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60" windowWidth="14376" windowHeight="12720"/>
  </bookViews>
  <sheets>
    <sheet name="Full list" sheetId="1" r:id="rId1"/>
    <sheet name="Category Pivot" sheetId="2" r:id="rId2"/>
    <sheet name="Sub-category pivot" sheetId="3" r:id="rId3"/>
    <sheet name="Date Pivot" sheetId="4" r:id="rId4"/>
    <sheet name="Percentages" sheetId="5" r:id="rId5"/>
  </sheets>
  <calcPr calcId="145621"/>
  <pivotCaches>
    <pivotCache cacheId="14" r:id="rId6"/>
    <pivotCache cacheId="2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G5" i="5" s="1"/>
  <c r="B5" i="5"/>
  <c r="D4" i="5"/>
  <c r="C4" i="5"/>
  <c r="B4" i="5"/>
  <c r="F4" i="5" s="1"/>
  <c r="D3" i="5"/>
  <c r="C3" i="5"/>
  <c r="B3" i="5"/>
  <c r="D2" i="5"/>
  <c r="C2" i="5"/>
  <c r="E2" i="5" s="1"/>
  <c r="B2" i="5"/>
  <c r="E13" i="5"/>
  <c r="G13" i="5" s="1"/>
  <c r="H13" i="5"/>
  <c r="E11" i="5"/>
  <c r="H11" i="5" s="1"/>
  <c r="E10" i="5"/>
  <c r="G10" i="5" s="1"/>
  <c r="E9" i="5"/>
  <c r="G9" i="5" s="1"/>
  <c r="H9" i="5"/>
  <c r="E8" i="5"/>
  <c r="F8" i="5"/>
  <c r="E6" i="5"/>
  <c r="H6" i="5" s="1"/>
  <c r="E5" i="5"/>
  <c r="H5" i="5" s="1"/>
  <c r="E4" i="5"/>
  <c r="G4" i="5" s="1"/>
  <c r="T4115" i="1"/>
  <c r="S4115" i="1"/>
  <c r="R4115" i="1"/>
  <c r="Q4115" i="1"/>
  <c r="P4115" i="1"/>
  <c r="T4114" i="1"/>
  <c r="S4114" i="1"/>
  <c r="R4114" i="1"/>
  <c r="Q4114" i="1"/>
  <c r="P4114" i="1"/>
  <c r="T4113" i="1"/>
  <c r="S4113" i="1"/>
  <c r="R4113" i="1"/>
  <c r="Q4113" i="1"/>
  <c r="P4113" i="1"/>
  <c r="T4112" i="1"/>
  <c r="S4112" i="1"/>
  <c r="R4112" i="1"/>
  <c r="Q4112" i="1"/>
  <c r="P4112" i="1"/>
  <c r="T4111" i="1"/>
  <c r="S4111" i="1"/>
  <c r="R4111" i="1"/>
  <c r="Q4111" i="1"/>
  <c r="P4111" i="1"/>
  <c r="T4110" i="1"/>
  <c r="S4110" i="1"/>
  <c r="R4110" i="1"/>
  <c r="Q4110" i="1"/>
  <c r="P4110" i="1"/>
  <c r="T4109" i="1"/>
  <c r="S4109" i="1"/>
  <c r="R4109" i="1"/>
  <c r="Q4109" i="1"/>
  <c r="P4109" i="1"/>
  <c r="T4108" i="1"/>
  <c r="S4108" i="1"/>
  <c r="R4108" i="1"/>
  <c r="Q4108" i="1"/>
  <c r="P4108" i="1"/>
  <c r="T4107" i="1"/>
  <c r="S4107" i="1"/>
  <c r="R4107" i="1"/>
  <c r="Q4107" i="1"/>
  <c r="P4107" i="1"/>
  <c r="T4106" i="1"/>
  <c r="S4106" i="1"/>
  <c r="R4106" i="1"/>
  <c r="Q4106" i="1"/>
  <c r="P4106" i="1"/>
  <c r="T4105" i="1"/>
  <c r="S4105" i="1"/>
  <c r="R4105" i="1"/>
  <c r="Q4105" i="1"/>
  <c r="P4105" i="1"/>
  <c r="T4104" i="1"/>
  <c r="S4104" i="1"/>
  <c r="R4104" i="1"/>
  <c r="Q4104" i="1"/>
  <c r="P4104" i="1"/>
  <c r="T4103" i="1"/>
  <c r="S4103" i="1"/>
  <c r="R4103" i="1"/>
  <c r="Q4103" i="1"/>
  <c r="P4103" i="1"/>
  <c r="T4102" i="1"/>
  <c r="S4102" i="1"/>
  <c r="R4102" i="1"/>
  <c r="Q4102" i="1"/>
  <c r="P4102" i="1"/>
  <c r="T4101" i="1"/>
  <c r="S4101" i="1"/>
  <c r="R4101" i="1"/>
  <c r="Q4101" i="1"/>
  <c r="P4101" i="1"/>
  <c r="T4100" i="1"/>
  <c r="S4100" i="1"/>
  <c r="R4100" i="1"/>
  <c r="Q4100" i="1"/>
  <c r="P4100" i="1"/>
  <c r="T4099" i="1"/>
  <c r="S4099" i="1"/>
  <c r="R4099" i="1"/>
  <c r="Q4099" i="1"/>
  <c r="P4099" i="1"/>
  <c r="T4098" i="1"/>
  <c r="S4098" i="1"/>
  <c r="R4098" i="1"/>
  <c r="Q4098" i="1"/>
  <c r="P4098" i="1"/>
  <c r="T4097" i="1"/>
  <c r="S4097" i="1"/>
  <c r="R4097" i="1"/>
  <c r="Q4097" i="1"/>
  <c r="P4097" i="1"/>
  <c r="T4096" i="1"/>
  <c r="S4096" i="1"/>
  <c r="R4096" i="1"/>
  <c r="Q4096" i="1"/>
  <c r="P4096" i="1"/>
  <c r="T4095" i="1"/>
  <c r="S4095" i="1"/>
  <c r="R4095" i="1"/>
  <c r="Q4095" i="1"/>
  <c r="P4095" i="1"/>
  <c r="T4094" i="1"/>
  <c r="S4094" i="1"/>
  <c r="R4094" i="1"/>
  <c r="Q4094" i="1"/>
  <c r="P4094" i="1"/>
  <c r="T4093" i="1"/>
  <c r="S4093" i="1"/>
  <c r="R4093" i="1"/>
  <c r="Q4093" i="1"/>
  <c r="P4093" i="1"/>
  <c r="T4092" i="1"/>
  <c r="S4092" i="1"/>
  <c r="R4092" i="1"/>
  <c r="Q4092" i="1"/>
  <c r="P4092" i="1"/>
  <c r="T4091" i="1"/>
  <c r="S4091" i="1"/>
  <c r="R4091" i="1"/>
  <c r="Q4091" i="1"/>
  <c r="P4091" i="1"/>
  <c r="T4090" i="1"/>
  <c r="S4090" i="1"/>
  <c r="R4090" i="1"/>
  <c r="Q4090" i="1"/>
  <c r="P4090" i="1"/>
  <c r="T4089" i="1"/>
  <c r="S4089" i="1"/>
  <c r="R4089" i="1"/>
  <c r="Q4089" i="1"/>
  <c r="P4089" i="1"/>
  <c r="T4088" i="1"/>
  <c r="S4088" i="1"/>
  <c r="R4088" i="1"/>
  <c r="Q4088" i="1"/>
  <c r="P4088" i="1"/>
  <c r="T4087" i="1"/>
  <c r="S4087" i="1"/>
  <c r="R4087" i="1"/>
  <c r="Q4087" i="1"/>
  <c r="P4087" i="1"/>
  <c r="T4086" i="1"/>
  <c r="S4086" i="1"/>
  <c r="R4086" i="1"/>
  <c r="Q4086" i="1"/>
  <c r="P4086" i="1"/>
  <c r="T4085" i="1"/>
  <c r="S4085" i="1"/>
  <c r="R4085" i="1"/>
  <c r="Q4085" i="1"/>
  <c r="P4085" i="1"/>
  <c r="T4084" i="1"/>
  <c r="S4084" i="1"/>
  <c r="R4084" i="1"/>
  <c r="Q4084" i="1"/>
  <c r="P4084" i="1"/>
  <c r="T4083" i="1"/>
  <c r="S4083" i="1"/>
  <c r="R4083" i="1"/>
  <c r="Q4083" i="1"/>
  <c r="P4083" i="1"/>
  <c r="T4082" i="1"/>
  <c r="S4082" i="1"/>
  <c r="R4082" i="1"/>
  <c r="Q4082" i="1"/>
  <c r="P4082" i="1"/>
  <c r="T4081" i="1"/>
  <c r="S4081" i="1"/>
  <c r="R4081" i="1"/>
  <c r="Q4081" i="1"/>
  <c r="P4081" i="1"/>
  <c r="T4080" i="1"/>
  <c r="S4080" i="1"/>
  <c r="R4080" i="1"/>
  <c r="Q4080" i="1"/>
  <c r="P4080" i="1"/>
  <c r="T4079" i="1"/>
  <c r="S4079" i="1"/>
  <c r="R4079" i="1"/>
  <c r="Q4079" i="1"/>
  <c r="P4079" i="1"/>
  <c r="T4078" i="1"/>
  <c r="S4078" i="1"/>
  <c r="R4078" i="1"/>
  <c r="Q4078" i="1"/>
  <c r="P4078" i="1"/>
  <c r="T4077" i="1"/>
  <c r="S4077" i="1"/>
  <c r="R4077" i="1"/>
  <c r="Q4077" i="1"/>
  <c r="P4077" i="1"/>
  <c r="T4076" i="1"/>
  <c r="S4076" i="1"/>
  <c r="R4076" i="1"/>
  <c r="Q4076" i="1"/>
  <c r="P4076" i="1"/>
  <c r="T4075" i="1"/>
  <c r="S4075" i="1"/>
  <c r="R4075" i="1"/>
  <c r="Q4075" i="1"/>
  <c r="P4075" i="1"/>
  <c r="T4074" i="1"/>
  <c r="S4074" i="1"/>
  <c r="R4074" i="1"/>
  <c r="Q4074" i="1"/>
  <c r="P4074" i="1"/>
  <c r="T4073" i="1"/>
  <c r="S4073" i="1"/>
  <c r="R4073" i="1"/>
  <c r="Q4073" i="1"/>
  <c r="P4073" i="1"/>
  <c r="T4072" i="1"/>
  <c r="S4072" i="1"/>
  <c r="R4072" i="1"/>
  <c r="Q4072" i="1"/>
  <c r="P4072" i="1"/>
  <c r="T4071" i="1"/>
  <c r="S4071" i="1"/>
  <c r="R4071" i="1"/>
  <c r="Q4071" i="1"/>
  <c r="P4071" i="1"/>
  <c r="T4070" i="1"/>
  <c r="S4070" i="1"/>
  <c r="R4070" i="1"/>
  <c r="Q4070" i="1"/>
  <c r="P4070" i="1"/>
  <c r="T4069" i="1"/>
  <c r="S4069" i="1"/>
  <c r="R4069" i="1"/>
  <c r="Q4069" i="1"/>
  <c r="P4069" i="1"/>
  <c r="T4068" i="1"/>
  <c r="S4068" i="1"/>
  <c r="R4068" i="1"/>
  <c r="Q4068" i="1"/>
  <c r="P4068" i="1"/>
  <c r="T4067" i="1"/>
  <c r="S4067" i="1"/>
  <c r="R4067" i="1"/>
  <c r="Q4067" i="1"/>
  <c r="P4067" i="1"/>
  <c r="T4066" i="1"/>
  <c r="S4066" i="1"/>
  <c r="R4066" i="1"/>
  <c r="Q4066" i="1"/>
  <c r="P4066" i="1"/>
  <c r="T4065" i="1"/>
  <c r="S4065" i="1"/>
  <c r="R4065" i="1"/>
  <c r="Q4065" i="1"/>
  <c r="P4065" i="1"/>
  <c r="T4064" i="1"/>
  <c r="S4064" i="1"/>
  <c r="R4064" i="1"/>
  <c r="Q4064" i="1"/>
  <c r="P4064" i="1"/>
  <c r="T4063" i="1"/>
  <c r="S4063" i="1"/>
  <c r="R4063" i="1"/>
  <c r="Q4063" i="1"/>
  <c r="P4063" i="1"/>
  <c r="T4062" i="1"/>
  <c r="S4062" i="1"/>
  <c r="R4062" i="1"/>
  <c r="Q4062" i="1"/>
  <c r="P4062" i="1"/>
  <c r="T4061" i="1"/>
  <c r="S4061" i="1"/>
  <c r="R4061" i="1"/>
  <c r="Q4061" i="1"/>
  <c r="P4061" i="1"/>
  <c r="T4060" i="1"/>
  <c r="S4060" i="1"/>
  <c r="R4060" i="1"/>
  <c r="Q4060" i="1"/>
  <c r="P4060" i="1"/>
  <c r="T4059" i="1"/>
  <c r="S4059" i="1"/>
  <c r="R4059" i="1"/>
  <c r="Q4059" i="1"/>
  <c r="P4059" i="1"/>
  <c r="T4058" i="1"/>
  <c r="S4058" i="1"/>
  <c r="R4058" i="1"/>
  <c r="Q4058" i="1"/>
  <c r="P4058" i="1"/>
  <c r="T4057" i="1"/>
  <c r="S4057" i="1"/>
  <c r="R4057" i="1"/>
  <c r="Q4057" i="1"/>
  <c r="P4057" i="1"/>
  <c r="T4056" i="1"/>
  <c r="S4056" i="1"/>
  <c r="R4056" i="1"/>
  <c r="Q4056" i="1"/>
  <c r="P4056" i="1"/>
  <c r="T4055" i="1"/>
  <c r="S4055" i="1"/>
  <c r="R4055" i="1"/>
  <c r="Q4055" i="1"/>
  <c r="P4055" i="1"/>
  <c r="T4054" i="1"/>
  <c r="S4054" i="1"/>
  <c r="R4054" i="1"/>
  <c r="Q4054" i="1"/>
  <c r="P4054" i="1"/>
  <c r="T4053" i="1"/>
  <c r="S4053" i="1"/>
  <c r="R4053" i="1"/>
  <c r="Q4053" i="1"/>
  <c r="P4053" i="1"/>
  <c r="T4052" i="1"/>
  <c r="S4052" i="1"/>
  <c r="R4052" i="1"/>
  <c r="Q4052" i="1"/>
  <c r="P4052" i="1"/>
  <c r="T4051" i="1"/>
  <c r="S4051" i="1"/>
  <c r="R4051" i="1"/>
  <c r="Q4051" i="1"/>
  <c r="P4051" i="1"/>
  <c r="T4050" i="1"/>
  <c r="S4050" i="1"/>
  <c r="R4050" i="1"/>
  <c r="Q4050" i="1"/>
  <c r="P4050" i="1"/>
  <c r="T4049" i="1"/>
  <c r="S4049" i="1"/>
  <c r="R4049" i="1"/>
  <c r="Q4049" i="1"/>
  <c r="P4049" i="1"/>
  <c r="T4048" i="1"/>
  <c r="S4048" i="1"/>
  <c r="R4048" i="1"/>
  <c r="Q4048" i="1"/>
  <c r="P4048" i="1"/>
  <c r="T4047" i="1"/>
  <c r="S4047" i="1"/>
  <c r="R4047" i="1"/>
  <c r="Q4047" i="1"/>
  <c r="P4047" i="1"/>
  <c r="T4046" i="1"/>
  <c r="S4046" i="1"/>
  <c r="R4046" i="1"/>
  <c r="Q4046" i="1"/>
  <c r="P4046" i="1"/>
  <c r="T4045" i="1"/>
  <c r="S4045" i="1"/>
  <c r="R4045" i="1"/>
  <c r="Q4045" i="1"/>
  <c r="P4045" i="1"/>
  <c r="T4044" i="1"/>
  <c r="S4044" i="1"/>
  <c r="R4044" i="1"/>
  <c r="Q4044" i="1"/>
  <c r="P4044" i="1"/>
  <c r="T4043" i="1"/>
  <c r="S4043" i="1"/>
  <c r="R4043" i="1"/>
  <c r="Q4043" i="1"/>
  <c r="P4043" i="1"/>
  <c r="T4042" i="1"/>
  <c r="S4042" i="1"/>
  <c r="R4042" i="1"/>
  <c r="Q4042" i="1"/>
  <c r="P4042" i="1"/>
  <c r="T4041" i="1"/>
  <c r="S4041" i="1"/>
  <c r="R4041" i="1"/>
  <c r="Q4041" i="1"/>
  <c r="P4041" i="1"/>
  <c r="T4040" i="1"/>
  <c r="S4040" i="1"/>
  <c r="R4040" i="1"/>
  <c r="Q4040" i="1"/>
  <c r="P4040" i="1"/>
  <c r="T4039" i="1"/>
  <c r="S4039" i="1"/>
  <c r="R4039" i="1"/>
  <c r="Q4039" i="1"/>
  <c r="P4039" i="1"/>
  <c r="T4038" i="1"/>
  <c r="S4038" i="1"/>
  <c r="R4038" i="1"/>
  <c r="Q4038" i="1"/>
  <c r="P4038" i="1"/>
  <c r="T4037" i="1"/>
  <c r="S4037" i="1"/>
  <c r="R4037" i="1"/>
  <c r="Q4037" i="1"/>
  <c r="P4037" i="1"/>
  <c r="T4036" i="1"/>
  <c r="S4036" i="1"/>
  <c r="R4036" i="1"/>
  <c r="Q4036" i="1"/>
  <c r="P4036" i="1"/>
  <c r="T4035" i="1"/>
  <c r="S4035" i="1"/>
  <c r="R4035" i="1"/>
  <c r="Q4035" i="1"/>
  <c r="P4035" i="1"/>
  <c r="T4034" i="1"/>
  <c r="S4034" i="1"/>
  <c r="R4034" i="1"/>
  <c r="Q4034" i="1"/>
  <c r="P4034" i="1"/>
  <c r="T4033" i="1"/>
  <c r="S4033" i="1"/>
  <c r="R4033" i="1"/>
  <c r="Q4033" i="1"/>
  <c r="P4033" i="1"/>
  <c r="T4032" i="1"/>
  <c r="S4032" i="1"/>
  <c r="R4032" i="1"/>
  <c r="Q4032" i="1"/>
  <c r="P4032" i="1"/>
  <c r="T4031" i="1"/>
  <c r="S4031" i="1"/>
  <c r="R4031" i="1"/>
  <c r="Q4031" i="1"/>
  <c r="P4031" i="1"/>
  <c r="T4030" i="1"/>
  <c r="S4030" i="1"/>
  <c r="R4030" i="1"/>
  <c r="Q4030" i="1"/>
  <c r="P4030" i="1"/>
  <c r="T4029" i="1"/>
  <c r="S4029" i="1"/>
  <c r="R4029" i="1"/>
  <c r="Q4029" i="1"/>
  <c r="P4029" i="1"/>
  <c r="T4028" i="1"/>
  <c r="S4028" i="1"/>
  <c r="R4028" i="1"/>
  <c r="Q4028" i="1"/>
  <c r="P4028" i="1"/>
  <c r="T4027" i="1"/>
  <c r="S4027" i="1"/>
  <c r="R4027" i="1"/>
  <c r="Q4027" i="1"/>
  <c r="P4027" i="1"/>
  <c r="T4026" i="1"/>
  <c r="S4026" i="1"/>
  <c r="R4026" i="1"/>
  <c r="Q4026" i="1"/>
  <c r="P4026" i="1"/>
  <c r="T4025" i="1"/>
  <c r="S4025" i="1"/>
  <c r="R4025" i="1"/>
  <c r="Q4025" i="1"/>
  <c r="P4025" i="1"/>
  <c r="T4024" i="1"/>
  <c r="S4024" i="1"/>
  <c r="R4024" i="1"/>
  <c r="Q4024" i="1"/>
  <c r="P4024" i="1"/>
  <c r="T4023" i="1"/>
  <c r="S4023" i="1"/>
  <c r="R4023" i="1"/>
  <c r="Q4023" i="1"/>
  <c r="P4023" i="1"/>
  <c r="T4022" i="1"/>
  <c r="S4022" i="1"/>
  <c r="R4022" i="1"/>
  <c r="Q4022" i="1"/>
  <c r="P4022" i="1"/>
  <c r="T4021" i="1"/>
  <c r="S4021" i="1"/>
  <c r="R4021" i="1"/>
  <c r="Q4021" i="1"/>
  <c r="P4021" i="1"/>
  <c r="T4020" i="1"/>
  <c r="S4020" i="1"/>
  <c r="R4020" i="1"/>
  <c r="Q4020" i="1"/>
  <c r="P4020" i="1"/>
  <c r="T4019" i="1"/>
  <c r="S4019" i="1"/>
  <c r="R4019" i="1"/>
  <c r="Q4019" i="1"/>
  <c r="P4019" i="1"/>
  <c r="T4018" i="1"/>
  <c r="S4018" i="1"/>
  <c r="R4018" i="1"/>
  <c r="Q4018" i="1"/>
  <c r="P4018" i="1"/>
  <c r="T4017" i="1"/>
  <c r="S4017" i="1"/>
  <c r="R4017" i="1"/>
  <c r="Q4017" i="1"/>
  <c r="P4017" i="1"/>
  <c r="T4016" i="1"/>
  <c r="S4016" i="1"/>
  <c r="R4016" i="1"/>
  <c r="Q4016" i="1"/>
  <c r="P4016" i="1"/>
  <c r="T4015" i="1"/>
  <c r="S4015" i="1"/>
  <c r="R4015" i="1"/>
  <c r="Q4015" i="1"/>
  <c r="P4015" i="1"/>
  <c r="T4014" i="1"/>
  <c r="S4014" i="1"/>
  <c r="R4014" i="1"/>
  <c r="Q4014" i="1"/>
  <c r="P4014" i="1"/>
  <c r="T4013" i="1"/>
  <c r="S4013" i="1"/>
  <c r="R4013" i="1"/>
  <c r="Q4013" i="1"/>
  <c r="P4013" i="1"/>
  <c r="T4012" i="1"/>
  <c r="S4012" i="1"/>
  <c r="R4012" i="1"/>
  <c r="Q4012" i="1"/>
  <c r="P4012" i="1"/>
  <c r="T4011" i="1"/>
  <c r="S4011" i="1"/>
  <c r="R4011" i="1"/>
  <c r="Q4011" i="1"/>
  <c r="P4011" i="1"/>
  <c r="T4010" i="1"/>
  <c r="S4010" i="1"/>
  <c r="R4010" i="1"/>
  <c r="Q4010" i="1"/>
  <c r="P4010" i="1"/>
  <c r="T4009" i="1"/>
  <c r="S4009" i="1"/>
  <c r="R4009" i="1"/>
  <c r="Q4009" i="1"/>
  <c r="P4009" i="1"/>
  <c r="T4008" i="1"/>
  <c r="S4008" i="1"/>
  <c r="R4008" i="1"/>
  <c r="Q4008" i="1"/>
  <c r="P4008" i="1"/>
  <c r="T4007" i="1"/>
  <c r="S4007" i="1"/>
  <c r="R4007" i="1"/>
  <c r="Q4007" i="1"/>
  <c r="P4007" i="1"/>
  <c r="T4006" i="1"/>
  <c r="S4006" i="1"/>
  <c r="R4006" i="1"/>
  <c r="Q4006" i="1"/>
  <c r="P4006" i="1"/>
  <c r="T4005" i="1"/>
  <c r="S4005" i="1"/>
  <c r="R4005" i="1"/>
  <c r="Q4005" i="1"/>
  <c r="P4005" i="1"/>
  <c r="T4004" i="1"/>
  <c r="S4004" i="1"/>
  <c r="R4004" i="1"/>
  <c r="Q4004" i="1"/>
  <c r="P4004" i="1"/>
  <c r="T4003" i="1"/>
  <c r="S4003" i="1"/>
  <c r="R4003" i="1"/>
  <c r="Q4003" i="1"/>
  <c r="P4003" i="1"/>
  <c r="T4002" i="1"/>
  <c r="S4002" i="1"/>
  <c r="R4002" i="1"/>
  <c r="Q4002" i="1"/>
  <c r="P4002" i="1"/>
  <c r="T4001" i="1"/>
  <c r="S4001" i="1"/>
  <c r="R4001" i="1"/>
  <c r="Q4001" i="1"/>
  <c r="P4001" i="1"/>
  <c r="T4000" i="1"/>
  <c r="S4000" i="1"/>
  <c r="R4000" i="1"/>
  <c r="Q4000" i="1"/>
  <c r="P4000" i="1"/>
  <c r="T3999" i="1"/>
  <c r="S3999" i="1"/>
  <c r="R3999" i="1"/>
  <c r="Q3999" i="1"/>
  <c r="P3999" i="1"/>
  <c r="T3998" i="1"/>
  <c r="S3998" i="1"/>
  <c r="R3998" i="1"/>
  <c r="Q3998" i="1"/>
  <c r="P3998" i="1"/>
  <c r="T3997" i="1"/>
  <c r="S3997" i="1"/>
  <c r="R3997" i="1"/>
  <c r="Q3997" i="1"/>
  <c r="P3997" i="1"/>
  <c r="T3996" i="1"/>
  <c r="S3996" i="1"/>
  <c r="R3996" i="1"/>
  <c r="Q3996" i="1"/>
  <c r="P3996" i="1"/>
  <c r="T3995" i="1"/>
  <c r="S3995" i="1"/>
  <c r="R3995" i="1"/>
  <c r="Q3995" i="1"/>
  <c r="P3995" i="1"/>
  <c r="T3994" i="1"/>
  <c r="S3994" i="1"/>
  <c r="R3994" i="1"/>
  <c r="Q3994" i="1"/>
  <c r="P3994" i="1"/>
  <c r="T3993" i="1"/>
  <c r="S3993" i="1"/>
  <c r="R3993" i="1"/>
  <c r="Q3993" i="1"/>
  <c r="P3993" i="1"/>
  <c r="T3992" i="1"/>
  <c r="S3992" i="1"/>
  <c r="R3992" i="1"/>
  <c r="Q3992" i="1"/>
  <c r="P3992" i="1"/>
  <c r="T3991" i="1"/>
  <c r="S3991" i="1"/>
  <c r="R3991" i="1"/>
  <c r="Q3991" i="1"/>
  <c r="P3991" i="1"/>
  <c r="T3990" i="1"/>
  <c r="S3990" i="1"/>
  <c r="R3990" i="1"/>
  <c r="Q3990" i="1"/>
  <c r="P3990" i="1"/>
  <c r="T3989" i="1"/>
  <c r="S3989" i="1"/>
  <c r="R3989" i="1"/>
  <c r="Q3989" i="1"/>
  <c r="P3989" i="1"/>
  <c r="T3988" i="1"/>
  <c r="S3988" i="1"/>
  <c r="R3988" i="1"/>
  <c r="Q3988" i="1"/>
  <c r="P3988" i="1"/>
  <c r="T3987" i="1"/>
  <c r="S3987" i="1"/>
  <c r="R3987" i="1"/>
  <c r="Q3987" i="1"/>
  <c r="P3987" i="1"/>
  <c r="T3986" i="1"/>
  <c r="S3986" i="1"/>
  <c r="R3986" i="1"/>
  <c r="Q3986" i="1"/>
  <c r="P3986" i="1"/>
  <c r="T3985" i="1"/>
  <c r="S3985" i="1"/>
  <c r="R3985" i="1"/>
  <c r="Q3985" i="1"/>
  <c r="P3985" i="1"/>
  <c r="T3984" i="1"/>
  <c r="S3984" i="1"/>
  <c r="R3984" i="1"/>
  <c r="Q3984" i="1"/>
  <c r="P3984" i="1"/>
  <c r="T3983" i="1"/>
  <c r="S3983" i="1"/>
  <c r="R3983" i="1"/>
  <c r="Q3983" i="1"/>
  <c r="P3983" i="1"/>
  <c r="T3982" i="1"/>
  <c r="S3982" i="1"/>
  <c r="R3982" i="1"/>
  <c r="Q3982" i="1"/>
  <c r="P3982" i="1"/>
  <c r="T3981" i="1"/>
  <c r="S3981" i="1"/>
  <c r="R3981" i="1"/>
  <c r="Q3981" i="1"/>
  <c r="P3981" i="1"/>
  <c r="T3980" i="1"/>
  <c r="S3980" i="1"/>
  <c r="R3980" i="1"/>
  <c r="Q3980" i="1"/>
  <c r="P3980" i="1"/>
  <c r="T3979" i="1"/>
  <c r="S3979" i="1"/>
  <c r="R3979" i="1"/>
  <c r="Q3979" i="1"/>
  <c r="P3979" i="1"/>
  <c r="T3978" i="1"/>
  <c r="S3978" i="1"/>
  <c r="R3978" i="1"/>
  <c r="Q3978" i="1"/>
  <c r="P3978" i="1"/>
  <c r="T3977" i="1"/>
  <c r="S3977" i="1"/>
  <c r="R3977" i="1"/>
  <c r="Q3977" i="1"/>
  <c r="P3977" i="1"/>
  <c r="T3976" i="1"/>
  <c r="S3976" i="1"/>
  <c r="R3976" i="1"/>
  <c r="Q3976" i="1"/>
  <c r="P3976" i="1"/>
  <c r="T3975" i="1"/>
  <c r="S3975" i="1"/>
  <c r="R3975" i="1"/>
  <c r="Q3975" i="1"/>
  <c r="P3975" i="1"/>
  <c r="T3974" i="1"/>
  <c r="S3974" i="1"/>
  <c r="R3974" i="1"/>
  <c r="Q3974" i="1"/>
  <c r="P3974" i="1"/>
  <c r="T3973" i="1"/>
  <c r="S3973" i="1"/>
  <c r="R3973" i="1"/>
  <c r="Q3973" i="1"/>
  <c r="P3973" i="1"/>
  <c r="T3972" i="1"/>
  <c r="S3972" i="1"/>
  <c r="R3972" i="1"/>
  <c r="Q3972" i="1"/>
  <c r="P3972" i="1"/>
  <c r="T3971" i="1"/>
  <c r="S3971" i="1"/>
  <c r="R3971" i="1"/>
  <c r="Q3971" i="1"/>
  <c r="P3971" i="1"/>
  <c r="T3970" i="1"/>
  <c r="S3970" i="1"/>
  <c r="R3970" i="1"/>
  <c r="Q3970" i="1"/>
  <c r="P3970" i="1"/>
  <c r="T3969" i="1"/>
  <c r="S3969" i="1"/>
  <c r="R3969" i="1"/>
  <c r="Q3969" i="1"/>
  <c r="P3969" i="1"/>
  <c r="T3968" i="1"/>
  <c r="S3968" i="1"/>
  <c r="R3968" i="1"/>
  <c r="Q3968" i="1"/>
  <c r="P3968" i="1"/>
  <c r="T3967" i="1"/>
  <c r="S3967" i="1"/>
  <c r="R3967" i="1"/>
  <c r="Q3967" i="1"/>
  <c r="P3967" i="1"/>
  <c r="T3966" i="1"/>
  <c r="S3966" i="1"/>
  <c r="R3966" i="1"/>
  <c r="Q3966" i="1"/>
  <c r="P3966" i="1"/>
  <c r="T3965" i="1"/>
  <c r="S3965" i="1"/>
  <c r="R3965" i="1"/>
  <c r="Q3965" i="1"/>
  <c r="P3965" i="1"/>
  <c r="T3964" i="1"/>
  <c r="S3964" i="1"/>
  <c r="R3964" i="1"/>
  <c r="Q3964" i="1"/>
  <c r="P3964" i="1"/>
  <c r="T3963" i="1"/>
  <c r="S3963" i="1"/>
  <c r="R3963" i="1"/>
  <c r="Q3963" i="1"/>
  <c r="P3963" i="1"/>
  <c r="T3962" i="1"/>
  <c r="S3962" i="1"/>
  <c r="R3962" i="1"/>
  <c r="Q3962" i="1"/>
  <c r="P3962" i="1"/>
  <c r="T3961" i="1"/>
  <c r="S3961" i="1"/>
  <c r="R3961" i="1"/>
  <c r="Q3961" i="1"/>
  <c r="P3961" i="1"/>
  <c r="T3960" i="1"/>
  <c r="S3960" i="1"/>
  <c r="R3960" i="1"/>
  <c r="Q3960" i="1"/>
  <c r="P3960" i="1"/>
  <c r="T3959" i="1"/>
  <c r="S3959" i="1"/>
  <c r="R3959" i="1"/>
  <c r="Q3959" i="1"/>
  <c r="P3959" i="1"/>
  <c r="T3958" i="1"/>
  <c r="S3958" i="1"/>
  <c r="R3958" i="1"/>
  <c r="Q3958" i="1"/>
  <c r="P3958" i="1"/>
  <c r="T3957" i="1"/>
  <c r="S3957" i="1"/>
  <c r="R3957" i="1"/>
  <c r="Q3957" i="1"/>
  <c r="P3957" i="1"/>
  <c r="T3956" i="1"/>
  <c r="S3956" i="1"/>
  <c r="R3956" i="1"/>
  <c r="Q3956" i="1"/>
  <c r="P3956" i="1"/>
  <c r="T3955" i="1"/>
  <c r="S3955" i="1"/>
  <c r="R3955" i="1"/>
  <c r="Q3955" i="1"/>
  <c r="P3955" i="1"/>
  <c r="T3954" i="1"/>
  <c r="S3954" i="1"/>
  <c r="R3954" i="1"/>
  <c r="Q3954" i="1"/>
  <c r="P3954" i="1"/>
  <c r="T3953" i="1"/>
  <c r="S3953" i="1"/>
  <c r="R3953" i="1"/>
  <c r="Q3953" i="1"/>
  <c r="P3953" i="1"/>
  <c r="T3952" i="1"/>
  <c r="S3952" i="1"/>
  <c r="R3952" i="1"/>
  <c r="Q3952" i="1"/>
  <c r="P3952" i="1"/>
  <c r="T3951" i="1"/>
  <c r="S3951" i="1"/>
  <c r="R3951" i="1"/>
  <c r="Q3951" i="1"/>
  <c r="P3951" i="1"/>
  <c r="T3950" i="1"/>
  <c r="S3950" i="1"/>
  <c r="R3950" i="1"/>
  <c r="Q3950" i="1"/>
  <c r="P3950" i="1"/>
  <c r="T3949" i="1"/>
  <c r="S3949" i="1"/>
  <c r="R3949" i="1"/>
  <c r="Q3949" i="1"/>
  <c r="P3949" i="1"/>
  <c r="T3948" i="1"/>
  <c r="S3948" i="1"/>
  <c r="R3948" i="1"/>
  <c r="Q3948" i="1"/>
  <c r="P3948" i="1"/>
  <c r="T3947" i="1"/>
  <c r="S3947" i="1"/>
  <c r="R3947" i="1"/>
  <c r="Q3947" i="1"/>
  <c r="P3947" i="1"/>
  <c r="T3946" i="1"/>
  <c r="S3946" i="1"/>
  <c r="R3946" i="1"/>
  <c r="Q3946" i="1"/>
  <c r="P3946" i="1"/>
  <c r="T3945" i="1"/>
  <c r="S3945" i="1"/>
  <c r="R3945" i="1"/>
  <c r="Q3945" i="1"/>
  <c r="P3945" i="1"/>
  <c r="T3944" i="1"/>
  <c r="S3944" i="1"/>
  <c r="R3944" i="1"/>
  <c r="Q3944" i="1"/>
  <c r="P3944" i="1"/>
  <c r="T3943" i="1"/>
  <c r="S3943" i="1"/>
  <c r="R3943" i="1"/>
  <c r="Q3943" i="1"/>
  <c r="P3943" i="1"/>
  <c r="T3942" i="1"/>
  <c r="S3942" i="1"/>
  <c r="R3942" i="1"/>
  <c r="Q3942" i="1"/>
  <c r="P3942" i="1"/>
  <c r="T3941" i="1"/>
  <c r="S3941" i="1"/>
  <c r="R3941" i="1"/>
  <c r="Q3941" i="1"/>
  <c r="P3941" i="1"/>
  <c r="T3940" i="1"/>
  <c r="S3940" i="1"/>
  <c r="R3940" i="1"/>
  <c r="Q3940" i="1"/>
  <c r="P3940" i="1"/>
  <c r="T3939" i="1"/>
  <c r="S3939" i="1"/>
  <c r="R3939" i="1"/>
  <c r="Q3939" i="1"/>
  <c r="P3939" i="1"/>
  <c r="T3938" i="1"/>
  <c r="S3938" i="1"/>
  <c r="R3938" i="1"/>
  <c r="Q3938" i="1"/>
  <c r="P3938" i="1"/>
  <c r="T3937" i="1"/>
  <c r="S3937" i="1"/>
  <c r="R3937" i="1"/>
  <c r="Q3937" i="1"/>
  <c r="P3937" i="1"/>
  <c r="T3936" i="1"/>
  <c r="S3936" i="1"/>
  <c r="R3936" i="1"/>
  <c r="Q3936" i="1"/>
  <c r="P3936" i="1"/>
  <c r="T3935" i="1"/>
  <c r="S3935" i="1"/>
  <c r="R3935" i="1"/>
  <c r="Q3935" i="1"/>
  <c r="P3935" i="1"/>
  <c r="T3934" i="1"/>
  <c r="S3934" i="1"/>
  <c r="R3934" i="1"/>
  <c r="Q3934" i="1"/>
  <c r="P3934" i="1"/>
  <c r="T3933" i="1"/>
  <c r="S3933" i="1"/>
  <c r="R3933" i="1"/>
  <c r="Q3933" i="1"/>
  <c r="P3933" i="1"/>
  <c r="T3932" i="1"/>
  <c r="S3932" i="1"/>
  <c r="R3932" i="1"/>
  <c r="Q3932" i="1"/>
  <c r="P3932" i="1"/>
  <c r="T3931" i="1"/>
  <c r="S3931" i="1"/>
  <c r="R3931" i="1"/>
  <c r="Q3931" i="1"/>
  <c r="P3931" i="1"/>
  <c r="T3930" i="1"/>
  <c r="S3930" i="1"/>
  <c r="R3930" i="1"/>
  <c r="Q3930" i="1"/>
  <c r="P3930" i="1"/>
  <c r="T3929" i="1"/>
  <c r="S3929" i="1"/>
  <c r="R3929" i="1"/>
  <c r="Q3929" i="1"/>
  <c r="P3929" i="1"/>
  <c r="T3928" i="1"/>
  <c r="S3928" i="1"/>
  <c r="R3928" i="1"/>
  <c r="Q3928" i="1"/>
  <c r="P3928" i="1"/>
  <c r="T3927" i="1"/>
  <c r="S3927" i="1"/>
  <c r="R3927" i="1"/>
  <c r="Q3927" i="1"/>
  <c r="P3927" i="1"/>
  <c r="T3926" i="1"/>
  <c r="S3926" i="1"/>
  <c r="R3926" i="1"/>
  <c r="Q3926" i="1"/>
  <c r="P3926" i="1"/>
  <c r="T3925" i="1"/>
  <c r="S3925" i="1"/>
  <c r="R3925" i="1"/>
  <c r="Q3925" i="1"/>
  <c r="P3925" i="1"/>
  <c r="T3924" i="1"/>
  <c r="S3924" i="1"/>
  <c r="R3924" i="1"/>
  <c r="Q3924" i="1"/>
  <c r="P3924" i="1"/>
  <c r="T3923" i="1"/>
  <c r="S3923" i="1"/>
  <c r="R3923" i="1"/>
  <c r="Q3923" i="1"/>
  <c r="P3923" i="1"/>
  <c r="T3922" i="1"/>
  <c r="S3922" i="1"/>
  <c r="R3922" i="1"/>
  <c r="Q3922" i="1"/>
  <c r="P3922" i="1"/>
  <c r="T3921" i="1"/>
  <c r="S3921" i="1"/>
  <c r="R3921" i="1"/>
  <c r="Q3921" i="1"/>
  <c r="P3921" i="1"/>
  <c r="T3920" i="1"/>
  <c r="S3920" i="1"/>
  <c r="R3920" i="1"/>
  <c r="Q3920" i="1"/>
  <c r="P3920" i="1"/>
  <c r="T3919" i="1"/>
  <c r="S3919" i="1"/>
  <c r="R3919" i="1"/>
  <c r="Q3919" i="1"/>
  <c r="P3919" i="1"/>
  <c r="T3918" i="1"/>
  <c r="S3918" i="1"/>
  <c r="R3918" i="1"/>
  <c r="Q3918" i="1"/>
  <c r="P3918" i="1"/>
  <c r="T3917" i="1"/>
  <c r="S3917" i="1"/>
  <c r="R3917" i="1"/>
  <c r="Q3917" i="1"/>
  <c r="P3917" i="1"/>
  <c r="T3916" i="1"/>
  <c r="S3916" i="1"/>
  <c r="R3916" i="1"/>
  <c r="Q3916" i="1"/>
  <c r="P3916" i="1"/>
  <c r="T3915" i="1"/>
  <c r="S3915" i="1"/>
  <c r="R3915" i="1"/>
  <c r="Q3915" i="1"/>
  <c r="P3915" i="1"/>
  <c r="T3914" i="1"/>
  <c r="S3914" i="1"/>
  <c r="R3914" i="1"/>
  <c r="Q3914" i="1"/>
  <c r="P3914" i="1"/>
  <c r="T3913" i="1"/>
  <c r="S3913" i="1"/>
  <c r="R3913" i="1"/>
  <c r="Q3913" i="1"/>
  <c r="P3913" i="1"/>
  <c r="T3912" i="1"/>
  <c r="S3912" i="1"/>
  <c r="R3912" i="1"/>
  <c r="Q3912" i="1"/>
  <c r="P3912" i="1"/>
  <c r="T3911" i="1"/>
  <c r="S3911" i="1"/>
  <c r="R3911" i="1"/>
  <c r="Q3911" i="1"/>
  <c r="P3911" i="1"/>
  <c r="T3910" i="1"/>
  <c r="S3910" i="1"/>
  <c r="R3910" i="1"/>
  <c r="Q3910" i="1"/>
  <c r="P3910" i="1"/>
  <c r="T3909" i="1"/>
  <c r="S3909" i="1"/>
  <c r="R3909" i="1"/>
  <c r="Q3909" i="1"/>
  <c r="P3909" i="1"/>
  <c r="T3908" i="1"/>
  <c r="S3908" i="1"/>
  <c r="R3908" i="1"/>
  <c r="Q3908" i="1"/>
  <c r="P3908" i="1"/>
  <c r="T3907" i="1"/>
  <c r="S3907" i="1"/>
  <c r="R3907" i="1"/>
  <c r="Q3907" i="1"/>
  <c r="P3907" i="1"/>
  <c r="T3906" i="1"/>
  <c r="S3906" i="1"/>
  <c r="R3906" i="1"/>
  <c r="Q3906" i="1"/>
  <c r="P3906" i="1"/>
  <c r="T3905" i="1"/>
  <c r="S3905" i="1"/>
  <c r="R3905" i="1"/>
  <c r="Q3905" i="1"/>
  <c r="P3905" i="1"/>
  <c r="T3904" i="1"/>
  <c r="S3904" i="1"/>
  <c r="R3904" i="1"/>
  <c r="Q3904" i="1"/>
  <c r="P3904" i="1"/>
  <c r="T3903" i="1"/>
  <c r="S3903" i="1"/>
  <c r="R3903" i="1"/>
  <c r="Q3903" i="1"/>
  <c r="P3903" i="1"/>
  <c r="T3902" i="1"/>
  <c r="S3902" i="1"/>
  <c r="R3902" i="1"/>
  <c r="Q3902" i="1"/>
  <c r="P3902" i="1"/>
  <c r="T3901" i="1"/>
  <c r="S3901" i="1"/>
  <c r="R3901" i="1"/>
  <c r="Q3901" i="1"/>
  <c r="P3901" i="1"/>
  <c r="T3900" i="1"/>
  <c r="S3900" i="1"/>
  <c r="R3900" i="1"/>
  <c r="Q3900" i="1"/>
  <c r="P3900" i="1"/>
  <c r="T3899" i="1"/>
  <c r="S3899" i="1"/>
  <c r="R3899" i="1"/>
  <c r="Q3899" i="1"/>
  <c r="P3899" i="1"/>
  <c r="T3898" i="1"/>
  <c r="S3898" i="1"/>
  <c r="R3898" i="1"/>
  <c r="Q3898" i="1"/>
  <c r="P3898" i="1"/>
  <c r="T3897" i="1"/>
  <c r="S3897" i="1"/>
  <c r="R3897" i="1"/>
  <c r="Q3897" i="1"/>
  <c r="P3897" i="1"/>
  <c r="T3896" i="1"/>
  <c r="S3896" i="1"/>
  <c r="R3896" i="1"/>
  <c r="Q3896" i="1"/>
  <c r="P3896" i="1"/>
  <c r="T3895" i="1"/>
  <c r="S3895" i="1"/>
  <c r="R3895" i="1"/>
  <c r="Q3895" i="1"/>
  <c r="P3895" i="1"/>
  <c r="T3894" i="1"/>
  <c r="S3894" i="1"/>
  <c r="R3894" i="1"/>
  <c r="Q3894" i="1"/>
  <c r="P3894" i="1"/>
  <c r="T3893" i="1"/>
  <c r="S3893" i="1"/>
  <c r="R3893" i="1"/>
  <c r="Q3893" i="1"/>
  <c r="P3893" i="1"/>
  <c r="T3892" i="1"/>
  <c r="S3892" i="1"/>
  <c r="R3892" i="1"/>
  <c r="Q3892" i="1"/>
  <c r="P3892" i="1"/>
  <c r="T3891" i="1"/>
  <c r="S3891" i="1"/>
  <c r="R3891" i="1"/>
  <c r="Q3891" i="1"/>
  <c r="P3891" i="1"/>
  <c r="T3890" i="1"/>
  <c r="S3890" i="1"/>
  <c r="R3890" i="1"/>
  <c r="Q3890" i="1"/>
  <c r="P3890" i="1"/>
  <c r="T3889" i="1"/>
  <c r="S3889" i="1"/>
  <c r="R3889" i="1"/>
  <c r="Q3889" i="1"/>
  <c r="P3889" i="1"/>
  <c r="T3888" i="1"/>
  <c r="S3888" i="1"/>
  <c r="R3888" i="1"/>
  <c r="Q3888" i="1"/>
  <c r="P3888" i="1"/>
  <c r="T3887" i="1"/>
  <c r="S3887" i="1"/>
  <c r="R3887" i="1"/>
  <c r="Q3887" i="1"/>
  <c r="P3887" i="1"/>
  <c r="T3886" i="1"/>
  <c r="S3886" i="1"/>
  <c r="R3886" i="1"/>
  <c r="Q3886" i="1"/>
  <c r="P3886" i="1"/>
  <c r="T3885" i="1"/>
  <c r="S3885" i="1"/>
  <c r="R3885" i="1"/>
  <c r="Q3885" i="1"/>
  <c r="P3885" i="1"/>
  <c r="T3884" i="1"/>
  <c r="S3884" i="1"/>
  <c r="R3884" i="1"/>
  <c r="Q3884" i="1"/>
  <c r="P3884" i="1"/>
  <c r="T3883" i="1"/>
  <c r="S3883" i="1"/>
  <c r="R3883" i="1"/>
  <c r="Q3883" i="1"/>
  <c r="P3883" i="1"/>
  <c r="T3882" i="1"/>
  <c r="S3882" i="1"/>
  <c r="R3882" i="1"/>
  <c r="Q3882" i="1"/>
  <c r="P3882" i="1"/>
  <c r="T3881" i="1"/>
  <c r="S3881" i="1"/>
  <c r="R3881" i="1"/>
  <c r="Q3881" i="1"/>
  <c r="P3881" i="1"/>
  <c r="T3880" i="1"/>
  <c r="S3880" i="1"/>
  <c r="R3880" i="1"/>
  <c r="Q3880" i="1"/>
  <c r="P3880" i="1"/>
  <c r="T3879" i="1"/>
  <c r="S3879" i="1"/>
  <c r="R3879" i="1"/>
  <c r="Q3879" i="1"/>
  <c r="P3879" i="1"/>
  <c r="T3878" i="1"/>
  <c r="S3878" i="1"/>
  <c r="R3878" i="1"/>
  <c r="Q3878" i="1"/>
  <c r="P3878" i="1"/>
  <c r="T3877" i="1"/>
  <c r="S3877" i="1"/>
  <c r="R3877" i="1"/>
  <c r="Q3877" i="1"/>
  <c r="P3877" i="1"/>
  <c r="T3876" i="1"/>
  <c r="S3876" i="1"/>
  <c r="R3876" i="1"/>
  <c r="Q3876" i="1"/>
  <c r="P3876" i="1"/>
  <c r="T3875" i="1"/>
  <c r="S3875" i="1"/>
  <c r="R3875" i="1"/>
  <c r="Q3875" i="1"/>
  <c r="P3875" i="1"/>
  <c r="T3874" i="1"/>
  <c r="S3874" i="1"/>
  <c r="R3874" i="1"/>
  <c r="Q3874" i="1"/>
  <c r="P3874" i="1"/>
  <c r="T3873" i="1"/>
  <c r="S3873" i="1"/>
  <c r="R3873" i="1"/>
  <c r="Q3873" i="1"/>
  <c r="P3873" i="1"/>
  <c r="T3872" i="1"/>
  <c r="S3872" i="1"/>
  <c r="R3872" i="1"/>
  <c r="Q3872" i="1"/>
  <c r="P3872" i="1"/>
  <c r="T3871" i="1"/>
  <c r="S3871" i="1"/>
  <c r="R3871" i="1"/>
  <c r="Q3871" i="1"/>
  <c r="P3871" i="1"/>
  <c r="T3870" i="1"/>
  <c r="S3870" i="1"/>
  <c r="R3870" i="1"/>
  <c r="Q3870" i="1"/>
  <c r="P3870" i="1"/>
  <c r="T3869" i="1"/>
  <c r="S3869" i="1"/>
  <c r="R3869" i="1"/>
  <c r="Q3869" i="1"/>
  <c r="P3869" i="1"/>
  <c r="T3868" i="1"/>
  <c r="S3868" i="1"/>
  <c r="R3868" i="1"/>
  <c r="Q3868" i="1"/>
  <c r="P3868" i="1"/>
  <c r="T3867" i="1"/>
  <c r="S3867" i="1"/>
  <c r="R3867" i="1"/>
  <c r="Q3867" i="1"/>
  <c r="P3867" i="1"/>
  <c r="T3866" i="1"/>
  <c r="S3866" i="1"/>
  <c r="R3866" i="1"/>
  <c r="Q3866" i="1"/>
  <c r="P3866" i="1"/>
  <c r="T3865" i="1"/>
  <c r="S3865" i="1"/>
  <c r="R3865" i="1"/>
  <c r="Q3865" i="1"/>
  <c r="P3865" i="1"/>
  <c r="T3864" i="1"/>
  <c r="S3864" i="1"/>
  <c r="R3864" i="1"/>
  <c r="Q3864" i="1"/>
  <c r="P3864" i="1"/>
  <c r="T3863" i="1"/>
  <c r="S3863" i="1"/>
  <c r="R3863" i="1"/>
  <c r="Q3863" i="1"/>
  <c r="P3863" i="1"/>
  <c r="T3862" i="1"/>
  <c r="S3862" i="1"/>
  <c r="R3862" i="1"/>
  <c r="Q3862" i="1"/>
  <c r="P3862" i="1"/>
  <c r="T3861" i="1"/>
  <c r="S3861" i="1"/>
  <c r="R3861" i="1"/>
  <c r="Q3861" i="1"/>
  <c r="P3861" i="1"/>
  <c r="T3860" i="1"/>
  <c r="S3860" i="1"/>
  <c r="R3860" i="1"/>
  <c r="Q3860" i="1"/>
  <c r="P3860" i="1"/>
  <c r="T3859" i="1"/>
  <c r="S3859" i="1"/>
  <c r="R3859" i="1"/>
  <c r="Q3859" i="1"/>
  <c r="P3859" i="1"/>
  <c r="T3858" i="1"/>
  <c r="S3858" i="1"/>
  <c r="R3858" i="1"/>
  <c r="Q3858" i="1"/>
  <c r="P3858" i="1"/>
  <c r="T3857" i="1"/>
  <c r="S3857" i="1"/>
  <c r="R3857" i="1"/>
  <c r="Q3857" i="1"/>
  <c r="P3857" i="1"/>
  <c r="T3856" i="1"/>
  <c r="S3856" i="1"/>
  <c r="R3856" i="1"/>
  <c r="Q3856" i="1"/>
  <c r="P3856" i="1"/>
  <c r="T3855" i="1"/>
  <c r="S3855" i="1"/>
  <c r="R3855" i="1"/>
  <c r="Q3855" i="1"/>
  <c r="P3855" i="1"/>
  <c r="T3854" i="1"/>
  <c r="S3854" i="1"/>
  <c r="R3854" i="1"/>
  <c r="Q3854" i="1"/>
  <c r="P3854" i="1"/>
  <c r="T3853" i="1"/>
  <c r="S3853" i="1"/>
  <c r="R3853" i="1"/>
  <c r="Q3853" i="1"/>
  <c r="P3853" i="1"/>
  <c r="T3852" i="1"/>
  <c r="S3852" i="1"/>
  <c r="R3852" i="1"/>
  <c r="Q3852" i="1"/>
  <c r="P3852" i="1"/>
  <c r="T3851" i="1"/>
  <c r="S3851" i="1"/>
  <c r="R3851" i="1"/>
  <c r="Q3851" i="1"/>
  <c r="P3851" i="1"/>
  <c r="T3850" i="1"/>
  <c r="S3850" i="1"/>
  <c r="R3850" i="1"/>
  <c r="Q3850" i="1"/>
  <c r="P3850" i="1"/>
  <c r="T3849" i="1"/>
  <c r="S3849" i="1"/>
  <c r="R3849" i="1"/>
  <c r="Q3849" i="1"/>
  <c r="P3849" i="1"/>
  <c r="T3848" i="1"/>
  <c r="S3848" i="1"/>
  <c r="R3848" i="1"/>
  <c r="Q3848" i="1"/>
  <c r="P3848" i="1"/>
  <c r="T3847" i="1"/>
  <c r="S3847" i="1"/>
  <c r="R3847" i="1"/>
  <c r="Q3847" i="1"/>
  <c r="P3847" i="1"/>
  <c r="T3846" i="1"/>
  <c r="S3846" i="1"/>
  <c r="R3846" i="1"/>
  <c r="Q3846" i="1"/>
  <c r="P3846" i="1"/>
  <c r="T3845" i="1"/>
  <c r="S3845" i="1"/>
  <c r="R3845" i="1"/>
  <c r="Q3845" i="1"/>
  <c r="P3845" i="1"/>
  <c r="T3844" i="1"/>
  <c r="S3844" i="1"/>
  <c r="R3844" i="1"/>
  <c r="Q3844" i="1"/>
  <c r="P3844" i="1"/>
  <c r="T3843" i="1"/>
  <c r="S3843" i="1"/>
  <c r="R3843" i="1"/>
  <c r="Q3843" i="1"/>
  <c r="P3843" i="1"/>
  <c r="T3842" i="1"/>
  <c r="S3842" i="1"/>
  <c r="R3842" i="1"/>
  <c r="Q3842" i="1"/>
  <c r="P3842" i="1"/>
  <c r="T3841" i="1"/>
  <c r="S3841" i="1"/>
  <c r="R3841" i="1"/>
  <c r="Q3841" i="1"/>
  <c r="P3841" i="1"/>
  <c r="T3840" i="1"/>
  <c r="S3840" i="1"/>
  <c r="R3840" i="1"/>
  <c r="Q3840" i="1"/>
  <c r="P3840" i="1"/>
  <c r="T3839" i="1"/>
  <c r="S3839" i="1"/>
  <c r="R3839" i="1"/>
  <c r="Q3839" i="1"/>
  <c r="P3839" i="1"/>
  <c r="T3838" i="1"/>
  <c r="S3838" i="1"/>
  <c r="R3838" i="1"/>
  <c r="Q3838" i="1"/>
  <c r="P3838" i="1"/>
  <c r="T3837" i="1"/>
  <c r="S3837" i="1"/>
  <c r="R3837" i="1"/>
  <c r="Q3837" i="1"/>
  <c r="P3837" i="1"/>
  <c r="T3836" i="1"/>
  <c r="S3836" i="1"/>
  <c r="R3836" i="1"/>
  <c r="Q3836" i="1"/>
  <c r="P3836" i="1"/>
  <c r="T3835" i="1"/>
  <c r="S3835" i="1"/>
  <c r="R3835" i="1"/>
  <c r="Q3835" i="1"/>
  <c r="P3835" i="1"/>
  <c r="T3834" i="1"/>
  <c r="S3834" i="1"/>
  <c r="R3834" i="1"/>
  <c r="Q3834" i="1"/>
  <c r="P3834" i="1"/>
  <c r="T3833" i="1"/>
  <c r="S3833" i="1"/>
  <c r="R3833" i="1"/>
  <c r="Q3833" i="1"/>
  <c r="P3833" i="1"/>
  <c r="T3832" i="1"/>
  <c r="S3832" i="1"/>
  <c r="R3832" i="1"/>
  <c r="Q3832" i="1"/>
  <c r="P3832" i="1"/>
  <c r="T3831" i="1"/>
  <c r="S3831" i="1"/>
  <c r="R3831" i="1"/>
  <c r="Q3831" i="1"/>
  <c r="P3831" i="1"/>
  <c r="T3830" i="1"/>
  <c r="S3830" i="1"/>
  <c r="R3830" i="1"/>
  <c r="Q3830" i="1"/>
  <c r="P3830" i="1"/>
  <c r="T3829" i="1"/>
  <c r="S3829" i="1"/>
  <c r="R3829" i="1"/>
  <c r="Q3829" i="1"/>
  <c r="P3829" i="1"/>
  <c r="T3828" i="1"/>
  <c r="S3828" i="1"/>
  <c r="R3828" i="1"/>
  <c r="Q3828" i="1"/>
  <c r="P3828" i="1"/>
  <c r="T3827" i="1"/>
  <c r="S3827" i="1"/>
  <c r="R3827" i="1"/>
  <c r="Q3827" i="1"/>
  <c r="P3827" i="1"/>
  <c r="T3826" i="1"/>
  <c r="S3826" i="1"/>
  <c r="R3826" i="1"/>
  <c r="Q3826" i="1"/>
  <c r="P3826" i="1"/>
  <c r="T3825" i="1"/>
  <c r="S3825" i="1"/>
  <c r="R3825" i="1"/>
  <c r="Q3825" i="1"/>
  <c r="P3825" i="1"/>
  <c r="T3824" i="1"/>
  <c r="S3824" i="1"/>
  <c r="R3824" i="1"/>
  <c r="Q3824" i="1"/>
  <c r="P3824" i="1"/>
  <c r="T3823" i="1"/>
  <c r="S3823" i="1"/>
  <c r="R3823" i="1"/>
  <c r="Q3823" i="1"/>
  <c r="P3823" i="1"/>
  <c r="T3822" i="1"/>
  <c r="S3822" i="1"/>
  <c r="R3822" i="1"/>
  <c r="Q3822" i="1"/>
  <c r="P3822" i="1"/>
  <c r="T3821" i="1"/>
  <c r="S3821" i="1"/>
  <c r="R3821" i="1"/>
  <c r="Q3821" i="1"/>
  <c r="P3821" i="1"/>
  <c r="T3820" i="1"/>
  <c r="S3820" i="1"/>
  <c r="R3820" i="1"/>
  <c r="Q3820" i="1"/>
  <c r="P3820" i="1"/>
  <c r="T3819" i="1"/>
  <c r="S3819" i="1"/>
  <c r="R3819" i="1"/>
  <c r="Q3819" i="1"/>
  <c r="P3819" i="1"/>
  <c r="T3818" i="1"/>
  <c r="S3818" i="1"/>
  <c r="R3818" i="1"/>
  <c r="Q3818" i="1"/>
  <c r="P3818" i="1"/>
  <c r="T3817" i="1"/>
  <c r="S3817" i="1"/>
  <c r="R3817" i="1"/>
  <c r="Q3817" i="1"/>
  <c r="P3817" i="1"/>
  <c r="T3816" i="1"/>
  <c r="S3816" i="1"/>
  <c r="R3816" i="1"/>
  <c r="Q3816" i="1"/>
  <c r="P3816" i="1"/>
  <c r="T3815" i="1"/>
  <c r="S3815" i="1"/>
  <c r="R3815" i="1"/>
  <c r="Q3815" i="1"/>
  <c r="P3815" i="1"/>
  <c r="T3814" i="1"/>
  <c r="S3814" i="1"/>
  <c r="R3814" i="1"/>
  <c r="Q3814" i="1"/>
  <c r="P3814" i="1"/>
  <c r="T3813" i="1"/>
  <c r="S3813" i="1"/>
  <c r="R3813" i="1"/>
  <c r="Q3813" i="1"/>
  <c r="P3813" i="1"/>
  <c r="T3812" i="1"/>
  <c r="S3812" i="1"/>
  <c r="R3812" i="1"/>
  <c r="Q3812" i="1"/>
  <c r="P3812" i="1"/>
  <c r="T3811" i="1"/>
  <c r="S3811" i="1"/>
  <c r="R3811" i="1"/>
  <c r="Q3811" i="1"/>
  <c r="P3811" i="1"/>
  <c r="T3810" i="1"/>
  <c r="S3810" i="1"/>
  <c r="R3810" i="1"/>
  <c r="Q3810" i="1"/>
  <c r="P3810" i="1"/>
  <c r="T3809" i="1"/>
  <c r="S3809" i="1"/>
  <c r="R3809" i="1"/>
  <c r="Q3809" i="1"/>
  <c r="P3809" i="1"/>
  <c r="T3808" i="1"/>
  <c r="S3808" i="1"/>
  <c r="R3808" i="1"/>
  <c r="Q3808" i="1"/>
  <c r="P3808" i="1"/>
  <c r="T3807" i="1"/>
  <c r="S3807" i="1"/>
  <c r="R3807" i="1"/>
  <c r="Q3807" i="1"/>
  <c r="P3807" i="1"/>
  <c r="T3806" i="1"/>
  <c r="S3806" i="1"/>
  <c r="R3806" i="1"/>
  <c r="Q3806" i="1"/>
  <c r="P3806" i="1"/>
  <c r="T3805" i="1"/>
  <c r="S3805" i="1"/>
  <c r="R3805" i="1"/>
  <c r="Q3805" i="1"/>
  <c r="P3805" i="1"/>
  <c r="T3804" i="1"/>
  <c r="S3804" i="1"/>
  <c r="R3804" i="1"/>
  <c r="Q3804" i="1"/>
  <c r="P3804" i="1"/>
  <c r="T3803" i="1"/>
  <c r="S3803" i="1"/>
  <c r="R3803" i="1"/>
  <c r="Q3803" i="1"/>
  <c r="P3803" i="1"/>
  <c r="T3802" i="1"/>
  <c r="S3802" i="1"/>
  <c r="R3802" i="1"/>
  <c r="Q3802" i="1"/>
  <c r="P3802" i="1"/>
  <c r="T3801" i="1"/>
  <c r="S3801" i="1"/>
  <c r="R3801" i="1"/>
  <c r="Q3801" i="1"/>
  <c r="P3801" i="1"/>
  <c r="T3800" i="1"/>
  <c r="S3800" i="1"/>
  <c r="R3800" i="1"/>
  <c r="Q3800" i="1"/>
  <c r="P3800" i="1"/>
  <c r="T3799" i="1"/>
  <c r="S3799" i="1"/>
  <c r="R3799" i="1"/>
  <c r="Q3799" i="1"/>
  <c r="P3799" i="1"/>
  <c r="T3798" i="1"/>
  <c r="S3798" i="1"/>
  <c r="R3798" i="1"/>
  <c r="Q3798" i="1"/>
  <c r="P3798" i="1"/>
  <c r="T3797" i="1"/>
  <c r="S3797" i="1"/>
  <c r="R3797" i="1"/>
  <c r="Q3797" i="1"/>
  <c r="P3797" i="1"/>
  <c r="T3796" i="1"/>
  <c r="S3796" i="1"/>
  <c r="R3796" i="1"/>
  <c r="Q3796" i="1"/>
  <c r="P3796" i="1"/>
  <c r="T3795" i="1"/>
  <c r="S3795" i="1"/>
  <c r="R3795" i="1"/>
  <c r="Q3795" i="1"/>
  <c r="P3795" i="1"/>
  <c r="T3794" i="1"/>
  <c r="S3794" i="1"/>
  <c r="R3794" i="1"/>
  <c r="Q3794" i="1"/>
  <c r="P3794" i="1"/>
  <c r="T3793" i="1"/>
  <c r="S3793" i="1"/>
  <c r="R3793" i="1"/>
  <c r="Q3793" i="1"/>
  <c r="P3793" i="1"/>
  <c r="T3792" i="1"/>
  <c r="S3792" i="1"/>
  <c r="R3792" i="1"/>
  <c r="Q3792" i="1"/>
  <c r="P3792" i="1"/>
  <c r="T3791" i="1"/>
  <c r="S3791" i="1"/>
  <c r="R3791" i="1"/>
  <c r="Q3791" i="1"/>
  <c r="P3791" i="1"/>
  <c r="T3790" i="1"/>
  <c r="S3790" i="1"/>
  <c r="R3790" i="1"/>
  <c r="Q3790" i="1"/>
  <c r="P3790" i="1"/>
  <c r="T3789" i="1"/>
  <c r="S3789" i="1"/>
  <c r="R3789" i="1"/>
  <c r="Q3789" i="1"/>
  <c r="P3789" i="1"/>
  <c r="T3788" i="1"/>
  <c r="S3788" i="1"/>
  <c r="R3788" i="1"/>
  <c r="Q3788" i="1"/>
  <c r="P3788" i="1"/>
  <c r="T3787" i="1"/>
  <c r="S3787" i="1"/>
  <c r="R3787" i="1"/>
  <c r="Q3787" i="1"/>
  <c r="P3787" i="1"/>
  <c r="T3786" i="1"/>
  <c r="S3786" i="1"/>
  <c r="R3786" i="1"/>
  <c r="Q3786" i="1"/>
  <c r="P3786" i="1"/>
  <c r="T3785" i="1"/>
  <c r="S3785" i="1"/>
  <c r="R3785" i="1"/>
  <c r="Q3785" i="1"/>
  <c r="P3785" i="1"/>
  <c r="T3784" i="1"/>
  <c r="S3784" i="1"/>
  <c r="R3784" i="1"/>
  <c r="Q3784" i="1"/>
  <c r="P3784" i="1"/>
  <c r="T3783" i="1"/>
  <c r="S3783" i="1"/>
  <c r="R3783" i="1"/>
  <c r="Q3783" i="1"/>
  <c r="P3783" i="1"/>
  <c r="T3782" i="1"/>
  <c r="S3782" i="1"/>
  <c r="R3782" i="1"/>
  <c r="Q3782" i="1"/>
  <c r="P3782" i="1"/>
  <c r="T3781" i="1"/>
  <c r="S3781" i="1"/>
  <c r="R3781" i="1"/>
  <c r="Q3781" i="1"/>
  <c r="P3781" i="1"/>
  <c r="T3780" i="1"/>
  <c r="S3780" i="1"/>
  <c r="R3780" i="1"/>
  <c r="Q3780" i="1"/>
  <c r="P3780" i="1"/>
  <c r="T3779" i="1"/>
  <c r="S3779" i="1"/>
  <c r="R3779" i="1"/>
  <c r="Q3779" i="1"/>
  <c r="P3779" i="1"/>
  <c r="T3778" i="1"/>
  <c r="S3778" i="1"/>
  <c r="R3778" i="1"/>
  <c r="Q3778" i="1"/>
  <c r="P3778" i="1"/>
  <c r="T3777" i="1"/>
  <c r="S3777" i="1"/>
  <c r="R3777" i="1"/>
  <c r="Q3777" i="1"/>
  <c r="P3777" i="1"/>
  <c r="T3776" i="1"/>
  <c r="S3776" i="1"/>
  <c r="R3776" i="1"/>
  <c r="Q3776" i="1"/>
  <c r="P3776" i="1"/>
  <c r="T3775" i="1"/>
  <c r="S3775" i="1"/>
  <c r="R3775" i="1"/>
  <c r="Q3775" i="1"/>
  <c r="P3775" i="1"/>
  <c r="T3774" i="1"/>
  <c r="S3774" i="1"/>
  <c r="R3774" i="1"/>
  <c r="Q3774" i="1"/>
  <c r="P3774" i="1"/>
  <c r="T3773" i="1"/>
  <c r="S3773" i="1"/>
  <c r="R3773" i="1"/>
  <c r="Q3773" i="1"/>
  <c r="P3773" i="1"/>
  <c r="T3772" i="1"/>
  <c r="S3772" i="1"/>
  <c r="R3772" i="1"/>
  <c r="Q3772" i="1"/>
  <c r="P3772" i="1"/>
  <c r="T3771" i="1"/>
  <c r="S3771" i="1"/>
  <c r="R3771" i="1"/>
  <c r="Q3771" i="1"/>
  <c r="P3771" i="1"/>
  <c r="T3770" i="1"/>
  <c r="S3770" i="1"/>
  <c r="R3770" i="1"/>
  <c r="Q3770" i="1"/>
  <c r="P3770" i="1"/>
  <c r="T3769" i="1"/>
  <c r="S3769" i="1"/>
  <c r="R3769" i="1"/>
  <c r="Q3769" i="1"/>
  <c r="P3769" i="1"/>
  <c r="T3768" i="1"/>
  <c r="S3768" i="1"/>
  <c r="R3768" i="1"/>
  <c r="Q3768" i="1"/>
  <c r="P3768" i="1"/>
  <c r="T3767" i="1"/>
  <c r="S3767" i="1"/>
  <c r="R3767" i="1"/>
  <c r="Q3767" i="1"/>
  <c r="P3767" i="1"/>
  <c r="T3766" i="1"/>
  <c r="S3766" i="1"/>
  <c r="R3766" i="1"/>
  <c r="Q3766" i="1"/>
  <c r="P3766" i="1"/>
  <c r="T3765" i="1"/>
  <c r="S3765" i="1"/>
  <c r="R3765" i="1"/>
  <c r="Q3765" i="1"/>
  <c r="P3765" i="1"/>
  <c r="T3764" i="1"/>
  <c r="S3764" i="1"/>
  <c r="R3764" i="1"/>
  <c r="Q3764" i="1"/>
  <c r="P3764" i="1"/>
  <c r="T3763" i="1"/>
  <c r="S3763" i="1"/>
  <c r="R3763" i="1"/>
  <c r="Q3763" i="1"/>
  <c r="P3763" i="1"/>
  <c r="T3762" i="1"/>
  <c r="S3762" i="1"/>
  <c r="R3762" i="1"/>
  <c r="Q3762" i="1"/>
  <c r="P3762" i="1"/>
  <c r="T3761" i="1"/>
  <c r="S3761" i="1"/>
  <c r="R3761" i="1"/>
  <c r="Q3761" i="1"/>
  <c r="P3761" i="1"/>
  <c r="T3760" i="1"/>
  <c r="S3760" i="1"/>
  <c r="R3760" i="1"/>
  <c r="Q3760" i="1"/>
  <c r="P3760" i="1"/>
  <c r="T3759" i="1"/>
  <c r="S3759" i="1"/>
  <c r="R3759" i="1"/>
  <c r="Q3759" i="1"/>
  <c r="P3759" i="1"/>
  <c r="T3758" i="1"/>
  <c r="S3758" i="1"/>
  <c r="R3758" i="1"/>
  <c r="Q3758" i="1"/>
  <c r="P3758" i="1"/>
  <c r="T3757" i="1"/>
  <c r="S3757" i="1"/>
  <c r="R3757" i="1"/>
  <c r="Q3757" i="1"/>
  <c r="P3757" i="1"/>
  <c r="T3756" i="1"/>
  <c r="S3756" i="1"/>
  <c r="R3756" i="1"/>
  <c r="Q3756" i="1"/>
  <c r="P3756" i="1"/>
  <c r="T3755" i="1"/>
  <c r="S3755" i="1"/>
  <c r="R3755" i="1"/>
  <c r="Q3755" i="1"/>
  <c r="P3755" i="1"/>
  <c r="T3754" i="1"/>
  <c r="S3754" i="1"/>
  <c r="R3754" i="1"/>
  <c r="Q3754" i="1"/>
  <c r="P3754" i="1"/>
  <c r="T3753" i="1"/>
  <c r="S3753" i="1"/>
  <c r="R3753" i="1"/>
  <c r="Q3753" i="1"/>
  <c r="P3753" i="1"/>
  <c r="T3752" i="1"/>
  <c r="S3752" i="1"/>
  <c r="R3752" i="1"/>
  <c r="Q3752" i="1"/>
  <c r="P3752" i="1"/>
  <c r="T3751" i="1"/>
  <c r="S3751" i="1"/>
  <c r="R3751" i="1"/>
  <c r="Q3751" i="1"/>
  <c r="P3751" i="1"/>
  <c r="T3750" i="1"/>
  <c r="S3750" i="1"/>
  <c r="R3750" i="1"/>
  <c r="Q3750" i="1"/>
  <c r="P3750" i="1"/>
  <c r="T3749" i="1"/>
  <c r="S3749" i="1"/>
  <c r="R3749" i="1"/>
  <c r="Q3749" i="1"/>
  <c r="P3749" i="1"/>
  <c r="T3748" i="1"/>
  <c r="S3748" i="1"/>
  <c r="R3748" i="1"/>
  <c r="Q3748" i="1"/>
  <c r="P3748" i="1"/>
  <c r="T3747" i="1"/>
  <c r="S3747" i="1"/>
  <c r="R3747" i="1"/>
  <c r="Q3747" i="1"/>
  <c r="P3747" i="1"/>
  <c r="T3746" i="1"/>
  <c r="S3746" i="1"/>
  <c r="R3746" i="1"/>
  <c r="Q3746" i="1"/>
  <c r="P3746" i="1"/>
  <c r="T3745" i="1"/>
  <c r="S3745" i="1"/>
  <c r="R3745" i="1"/>
  <c r="Q3745" i="1"/>
  <c r="P3745" i="1"/>
  <c r="T3744" i="1"/>
  <c r="S3744" i="1"/>
  <c r="R3744" i="1"/>
  <c r="Q3744" i="1"/>
  <c r="P3744" i="1"/>
  <c r="T3743" i="1"/>
  <c r="S3743" i="1"/>
  <c r="R3743" i="1"/>
  <c r="Q3743" i="1"/>
  <c r="P3743" i="1"/>
  <c r="T3742" i="1"/>
  <c r="S3742" i="1"/>
  <c r="R3742" i="1"/>
  <c r="Q3742" i="1"/>
  <c r="P3742" i="1"/>
  <c r="T3741" i="1"/>
  <c r="S3741" i="1"/>
  <c r="R3741" i="1"/>
  <c r="Q3741" i="1"/>
  <c r="P3741" i="1"/>
  <c r="T3740" i="1"/>
  <c r="S3740" i="1"/>
  <c r="R3740" i="1"/>
  <c r="Q3740" i="1"/>
  <c r="P3740" i="1"/>
  <c r="T3739" i="1"/>
  <c r="S3739" i="1"/>
  <c r="R3739" i="1"/>
  <c r="Q3739" i="1"/>
  <c r="P3739" i="1"/>
  <c r="T3738" i="1"/>
  <c r="S3738" i="1"/>
  <c r="R3738" i="1"/>
  <c r="Q3738" i="1"/>
  <c r="P3738" i="1"/>
  <c r="T3737" i="1"/>
  <c r="S3737" i="1"/>
  <c r="R3737" i="1"/>
  <c r="Q3737" i="1"/>
  <c r="P3737" i="1"/>
  <c r="T3736" i="1"/>
  <c r="S3736" i="1"/>
  <c r="R3736" i="1"/>
  <c r="Q3736" i="1"/>
  <c r="P3736" i="1"/>
  <c r="T3735" i="1"/>
  <c r="S3735" i="1"/>
  <c r="R3735" i="1"/>
  <c r="Q3735" i="1"/>
  <c r="P3735" i="1"/>
  <c r="T3734" i="1"/>
  <c r="S3734" i="1"/>
  <c r="R3734" i="1"/>
  <c r="Q3734" i="1"/>
  <c r="P3734" i="1"/>
  <c r="T3733" i="1"/>
  <c r="S3733" i="1"/>
  <c r="R3733" i="1"/>
  <c r="Q3733" i="1"/>
  <c r="P3733" i="1"/>
  <c r="T3732" i="1"/>
  <c r="S3732" i="1"/>
  <c r="R3732" i="1"/>
  <c r="Q3732" i="1"/>
  <c r="P3732" i="1"/>
  <c r="T3731" i="1"/>
  <c r="S3731" i="1"/>
  <c r="R3731" i="1"/>
  <c r="Q3731" i="1"/>
  <c r="P3731" i="1"/>
  <c r="T3730" i="1"/>
  <c r="S3730" i="1"/>
  <c r="R3730" i="1"/>
  <c r="Q3730" i="1"/>
  <c r="P3730" i="1"/>
  <c r="T3729" i="1"/>
  <c r="S3729" i="1"/>
  <c r="R3729" i="1"/>
  <c r="Q3729" i="1"/>
  <c r="P3729" i="1"/>
  <c r="T3728" i="1"/>
  <c r="S3728" i="1"/>
  <c r="R3728" i="1"/>
  <c r="Q3728" i="1"/>
  <c r="P3728" i="1"/>
  <c r="T3727" i="1"/>
  <c r="S3727" i="1"/>
  <c r="R3727" i="1"/>
  <c r="Q3727" i="1"/>
  <c r="P3727" i="1"/>
  <c r="T3726" i="1"/>
  <c r="S3726" i="1"/>
  <c r="R3726" i="1"/>
  <c r="Q3726" i="1"/>
  <c r="P3726" i="1"/>
  <c r="T3725" i="1"/>
  <c r="S3725" i="1"/>
  <c r="R3725" i="1"/>
  <c r="Q3725" i="1"/>
  <c r="P3725" i="1"/>
  <c r="T3724" i="1"/>
  <c r="S3724" i="1"/>
  <c r="R3724" i="1"/>
  <c r="Q3724" i="1"/>
  <c r="P3724" i="1"/>
  <c r="T3723" i="1"/>
  <c r="S3723" i="1"/>
  <c r="R3723" i="1"/>
  <c r="Q3723" i="1"/>
  <c r="P3723" i="1"/>
  <c r="T3722" i="1"/>
  <c r="S3722" i="1"/>
  <c r="R3722" i="1"/>
  <c r="Q3722" i="1"/>
  <c r="P3722" i="1"/>
  <c r="T3721" i="1"/>
  <c r="S3721" i="1"/>
  <c r="R3721" i="1"/>
  <c r="Q3721" i="1"/>
  <c r="P3721" i="1"/>
  <c r="T3720" i="1"/>
  <c r="S3720" i="1"/>
  <c r="R3720" i="1"/>
  <c r="Q3720" i="1"/>
  <c r="P3720" i="1"/>
  <c r="T3719" i="1"/>
  <c r="S3719" i="1"/>
  <c r="R3719" i="1"/>
  <c r="Q3719" i="1"/>
  <c r="P3719" i="1"/>
  <c r="T3718" i="1"/>
  <c r="S3718" i="1"/>
  <c r="R3718" i="1"/>
  <c r="Q3718" i="1"/>
  <c r="P3718" i="1"/>
  <c r="T3717" i="1"/>
  <c r="S3717" i="1"/>
  <c r="R3717" i="1"/>
  <c r="Q3717" i="1"/>
  <c r="P3717" i="1"/>
  <c r="T3716" i="1"/>
  <c r="S3716" i="1"/>
  <c r="R3716" i="1"/>
  <c r="Q3716" i="1"/>
  <c r="P3716" i="1"/>
  <c r="T3715" i="1"/>
  <c r="S3715" i="1"/>
  <c r="R3715" i="1"/>
  <c r="Q3715" i="1"/>
  <c r="P3715" i="1"/>
  <c r="T3714" i="1"/>
  <c r="S3714" i="1"/>
  <c r="R3714" i="1"/>
  <c r="Q3714" i="1"/>
  <c r="P3714" i="1"/>
  <c r="T3713" i="1"/>
  <c r="S3713" i="1"/>
  <c r="R3713" i="1"/>
  <c r="Q3713" i="1"/>
  <c r="P3713" i="1"/>
  <c r="T3712" i="1"/>
  <c r="S3712" i="1"/>
  <c r="R3712" i="1"/>
  <c r="Q3712" i="1"/>
  <c r="P3712" i="1"/>
  <c r="T3711" i="1"/>
  <c r="S3711" i="1"/>
  <c r="R3711" i="1"/>
  <c r="Q3711" i="1"/>
  <c r="P3711" i="1"/>
  <c r="T3710" i="1"/>
  <c r="S3710" i="1"/>
  <c r="R3710" i="1"/>
  <c r="Q3710" i="1"/>
  <c r="P3710" i="1"/>
  <c r="T3709" i="1"/>
  <c r="S3709" i="1"/>
  <c r="R3709" i="1"/>
  <c r="Q3709" i="1"/>
  <c r="P3709" i="1"/>
  <c r="T3708" i="1"/>
  <c r="S3708" i="1"/>
  <c r="R3708" i="1"/>
  <c r="Q3708" i="1"/>
  <c r="P3708" i="1"/>
  <c r="T3707" i="1"/>
  <c r="S3707" i="1"/>
  <c r="R3707" i="1"/>
  <c r="Q3707" i="1"/>
  <c r="P3707" i="1"/>
  <c r="T3706" i="1"/>
  <c r="S3706" i="1"/>
  <c r="R3706" i="1"/>
  <c r="Q3706" i="1"/>
  <c r="P3706" i="1"/>
  <c r="T3705" i="1"/>
  <c r="S3705" i="1"/>
  <c r="R3705" i="1"/>
  <c r="Q3705" i="1"/>
  <c r="P3705" i="1"/>
  <c r="T3704" i="1"/>
  <c r="S3704" i="1"/>
  <c r="R3704" i="1"/>
  <c r="Q3704" i="1"/>
  <c r="P3704" i="1"/>
  <c r="T3703" i="1"/>
  <c r="S3703" i="1"/>
  <c r="R3703" i="1"/>
  <c r="Q3703" i="1"/>
  <c r="P3703" i="1"/>
  <c r="T3702" i="1"/>
  <c r="S3702" i="1"/>
  <c r="R3702" i="1"/>
  <c r="Q3702" i="1"/>
  <c r="P3702" i="1"/>
  <c r="T3701" i="1"/>
  <c r="S3701" i="1"/>
  <c r="R3701" i="1"/>
  <c r="Q3701" i="1"/>
  <c r="P3701" i="1"/>
  <c r="T3700" i="1"/>
  <c r="S3700" i="1"/>
  <c r="R3700" i="1"/>
  <c r="Q3700" i="1"/>
  <c r="P3700" i="1"/>
  <c r="T3699" i="1"/>
  <c r="S3699" i="1"/>
  <c r="R3699" i="1"/>
  <c r="Q3699" i="1"/>
  <c r="P3699" i="1"/>
  <c r="T3698" i="1"/>
  <c r="S3698" i="1"/>
  <c r="R3698" i="1"/>
  <c r="Q3698" i="1"/>
  <c r="P3698" i="1"/>
  <c r="T3697" i="1"/>
  <c r="S3697" i="1"/>
  <c r="R3697" i="1"/>
  <c r="Q3697" i="1"/>
  <c r="P3697" i="1"/>
  <c r="T3696" i="1"/>
  <c r="S3696" i="1"/>
  <c r="R3696" i="1"/>
  <c r="Q3696" i="1"/>
  <c r="P3696" i="1"/>
  <c r="T3695" i="1"/>
  <c r="S3695" i="1"/>
  <c r="R3695" i="1"/>
  <c r="Q3695" i="1"/>
  <c r="P3695" i="1"/>
  <c r="T3694" i="1"/>
  <c r="S3694" i="1"/>
  <c r="R3694" i="1"/>
  <c r="Q3694" i="1"/>
  <c r="P3694" i="1"/>
  <c r="T3693" i="1"/>
  <c r="S3693" i="1"/>
  <c r="R3693" i="1"/>
  <c r="Q3693" i="1"/>
  <c r="P3693" i="1"/>
  <c r="T3692" i="1"/>
  <c r="S3692" i="1"/>
  <c r="R3692" i="1"/>
  <c r="Q3692" i="1"/>
  <c r="P3692" i="1"/>
  <c r="T3691" i="1"/>
  <c r="S3691" i="1"/>
  <c r="R3691" i="1"/>
  <c r="Q3691" i="1"/>
  <c r="P3691" i="1"/>
  <c r="T3690" i="1"/>
  <c r="S3690" i="1"/>
  <c r="R3690" i="1"/>
  <c r="Q3690" i="1"/>
  <c r="P3690" i="1"/>
  <c r="T3689" i="1"/>
  <c r="S3689" i="1"/>
  <c r="R3689" i="1"/>
  <c r="Q3689" i="1"/>
  <c r="P3689" i="1"/>
  <c r="T3688" i="1"/>
  <c r="S3688" i="1"/>
  <c r="R3688" i="1"/>
  <c r="Q3688" i="1"/>
  <c r="P3688" i="1"/>
  <c r="T3687" i="1"/>
  <c r="S3687" i="1"/>
  <c r="R3687" i="1"/>
  <c r="Q3687" i="1"/>
  <c r="P3687" i="1"/>
  <c r="T3686" i="1"/>
  <c r="S3686" i="1"/>
  <c r="R3686" i="1"/>
  <c r="Q3686" i="1"/>
  <c r="P3686" i="1"/>
  <c r="T3685" i="1"/>
  <c r="S3685" i="1"/>
  <c r="R3685" i="1"/>
  <c r="Q3685" i="1"/>
  <c r="P3685" i="1"/>
  <c r="T3684" i="1"/>
  <c r="S3684" i="1"/>
  <c r="R3684" i="1"/>
  <c r="Q3684" i="1"/>
  <c r="P3684" i="1"/>
  <c r="T3683" i="1"/>
  <c r="S3683" i="1"/>
  <c r="R3683" i="1"/>
  <c r="Q3683" i="1"/>
  <c r="P3683" i="1"/>
  <c r="T3682" i="1"/>
  <c r="S3682" i="1"/>
  <c r="R3682" i="1"/>
  <c r="Q3682" i="1"/>
  <c r="P3682" i="1"/>
  <c r="T3681" i="1"/>
  <c r="S3681" i="1"/>
  <c r="R3681" i="1"/>
  <c r="Q3681" i="1"/>
  <c r="P3681" i="1"/>
  <c r="T3680" i="1"/>
  <c r="S3680" i="1"/>
  <c r="R3680" i="1"/>
  <c r="Q3680" i="1"/>
  <c r="P3680" i="1"/>
  <c r="T3679" i="1"/>
  <c r="S3679" i="1"/>
  <c r="R3679" i="1"/>
  <c r="Q3679" i="1"/>
  <c r="P3679" i="1"/>
  <c r="T3678" i="1"/>
  <c r="S3678" i="1"/>
  <c r="R3678" i="1"/>
  <c r="Q3678" i="1"/>
  <c r="P3678" i="1"/>
  <c r="T3677" i="1"/>
  <c r="S3677" i="1"/>
  <c r="R3677" i="1"/>
  <c r="Q3677" i="1"/>
  <c r="P3677" i="1"/>
  <c r="T3676" i="1"/>
  <c r="S3676" i="1"/>
  <c r="R3676" i="1"/>
  <c r="Q3676" i="1"/>
  <c r="P3676" i="1"/>
  <c r="T3675" i="1"/>
  <c r="S3675" i="1"/>
  <c r="R3675" i="1"/>
  <c r="Q3675" i="1"/>
  <c r="P3675" i="1"/>
  <c r="T3674" i="1"/>
  <c r="S3674" i="1"/>
  <c r="R3674" i="1"/>
  <c r="Q3674" i="1"/>
  <c r="P3674" i="1"/>
  <c r="T3673" i="1"/>
  <c r="S3673" i="1"/>
  <c r="R3673" i="1"/>
  <c r="Q3673" i="1"/>
  <c r="P3673" i="1"/>
  <c r="T3672" i="1"/>
  <c r="S3672" i="1"/>
  <c r="R3672" i="1"/>
  <c r="Q3672" i="1"/>
  <c r="P3672" i="1"/>
  <c r="T3671" i="1"/>
  <c r="S3671" i="1"/>
  <c r="R3671" i="1"/>
  <c r="Q3671" i="1"/>
  <c r="P3671" i="1"/>
  <c r="T3670" i="1"/>
  <c r="S3670" i="1"/>
  <c r="R3670" i="1"/>
  <c r="Q3670" i="1"/>
  <c r="P3670" i="1"/>
  <c r="T3669" i="1"/>
  <c r="S3669" i="1"/>
  <c r="R3669" i="1"/>
  <c r="Q3669" i="1"/>
  <c r="P3669" i="1"/>
  <c r="T3668" i="1"/>
  <c r="S3668" i="1"/>
  <c r="R3668" i="1"/>
  <c r="Q3668" i="1"/>
  <c r="P3668" i="1"/>
  <c r="T3667" i="1"/>
  <c r="S3667" i="1"/>
  <c r="R3667" i="1"/>
  <c r="Q3667" i="1"/>
  <c r="P3667" i="1"/>
  <c r="T3666" i="1"/>
  <c r="S3666" i="1"/>
  <c r="R3666" i="1"/>
  <c r="Q3666" i="1"/>
  <c r="P3666" i="1"/>
  <c r="T3665" i="1"/>
  <c r="S3665" i="1"/>
  <c r="R3665" i="1"/>
  <c r="Q3665" i="1"/>
  <c r="P3665" i="1"/>
  <c r="T3664" i="1"/>
  <c r="S3664" i="1"/>
  <c r="R3664" i="1"/>
  <c r="Q3664" i="1"/>
  <c r="P3664" i="1"/>
  <c r="T3663" i="1"/>
  <c r="S3663" i="1"/>
  <c r="R3663" i="1"/>
  <c r="Q3663" i="1"/>
  <c r="P3663" i="1"/>
  <c r="T3662" i="1"/>
  <c r="S3662" i="1"/>
  <c r="R3662" i="1"/>
  <c r="Q3662" i="1"/>
  <c r="P3662" i="1"/>
  <c r="T3661" i="1"/>
  <c r="S3661" i="1"/>
  <c r="R3661" i="1"/>
  <c r="Q3661" i="1"/>
  <c r="P3661" i="1"/>
  <c r="T3660" i="1"/>
  <c r="S3660" i="1"/>
  <c r="R3660" i="1"/>
  <c r="Q3660" i="1"/>
  <c r="P3660" i="1"/>
  <c r="T3659" i="1"/>
  <c r="S3659" i="1"/>
  <c r="R3659" i="1"/>
  <c r="Q3659" i="1"/>
  <c r="P3659" i="1"/>
  <c r="T3658" i="1"/>
  <c r="S3658" i="1"/>
  <c r="R3658" i="1"/>
  <c r="Q3658" i="1"/>
  <c r="P3658" i="1"/>
  <c r="T3657" i="1"/>
  <c r="S3657" i="1"/>
  <c r="R3657" i="1"/>
  <c r="Q3657" i="1"/>
  <c r="P3657" i="1"/>
  <c r="T3656" i="1"/>
  <c r="S3656" i="1"/>
  <c r="R3656" i="1"/>
  <c r="Q3656" i="1"/>
  <c r="P3656" i="1"/>
  <c r="T3655" i="1"/>
  <c r="S3655" i="1"/>
  <c r="R3655" i="1"/>
  <c r="Q3655" i="1"/>
  <c r="P3655" i="1"/>
  <c r="T3654" i="1"/>
  <c r="S3654" i="1"/>
  <c r="R3654" i="1"/>
  <c r="Q3654" i="1"/>
  <c r="P3654" i="1"/>
  <c r="T3653" i="1"/>
  <c r="S3653" i="1"/>
  <c r="R3653" i="1"/>
  <c r="Q3653" i="1"/>
  <c r="P3653" i="1"/>
  <c r="T3652" i="1"/>
  <c r="S3652" i="1"/>
  <c r="R3652" i="1"/>
  <c r="Q3652" i="1"/>
  <c r="P3652" i="1"/>
  <c r="T3651" i="1"/>
  <c r="S3651" i="1"/>
  <c r="R3651" i="1"/>
  <c r="Q3651" i="1"/>
  <c r="P3651" i="1"/>
  <c r="T3650" i="1"/>
  <c r="S3650" i="1"/>
  <c r="R3650" i="1"/>
  <c r="Q3650" i="1"/>
  <c r="P3650" i="1"/>
  <c r="T3649" i="1"/>
  <c r="S3649" i="1"/>
  <c r="R3649" i="1"/>
  <c r="Q3649" i="1"/>
  <c r="P3649" i="1"/>
  <c r="T3648" i="1"/>
  <c r="S3648" i="1"/>
  <c r="R3648" i="1"/>
  <c r="Q3648" i="1"/>
  <c r="P3648" i="1"/>
  <c r="T3647" i="1"/>
  <c r="S3647" i="1"/>
  <c r="R3647" i="1"/>
  <c r="Q3647" i="1"/>
  <c r="P3647" i="1"/>
  <c r="T3646" i="1"/>
  <c r="S3646" i="1"/>
  <c r="R3646" i="1"/>
  <c r="Q3646" i="1"/>
  <c r="P3646" i="1"/>
  <c r="T3645" i="1"/>
  <c r="S3645" i="1"/>
  <c r="R3645" i="1"/>
  <c r="Q3645" i="1"/>
  <c r="P3645" i="1"/>
  <c r="T3644" i="1"/>
  <c r="S3644" i="1"/>
  <c r="R3644" i="1"/>
  <c r="Q3644" i="1"/>
  <c r="P3644" i="1"/>
  <c r="T3643" i="1"/>
  <c r="S3643" i="1"/>
  <c r="R3643" i="1"/>
  <c r="Q3643" i="1"/>
  <c r="P3643" i="1"/>
  <c r="T3642" i="1"/>
  <c r="S3642" i="1"/>
  <c r="R3642" i="1"/>
  <c r="Q3642" i="1"/>
  <c r="P3642" i="1"/>
  <c r="T3641" i="1"/>
  <c r="S3641" i="1"/>
  <c r="R3641" i="1"/>
  <c r="Q3641" i="1"/>
  <c r="P3641" i="1"/>
  <c r="T3640" i="1"/>
  <c r="S3640" i="1"/>
  <c r="R3640" i="1"/>
  <c r="Q3640" i="1"/>
  <c r="P3640" i="1"/>
  <c r="T3639" i="1"/>
  <c r="S3639" i="1"/>
  <c r="R3639" i="1"/>
  <c r="Q3639" i="1"/>
  <c r="P3639" i="1"/>
  <c r="T3638" i="1"/>
  <c r="S3638" i="1"/>
  <c r="R3638" i="1"/>
  <c r="Q3638" i="1"/>
  <c r="P3638" i="1"/>
  <c r="T3637" i="1"/>
  <c r="S3637" i="1"/>
  <c r="R3637" i="1"/>
  <c r="Q3637" i="1"/>
  <c r="P3637" i="1"/>
  <c r="T3636" i="1"/>
  <c r="S3636" i="1"/>
  <c r="R3636" i="1"/>
  <c r="Q3636" i="1"/>
  <c r="P3636" i="1"/>
  <c r="T3635" i="1"/>
  <c r="S3635" i="1"/>
  <c r="R3635" i="1"/>
  <c r="Q3635" i="1"/>
  <c r="P3635" i="1"/>
  <c r="T3634" i="1"/>
  <c r="S3634" i="1"/>
  <c r="R3634" i="1"/>
  <c r="Q3634" i="1"/>
  <c r="P3634" i="1"/>
  <c r="T3633" i="1"/>
  <c r="S3633" i="1"/>
  <c r="R3633" i="1"/>
  <c r="Q3633" i="1"/>
  <c r="P3633" i="1"/>
  <c r="T3632" i="1"/>
  <c r="S3632" i="1"/>
  <c r="R3632" i="1"/>
  <c r="Q3632" i="1"/>
  <c r="P3632" i="1"/>
  <c r="T3631" i="1"/>
  <c r="S3631" i="1"/>
  <c r="R3631" i="1"/>
  <c r="Q3631" i="1"/>
  <c r="P3631" i="1"/>
  <c r="T3630" i="1"/>
  <c r="S3630" i="1"/>
  <c r="R3630" i="1"/>
  <c r="Q3630" i="1"/>
  <c r="P3630" i="1"/>
  <c r="T3629" i="1"/>
  <c r="S3629" i="1"/>
  <c r="R3629" i="1"/>
  <c r="Q3629" i="1"/>
  <c r="P3629" i="1"/>
  <c r="T3628" i="1"/>
  <c r="S3628" i="1"/>
  <c r="R3628" i="1"/>
  <c r="Q3628" i="1"/>
  <c r="P3628" i="1"/>
  <c r="T3627" i="1"/>
  <c r="S3627" i="1"/>
  <c r="R3627" i="1"/>
  <c r="Q3627" i="1"/>
  <c r="P3627" i="1"/>
  <c r="T3626" i="1"/>
  <c r="S3626" i="1"/>
  <c r="R3626" i="1"/>
  <c r="Q3626" i="1"/>
  <c r="P3626" i="1"/>
  <c r="T3625" i="1"/>
  <c r="S3625" i="1"/>
  <c r="R3625" i="1"/>
  <c r="Q3625" i="1"/>
  <c r="P3625" i="1"/>
  <c r="T3624" i="1"/>
  <c r="S3624" i="1"/>
  <c r="R3624" i="1"/>
  <c r="Q3624" i="1"/>
  <c r="P3624" i="1"/>
  <c r="T3623" i="1"/>
  <c r="S3623" i="1"/>
  <c r="R3623" i="1"/>
  <c r="Q3623" i="1"/>
  <c r="P3623" i="1"/>
  <c r="T3622" i="1"/>
  <c r="S3622" i="1"/>
  <c r="R3622" i="1"/>
  <c r="Q3622" i="1"/>
  <c r="P3622" i="1"/>
  <c r="T3621" i="1"/>
  <c r="S3621" i="1"/>
  <c r="R3621" i="1"/>
  <c r="Q3621" i="1"/>
  <c r="P3621" i="1"/>
  <c r="T3620" i="1"/>
  <c r="S3620" i="1"/>
  <c r="R3620" i="1"/>
  <c r="Q3620" i="1"/>
  <c r="P3620" i="1"/>
  <c r="T3619" i="1"/>
  <c r="S3619" i="1"/>
  <c r="R3619" i="1"/>
  <c r="Q3619" i="1"/>
  <c r="P3619" i="1"/>
  <c r="T3618" i="1"/>
  <c r="S3618" i="1"/>
  <c r="R3618" i="1"/>
  <c r="Q3618" i="1"/>
  <c r="P3618" i="1"/>
  <c r="T3617" i="1"/>
  <c r="S3617" i="1"/>
  <c r="R3617" i="1"/>
  <c r="Q3617" i="1"/>
  <c r="P3617" i="1"/>
  <c r="T3616" i="1"/>
  <c r="S3616" i="1"/>
  <c r="R3616" i="1"/>
  <c r="Q3616" i="1"/>
  <c r="P3616" i="1"/>
  <c r="T3615" i="1"/>
  <c r="S3615" i="1"/>
  <c r="R3615" i="1"/>
  <c r="Q3615" i="1"/>
  <c r="P3615" i="1"/>
  <c r="T3614" i="1"/>
  <c r="S3614" i="1"/>
  <c r="R3614" i="1"/>
  <c r="Q3614" i="1"/>
  <c r="P3614" i="1"/>
  <c r="T3613" i="1"/>
  <c r="S3613" i="1"/>
  <c r="R3613" i="1"/>
  <c r="Q3613" i="1"/>
  <c r="P3613" i="1"/>
  <c r="T3612" i="1"/>
  <c r="S3612" i="1"/>
  <c r="R3612" i="1"/>
  <c r="Q3612" i="1"/>
  <c r="P3612" i="1"/>
  <c r="T3611" i="1"/>
  <c r="S3611" i="1"/>
  <c r="R3611" i="1"/>
  <c r="Q3611" i="1"/>
  <c r="P3611" i="1"/>
  <c r="T3610" i="1"/>
  <c r="S3610" i="1"/>
  <c r="R3610" i="1"/>
  <c r="Q3610" i="1"/>
  <c r="P3610" i="1"/>
  <c r="T3609" i="1"/>
  <c r="S3609" i="1"/>
  <c r="R3609" i="1"/>
  <c r="Q3609" i="1"/>
  <c r="P3609" i="1"/>
  <c r="T3608" i="1"/>
  <c r="S3608" i="1"/>
  <c r="R3608" i="1"/>
  <c r="Q3608" i="1"/>
  <c r="P3608" i="1"/>
  <c r="T3607" i="1"/>
  <c r="S3607" i="1"/>
  <c r="R3607" i="1"/>
  <c r="Q3607" i="1"/>
  <c r="P3607" i="1"/>
  <c r="T3606" i="1"/>
  <c r="S3606" i="1"/>
  <c r="R3606" i="1"/>
  <c r="Q3606" i="1"/>
  <c r="P3606" i="1"/>
  <c r="T3605" i="1"/>
  <c r="S3605" i="1"/>
  <c r="R3605" i="1"/>
  <c r="Q3605" i="1"/>
  <c r="P3605" i="1"/>
  <c r="T3604" i="1"/>
  <c r="S3604" i="1"/>
  <c r="R3604" i="1"/>
  <c r="Q3604" i="1"/>
  <c r="P3604" i="1"/>
  <c r="T3603" i="1"/>
  <c r="S3603" i="1"/>
  <c r="R3603" i="1"/>
  <c r="Q3603" i="1"/>
  <c r="P3603" i="1"/>
  <c r="T3602" i="1"/>
  <c r="S3602" i="1"/>
  <c r="R3602" i="1"/>
  <c r="Q3602" i="1"/>
  <c r="P3602" i="1"/>
  <c r="T3601" i="1"/>
  <c r="S3601" i="1"/>
  <c r="R3601" i="1"/>
  <c r="Q3601" i="1"/>
  <c r="P3601" i="1"/>
  <c r="T3600" i="1"/>
  <c r="S3600" i="1"/>
  <c r="R3600" i="1"/>
  <c r="Q3600" i="1"/>
  <c r="P3600" i="1"/>
  <c r="T3599" i="1"/>
  <c r="S3599" i="1"/>
  <c r="R3599" i="1"/>
  <c r="Q3599" i="1"/>
  <c r="P3599" i="1"/>
  <c r="T3598" i="1"/>
  <c r="S3598" i="1"/>
  <c r="R3598" i="1"/>
  <c r="Q3598" i="1"/>
  <c r="P3598" i="1"/>
  <c r="T3597" i="1"/>
  <c r="S3597" i="1"/>
  <c r="R3597" i="1"/>
  <c r="Q3597" i="1"/>
  <c r="P3597" i="1"/>
  <c r="T3596" i="1"/>
  <c r="S3596" i="1"/>
  <c r="R3596" i="1"/>
  <c r="Q3596" i="1"/>
  <c r="P3596" i="1"/>
  <c r="T3595" i="1"/>
  <c r="S3595" i="1"/>
  <c r="R3595" i="1"/>
  <c r="Q3595" i="1"/>
  <c r="P3595" i="1"/>
  <c r="T3594" i="1"/>
  <c r="S3594" i="1"/>
  <c r="R3594" i="1"/>
  <c r="Q3594" i="1"/>
  <c r="P3594" i="1"/>
  <c r="T3593" i="1"/>
  <c r="S3593" i="1"/>
  <c r="R3593" i="1"/>
  <c r="Q3593" i="1"/>
  <c r="P3593" i="1"/>
  <c r="T3592" i="1"/>
  <c r="S3592" i="1"/>
  <c r="R3592" i="1"/>
  <c r="Q3592" i="1"/>
  <c r="P3592" i="1"/>
  <c r="T3591" i="1"/>
  <c r="S3591" i="1"/>
  <c r="R3591" i="1"/>
  <c r="Q3591" i="1"/>
  <c r="P3591" i="1"/>
  <c r="T3590" i="1"/>
  <c r="S3590" i="1"/>
  <c r="R3590" i="1"/>
  <c r="Q3590" i="1"/>
  <c r="P3590" i="1"/>
  <c r="T3589" i="1"/>
  <c r="S3589" i="1"/>
  <c r="R3589" i="1"/>
  <c r="Q3589" i="1"/>
  <c r="P3589" i="1"/>
  <c r="T3588" i="1"/>
  <c r="S3588" i="1"/>
  <c r="R3588" i="1"/>
  <c r="Q3588" i="1"/>
  <c r="P3588" i="1"/>
  <c r="T3587" i="1"/>
  <c r="S3587" i="1"/>
  <c r="R3587" i="1"/>
  <c r="Q3587" i="1"/>
  <c r="P3587" i="1"/>
  <c r="T3586" i="1"/>
  <c r="S3586" i="1"/>
  <c r="R3586" i="1"/>
  <c r="Q3586" i="1"/>
  <c r="P3586" i="1"/>
  <c r="T3585" i="1"/>
  <c r="S3585" i="1"/>
  <c r="R3585" i="1"/>
  <c r="Q3585" i="1"/>
  <c r="P3585" i="1"/>
  <c r="T3584" i="1"/>
  <c r="S3584" i="1"/>
  <c r="R3584" i="1"/>
  <c r="Q3584" i="1"/>
  <c r="P3584" i="1"/>
  <c r="T3583" i="1"/>
  <c r="S3583" i="1"/>
  <c r="R3583" i="1"/>
  <c r="Q3583" i="1"/>
  <c r="P3583" i="1"/>
  <c r="T3582" i="1"/>
  <c r="S3582" i="1"/>
  <c r="R3582" i="1"/>
  <c r="Q3582" i="1"/>
  <c r="P3582" i="1"/>
  <c r="T3581" i="1"/>
  <c r="S3581" i="1"/>
  <c r="R3581" i="1"/>
  <c r="Q3581" i="1"/>
  <c r="P3581" i="1"/>
  <c r="T3580" i="1"/>
  <c r="S3580" i="1"/>
  <c r="R3580" i="1"/>
  <c r="Q3580" i="1"/>
  <c r="P3580" i="1"/>
  <c r="T3579" i="1"/>
  <c r="S3579" i="1"/>
  <c r="R3579" i="1"/>
  <c r="Q3579" i="1"/>
  <c r="P3579" i="1"/>
  <c r="T3578" i="1"/>
  <c r="S3578" i="1"/>
  <c r="R3578" i="1"/>
  <c r="Q3578" i="1"/>
  <c r="P3578" i="1"/>
  <c r="T3577" i="1"/>
  <c r="S3577" i="1"/>
  <c r="R3577" i="1"/>
  <c r="Q3577" i="1"/>
  <c r="P3577" i="1"/>
  <c r="T3576" i="1"/>
  <c r="S3576" i="1"/>
  <c r="R3576" i="1"/>
  <c r="Q3576" i="1"/>
  <c r="P3576" i="1"/>
  <c r="T3575" i="1"/>
  <c r="S3575" i="1"/>
  <c r="R3575" i="1"/>
  <c r="Q3575" i="1"/>
  <c r="P3575" i="1"/>
  <c r="T3574" i="1"/>
  <c r="S3574" i="1"/>
  <c r="R3574" i="1"/>
  <c r="Q3574" i="1"/>
  <c r="P3574" i="1"/>
  <c r="T3573" i="1"/>
  <c r="S3573" i="1"/>
  <c r="R3573" i="1"/>
  <c r="Q3573" i="1"/>
  <c r="P3573" i="1"/>
  <c r="T3572" i="1"/>
  <c r="S3572" i="1"/>
  <c r="R3572" i="1"/>
  <c r="Q3572" i="1"/>
  <c r="P3572" i="1"/>
  <c r="T3571" i="1"/>
  <c r="S3571" i="1"/>
  <c r="R3571" i="1"/>
  <c r="Q3571" i="1"/>
  <c r="P3571" i="1"/>
  <c r="T3570" i="1"/>
  <c r="S3570" i="1"/>
  <c r="R3570" i="1"/>
  <c r="Q3570" i="1"/>
  <c r="P3570" i="1"/>
  <c r="T3569" i="1"/>
  <c r="S3569" i="1"/>
  <c r="R3569" i="1"/>
  <c r="Q3569" i="1"/>
  <c r="P3569" i="1"/>
  <c r="T3568" i="1"/>
  <c r="S3568" i="1"/>
  <c r="R3568" i="1"/>
  <c r="Q3568" i="1"/>
  <c r="P3568" i="1"/>
  <c r="T3567" i="1"/>
  <c r="S3567" i="1"/>
  <c r="R3567" i="1"/>
  <c r="Q3567" i="1"/>
  <c r="P3567" i="1"/>
  <c r="T3566" i="1"/>
  <c r="S3566" i="1"/>
  <c r="R3566" i="1"/>
  <c r="Q3566" i="1"/>
  <c r="P3566" i="1"/>
  <c r="T3565" i="1"/>
  <c r="S3565" i="1"/>
  <c r="R3565" i="1"/>
  <c r="Q3565" i="1"/>
  <c r="P3565" i="1"/>
  <c r="T3564" i="1"/>
  <c r="S3564" i="1"/>
  <c r="R3564" i="1"/>
  <c r="Q3564" i="1"/>
  <c r="P3564" i="1"/>
  <c r="T3563" i="1"/>
  <c r="S3563" i="1"/>
  <c r="R3563" i="1"/>
  <c r="Q3563" i="1"/>
  <c r="P3563" i="1"/>
  <c r="T3562" i="1"/>
  <c r="S3562" i="1"/>
  <c r="R3562" i="1"/>
  <c r="Q3562" i="1"/>
  <c r="P3562" i="1"/>
  <c r="T3561" i="1"/>
  <c r="S3561" i="1"/>
  <c r="R3561" i="1"/>
  <c r="Q3561" i="1"/>
  <c r="P3561" i="1"/>
  <c r="T3560" i="1"/>
  <c r="S3560" i="1"/>
  <c r="R3560" i="1"/>
  <c r="Q3560" i="1"/>
  <c r="P3560" i="1"/>
  <c r="T3559" i="1"/>
  <c r="S3559" i="1"/>
  <c r="R3559" i="1"/>
  <c r="Q3559" i="1"/>
  <c r="P3559" i="1"/>
  <c r="T3558" i="1"/>
  <c r="S3558" i="1"/>
  <c r="R3558" i="1"/>
  <c r="Q3558" i="1"/>
  <c r="P3558" i="1"/>
  <c r="T3557" i="1"/>
  <c r="S3557" i="1"/>
  <c r="R3557" i="1"/>
  <c r="Q3557" i="1"/>
  <c r="P3557" i="1"/>
  <c r="T3556" i="1"/>
  <c r="S3556" i="1"/>
  <c r="R3556" i="1"/>
  <c r="Q3556" i="1"/>
  <c r="P3556" i="1"/>
  <c r="T3555" i="1"/>
  <c r="S3555" i="1"/>
  <c r="R3555" i="1"/>
  <c r="Q3555" i="1"/>
  <c r="P3555" i="1"/>
  <c r="T3554" i="1"/>
  <c r="S3554" i="1"/>
  <c r="R3554" i="1"/>
  <c r="Q3554" i="1"/>
  <c r="P3554" i="1"/>
  <c r="T3553" i="1"/>
  <c r="S3553" i="1"/>
  <c r="R3553" i="1"/>
  <c r="Q3553" i="1"/>
  <c r="P3553" i="1"/>
  <c r="T3552" i="1"/>
  <c r="S3552" i="1"/>
  <c r="R3552" i="1"/>
  <c r="Q3552" i="1"/>
  <c r="P3552" i="1"/>
  <c r="T3551" i="1"/>
  <c r="S3551" i="1"/>
  <c r="R3551" i="1"/>
  <c r="Q3551" i="1"/>
  <c r="P3551" i="1"/>
  <c r="T3550" i="1"/>
  <c r="S3550" i="1"/>
  <c r="R3550" i="1"/>
  <c r="Q3550" i="1"/>
  <c r="P3550" i="1"/>
  <c r="T3549" i="1"/>
  <c r="S3549" i="1"/>
  <c r="R3549" i="1"/>
  <c r="Q3549" i="1"/>
  <c r="P3549" i="1"/>
  <c r="T3548" i="1"/>
  <c r="S3548" i="1"/>
  <c r="R3548" i="1"/>
  <c r="Q3548" i="1"/>
  <c r="P3548" i="1"/>
  <c r="T3547" i="1"/>
  <c r="S3547" i="1"/>
  <c r="R3547" i="1"/>
  <c r="Q3547" i="1"/>
  <c r="P3547" i="1"/>
  <c r="T3546" i="1"/>
  <c r="S3546" i="1"/>
  <c r="R3546" i="1"/>
  <c r="Q3546" i="1"/>
  <c r="P3546" i="1"/>
  <c r="T3545" i="1"/>
  <c r="S3545" i="1"/>
  <c r="R3545" i="1"/>
  <c r="Q3545" i="1"/>
  <c r="P3545" i="1"/>
  <c r="T3544" i="1"/>
  <c r="S3544" i="1"/>
  <c r="R3544" i="1"/>
  <c r="Q3544" i="1"/>
  <c r="P3544" i="1"/>
  <c r="T3543" i="1"/>
  <c r="S3543" i="1"/>
  <c r="R3543" i="1"/>
  <c r="Q3543" i="1"/>
  <c r="P3543" i="1"/>
  <c r="T3542" i="1"/>
  <c r="S3542" i="1"/>
  <c r="R3542" i="1"/>
  <c r="Q3542" i="1"/>
  <c r="P3542" i="1"/>
  <c r="T3541" i="1"/>
  <c r="S3541" i="1"/>
  <c r="R3541" i="1"/>
  <c r="Q3541" i="1"/>
  <c r="P3541" i="1"/>
  <c r="T3540" i="1"/>
  <c r="S3540" i="1"/>
  <c r="R3540" i="1"/>
  <c r="Q3540" i="1"/>
  <c r="P3540" i="1"/>
  <c r="T3539" i="1"/>
  <c r="S3539" i="1"/>
  <c r="R3539" i="1"/>
  <c r="Q3539" i="1"/>
  <c r="P3539" i="1"/>
  <c r="T3538" i="1"/>
  <c r="S3538" i="1"/>
  <c r="R3538" i="1"/>
  <c r="Q3538" i="1"/>
  <c r="P3538" i="1"/>
  <c r="T3537" i="1"/>
  <c r="S3537" i="1"/>
  <c r="R3537" i="1"/>
  <c r="Q3537" i="1"/>
  <c r="P3537" i="1"/>
  <c r="T3536" i="1"/>
  <c r="S3536" i="1"/>
  <c r="R3536" i="1"/>
  <c r="Q3536" i="1"/>
  <c r="P3536" i="1"/>
  <c r="T3535" i="1"/>
  <c r="S3535" i="1"/>
  <c r="R3535" i="1"/>
  <c r="Q3535" i="1"/>
  <c r="P3535" i="1"/>
  <c r="T3534" i="1"/>
  <c r="S3534" i="1"/>
  <c r="R3534" i="1"/>
  <c r="Q3534" i="1"/>
  <c r="P3534" i="1"/>
  <c r="T3533" i="1"/>
  <c r="S3533" i="1"/>
  <c r="R3533" i="1"/>
  <c r="Q3533" i="1"/>
  <c r="P3533" i="1"/>
  <c r="T3532" i="1"/>
  <c r="S3532" i="1"/>
  <c r="R3532" i="1"/>
  <c r="Q3532" i="1"/>
  <c r="P3532" i="1"/>
  <c r="T3531" i="1"/>
  <c r="S3531" i="1"/>
  <c r="R3531" i="1"/>
  <c r="Q3531" i="1"/>
  <c r="P3531" i="1"/>
  <c r="T3530" i="1"/>
  <c r="S3530" i="1"/>
  <c r="R3530" i="1"/>
  <c r="Q3530" i="1"/>
  <c r="P3530" i="1"/>
  <c r="T3529" i="1"/>
  <c r="S3529" i="1"/>
  <c r="R3529" i="1"/>
  <c r="Q3529" i="1"/>
  <c r="P3529" i="1"/>
  <c r="T3528" i="1"/>
  <c r="S3528" i="1"/>
  <c r="R3528" i="1"/>
  <c r="Q3528" i="1"/>
  <c r="P3528" i="1"/>
  <c r="T3527" i="1"/>
  <c r="S3527" i="1"/>
  <c r="R3527" i="1"/>
  <c r="Q3527" i="1"/>
  <c r="P3527" i="1"/>
  <c r="T3526" i="1"/>
  <c r="S3526" i="1"/>
  <c r="R3526" i="1"/>
  <c r="Q3526" i="1"/>
  <c r="P3526" i="1"/>
  <c r="T3525" i="1"/>
  <c r="S3525" i="1"/>
  <c r="R3525" i="1"/>
  <c r="Q3525" i="1"/>
  <c r="P3525" i="1"/>
  <c r="T3524" i="1"/>
  <c r="S3524" i="1"/>
  <c r="R3524" i="1"/>
  <c r="Q3524" i="1"/>
  <c r="P3524" i="1"/>
  <c r="T3523" i="1"/>
  <c r="S3523" i="1"/>
  <c r="R3523" i="1"/>
  <c r="Q3523" i="1"/>
  <c r="P3523" i="1"/>
  <c r="T3522" i="1"/>
  <c r="S3522" i="1"/>
  <c r="R3522" i="1"/>
  <c r="Q3522" i="1"/>
  <c r="P3522" i="1"/>
  <c r="T3521" i="1"/>
  <c r="S3521" i="1"/>
  <c r="R3521" i="1"/>
  <c r="Q3521" i="1"/>
  <c r="P3521" i="1"/>
  <c r="T3520" i="1"/>
  <c r="S3520" i="1"/>
  <c r="R3520" i="1"/>
  <c r="Q3520" i="1"/>
  <c r="P3520" i="1"/>
  <c r="T3519" i="1"/>
  <c r="S3519" i="1"/>
  <c r="R3519" i="1"/>
  <c r="Q3519" i="1"/>
  <c r="P3519" i="1"/>
  <c r="T3518" i="1"/>
  <c r="S3518" i="1"/>
  <c r="R3518" i="1"/>
  <c r="Q3518" i="1"/>
  <c r="P3518" i="1"/>
  <c r="T3517" i="1"/>
  <c r="S3517" i="1"/>
  <c r="R3517" i="1"/>
  <c r="Q3517" i="1"/>
  <c r="P3517" i="1"/>
  <c r="T3516" i="1"/>
  <c r="S3516" i="1"/>
  <c r="R3516" i="1"/>
  <c r="Q3516" i="1"/>
  <c r="P3516" i="1"/>
  <c r="T3515" i="1"/>
  <c r="S3515" i="1"/>
  <c r="R3515" i="1"/>
  <c r="Q3515" i="1"/>
  <c r="P3515" i="1"/>
  <c r="T3514" i="1"/>
  <c r="S3514" i="1"/>
  <c r="R3514" i="1"/>
  <c r="Q3514" i="1"/>
  <c r="P3514" i="1"/>
  <c r="T3513" i="1"/>
  <c r="S3513" i="1"/>
  <c r="R3513" i="1"/>
  <c r="Q3513" i="1"/>
  <c r="P3513" i="1"/>
  <c r="T3512" i="1"/>
  <c r="S3512" i="1"/>
  <c r="R3512" i="1"/>
  <c r="Q3512" i="1"/>
  <c r="P3512" i="1"/>
  <c r="T3511" i="1"/>
  <c r="S3511" i="1"/>
  <c r="R3511" i="1"/>
  <c r="Q3511" i="1"/>
  <c r="P3511" i="1"/>
  <c r="T3510" i="1"/>
  <c r="S3510" i="1"/>
  <c r="R3510" i="1"/>
  <c r="Q3510" i="1"/>
  <c r="P3510" i="1"/>
  <c r="T3509" i="1"/>
  <c r="S3509" i="1"/>
  <c r="R3509" i="1"/>
  <c r="Q3509" i="1"/>
  <c r="P3509" i="1"/>
  <c r="T3508" i="1"/>
  <c r="S3508" i="1"/>
  <c r="R3508" i="1"/>
  <c r="Q3508" i="1"/>
  <c r="P3508" i="1"/>
  <c r="T3507" i="1"/>
  <c r="S3507" i="1"/>
  <c r="R3507" i="1"/>
  <c r="Q3507" i="1"/>
  <c r="P3507" i="1"/>
  <c r="T3506" i="1"/>
  <c r="S3506" i="1"/>
  <c r="R3506" i="1"/>
  <c r="Q3506" i="1"/>
  <c r="P3506" i="1"/>
  <c r="T3505" i="1"/>
  <c r="S3505" i="1"/>
  <c r="R3505" i="1"/>
  <c r="Q3505" i="1"/>
  <c r="P3505" i="1"/>
  <c r="T3504" i="1"/>
  <c r="S3504" i="1"/>
  <c r="R3504" i="1"/>
  <c r="Q3504" i="1"/>
  <c r="P3504" i="1"/>
  <c r="T3503" i="1"/>
  <c r="S3503" i="1"/>
  <c r="R3503" i="1"/>
  <c r="Q3503" i="1"/>
  <c r="P3503" i="1"/>
  <c r="T3502" i="1"/>
  <c r="S3502" i="1"/>
  <c r="R3502" i="1"/>
  <c r="Q3502" i="1"/>
  <c r="P3502" i="1"/>
  <c r="T3501" i="1"/>
  <c r="S3501" i="1"/>
  <c r="R3501" i="1"/>
  <c r="Q3501" i="1"/>
  <c r="P3501" i="1"/>
  <c r="T3500" i="1"/>
  <c r="S3500" i="1"/>
  <c r="R3500" i="1"/>
  <c r="Q3500" i="1"/>
  <c r="P3500" i="1"/>
  <c r="T3499" i="1"/>
  <c r="S3499" i="1"/>
  <c r="R3499" i="1"/>
  <c r="Q3499" i="1"/>
  <c r="P3499" i="1"/>
  <c r="T3498" i="1"/>
  <c r="S3498" i="1"/>
  <c r="R3498" i="1"/>
  <c r="Q3498" i="1"/>
  <c r="P3498" i="1"/>
  <c r="T3497" i="1"/>
  <c r="S3497" i="1"/>
  <c r="R3497" i="1"/>
  <c r="Q3497" i="1"/>
  <c r="P3497" i="1"/>
  <c r="T3496" i="1"/>
  <c r="S3496" i="1"/>
  <c r="R3496" i="1"/>
  <c r="Q3496" i="1"/>
  <c r="P3496" i="1"/>
  <c r="T3495" i="1"/>
  <c r="S3495" i="1"/>
  <c r="R3495" i="1"/>
  <c r="Q3495" i="1"/>
  <c r="P3495" i="1"/>
  <c r="T3494" i="1"/>
  <c r="S3494" i="1"/>
  <c r="R3494" i="1"/>
  <c r="Q3494" i="1"/>
  <c r="P3494" i="1"/>
  <c r="T3493" i="1"/>
  <c r="S3493" i="1"/>
  <c r="R3493" i="1"/>
  <c r="Q3493" i="1"/>
  <c r="P3493" i="1"/>
  <c r="T3492" i="1"/>
  <c r="S3492" i="1"/>
  <c r="R3492" i="1"/>
  <c r="Q3492" i="1"/>
  <c r="P3492" i="1"/>
  <c r="T3491" i="1"/>
  <c r="S3491" i="1"/>
  <c r="R3491" i="1"/>
  <c r="Q3491" i="1"/>
  <c r="P3491" i="1"/>
  <c r="T3490" i="1"/>
  <c r="S3490" i="1"/>
  <c r="R3490" i="1"/>
  <c r="Q3490" i="1"/>
  <c r="P3490" i="1"/>
  <c r="T3489" i="1"/>
  <c r="S3489" i="1"/>
  <c r="R3489" i="1"/>
  <c r="Q3489" i="1"/>
  <c r="P3489" i="1"/>
  <c r="T3488" i="1"/>
  <c r="S3488" i="1"/>
  <c r="R3488" i="1"/>
  <c r="Q3488" i="1"/>
  <c r="P3488" i="1"/>
  <c r="T3487" i="1"/>
  <c r="S3487" i="1"/>
  <c r="R3487" i="1"/>
  <c r="Q3487" i="1"/>
  <c r="P3487" i="1"/>
  <c r="T3486" i="1"/>
  <c r="S3486" i="1"/>
  <c r="R3486" i="1"/>
  <c r="Q3486" i="1"/>
  <c r="P3486" i="1"/>
  <c r="T3485" i="1"/>
  <c r="S3485" i="1"/>
  <c r="R3485" i="1"/>
  <c r="Q3485" i="1"/>
  <c r="P3485" i="1"/>
  <c r="T3484" i="1"/>
  <c r="S3484" i="1"/>
  <c r="R3484" i="1"/>
  <c r="Q3484" i="1"/>
  <c r="P3484" i="1"/>
  <c r="T3483" i="1"/>
  <c r="S3483" i="1"/>
  <c r="R3483" i="1"/>
  <c r="Q3483" i="1"/>
  <c r="P3483" i="1"/>
  <c r="T3482" i="1"/>
  <c r="S3482" i="1"/>
  <c r="R3482" i="1"/>
  <c r="Q3482" i="1"/>
  <c r="P3482" i="1"/>
  <c r="T3481" i="1"/>
  <c r="S3481" i="1"/>
  <c r="R3481" i="1"/>
  <c r="Q3481" i="1"/>
  <c r="P3481" i="1"/>
  <c r="T3480" i="1"/>
  <c r="S3480" i="1"/>
  <c r="R3480" i="1"/>
  <c r="Q3480" i="1"/>
  <c r="P3480" i="1"/>
  <c r="T3479" i="1"/>
  <c r="S3479" i="1"/>
  <c r="R3479" i="1"/>
  <c r="Q3479" i="1"/>
  <c r="P3479" i="1"/>
  <c r="T3478" i="1"/>
  <c r="S3478" i="1"/>
  <c r="R3478" i="1"/>
  <c r="Q3478" i="1"/>
  <c r="P3478" i="1"/>
  <c r="T3477" i="1"/>
  <c r="S3477" i="1"/>
  <c r="R3477" i="1"/>
  <c r="Q3477" i="1"/>
  <c r="P3477" i="1"/>
  <c r="T3476" i="1"/>
  <c r="S3476" i="1"/>
  <c r="R3476" i="1"/>
  <c r="Q3476" i="1"/>
  <c r="P3476" i="1"/>
  <c r="T3475" i="1"/>
  <c r="S3475" i="1"/>
  <c r="R3475" i="1"/>
  <c r="Q3475" i="1"/>
  <c r="P3475" i="1"/>
  <c r="T3474" i="1"/>
  <c r="S3474" i="1"/>
  <c r="R3474" i="1"/>
  <c r="Q3474" i="1"/>
  <c r="P3474" i="1"/>
  <c r="T3473" i="1"/>
  <c r="S3473" i="1"/>
  <c r="R3473" i="1"/>
  <c r="Q3473" i="1"/>
  <c r="P3473" i="1"/>
  <c r="T3472" i="1"/>
  <c r="S3472" i="1"/>
  <c r="R3472" i="1"/>
  <c r="Q3472" i="1"/>
  <c r="P3472" i="1"/>
  <c r="T3471" i="1"/>
  <c r="S3471" i="1"/>
  <c r="R3471" i="1"/>
  <c r="Q3471" i="1"/>
  <c r="P3471" i="1"/>
  <c r="T3470" i="1"/>
  <c r="S3470" i="1"/>
  <c r="R3470" i="1"/>
  <c r="Q3470" i="1"/>
  <c r="P3470" i="1"/>
  <c r="T3469" i="1"/>
  <c r="S3469" i="1"/>
  <c r="R3469" i="1"/>
  <c r="Q3469" i="1"/>
  <c r="P3469" i="1"/>
  <c r="T3468" i="1"/>
  <c r="S3468" i="1"/>
  <c r="R3468" i="1"/>
  <c r="Q3468" i="1"/>
  <c r="P3468" i="1"/>
  <c r="T3467" i="1"/>
  <c r="S3467" i="1"/>
  <c r="R3467" i="1"/>
  <c r="Q3467" i="1"/>
  <c r="P3467" i="1"/>
  <c r="T3466" i="1"/>
  <c r="S3466" i="1"/>
  <c r="R3466" i="1"/>
  <c r="Q3466" i="1"/>
  <c r="P3466" i="1"/>
  <c r="T3465" i="1"/>
  <c r="S3465" i="1"/>
  <c r="R3465" i="1"/>
  <c r="Q3465" i="1"/>
  <c r="P3465" i="1"/>
  <c r="T3464" i="1"/>
  <c r="S3464" i="1"/>
  <c r="R3464" i="1"/>
  <c r="Q3464" i="1"/>
  <c r="P3464" i="1"/>
  <c r="T3463" i="1"/>
  <c r="S3463" i="1"/>
  <c r="R3463" i="1"/>
  <c r="Q3463" i="1"/>
  <c r="P3463" i="1"/>
  <c r="T3462" i="1"/>
  <c r="S3462" i="1"/>
  <c r="R3462" i="1"/>
  <c r="Q3462" i="1"/>
  <c r="P3462" i="1"/>
  <c r="T3461" i="1"/>
  <c r="S3461" i="1"/>
  <c r="R3461" i="1"/>
  <c r="Q3461" i="1"/>
  <c r="P3461" i="1"/>
  <c r="T3460" i="1"/>
  <c r="S3460" i="1"/>
  <c r="R3460" i="1"/>
  <c r="Q3460" i="1"/>
  <c r="P3460" i="1"/>
  <c r="T3459" i="1"/>
  <c r="S3459" i="1"/>
  <c r="R3459" i="1"/>
  <c r="Q3459" i="1"/>
  <c r="P3459" i="1"/>
  <c r="T3458" i="1"/>
  <c r="S3458" i="1"/>
  <c r="R3458" i="1"/>
  <c r="Q3458" i="1"/>
  <c r="P3458" i="1"/>
  <c r="T3457" i="1"/>
  <c r="S3457" i="1"/>
  <c r="R3457" i="1"/>
  <c r="Q3457" i="1"/>
  <c r="P3457" i="1"/>
  <c r="T3456" i="1"/>
  <c r="S3456" i="1"/>
  <c r="R3456" i="1"/>
  <c r="Q3456" i="1"/>
  <c r="P3456" i="1"/>
  <c r="T3455" i="1"/>
  <c r="S3455" i="1"/>
  <c r="R3455" i="1"/>
  <c r="Q3455" i="1"/>
  <c r="P3455" i="1"/>
  <c r="T3454" i="1"/>
  <c r="S3454" i="1"/>
  <c r="R3454" i="1"/>
  <c r="Q3454" i="1"/>
  <c r="P3454" i="1"/>
  <c r="T3453" i="1"/>
  <c r="S3453" i="1"/>
  <c r="R3453" i="1"/>
  <c r="Q3453" i="1"/>
  <c r="P3453" i="1"/>
  <c r="T3452" i="1"/>
  <c r="S3452" i="1"/>
  <c r="R3452" i="1"/>
  <c r="Q3452" i="1"/>
  <c r="P3452" i="1"/>
  <c r="T3451" i="1"/>
  <c r="S3451" i="1"/>
  <c r="R3451" i="1"/>
  <c r="Q3451" i="1"/>
  <c r="P3451" i="1"/>
  <c r="T3450" i="1"/>
  <c r="S3450" i="1"/>
  <c r="R3450" i="1"/>
  <c r="Q3450" i="1"/>
  <c r="P3450" i="1"/>
  <c r="T3449" i="1"/>
  <c r="S3449" i="1"/>
  <c r="R3449" i="1"/>
  <c r="Q3449" i="1"/>
  <c r="P3449" i="1"/>
  <c r="T3448" i="1"/>
  <c r="S3448" i="1"/>
  <c r="R3448" i="1"/>
  <c r="Q3448" i="1"/>
  <c r="P3448" i="1"/>
  <c r="T3447" i="1"/>
  <c r="S3447" i="1"/>
  <c r="R3447" i="1"/>
  <c r="Q3447" i="1"/>
  <c r="P3447" i="1"/>
  <c r="T3446" i="1"/>
  <c r="S3446" i="1"/>
  <c r="R3446" i="1"/>
  <c r="Q3446" i="1"/>
  <c r="P3446" i="1"/>
  <c r="T3445" i="1"/>
  <c r="S3445" i="1"/>
  <c r="R3445" i="1"/>
  <c r="Q3445" i="1"/>
  <c r="P3445" i="1"/>
  <c r="T3444" i="1"/>
  <c r="S3444" i="1"/>
  <c r="R3444" i="1"/>
  <c r="Q3444" i="1"/>
  <c r="P3444" i="1"/>
  <c r="T3443" i="1"/>
  <c r="S3443" i="1"/>
  <c r="R3443" i="1"/>
  <c r="Q3443" i="1"/>
  <c r="P3443" i="1"/>
  <c r="T3442" i="1"/>
  <c r="S3442" i="1"/>
  <c r="R3442" i="1"/>
  <c r="Q3442" i="1"/>
  <c r="P3442" i="1"/>
  <c r="T3441" i="1"/>
  <c r="S3441" i="1"/>
  <c r="R3441" i="1"/>
  <c r="Q3441" i="1"/>
  <c r="P3441" i="1"/>
  <c r="T3440" i="1"/>
  <c r="S3440" i="1"/>
  <c r="R3440" i="1"/>
  <c r="Q3440" i="1"/>
  <c r="P3440" i="1"/>
  <c r="T3439" i="1"/>
  <c r="S3439" i="1"/>
  <c r="R3439" i="1"/>
  <c r="Q3439" i="1"/>
  <c r="P3439" i="1"/>
  <c r="T3438" i="1"/>
  <c r="S3438" i="1"/>
  <c r="R3438" i="1"/>
  <c r="Q3438" i="1"/>
  <c r="P3438" i="1"/>
  <c r="T3437" i="1"/>
  <c r="S3437" i="1"/>
  <c r="R3437" i="1"/>
  <c r="Q3437" i="1"/>
  <c r="P3437" i="1"/>
  <c r="T3436" i="1"/>
  <c r="S3436" i="1"/>
  <c r="R3436" i="1"/>
  <c r="Q3436" i="1"/>
  <c r="P3436" i="1"/>
  <c r="T3435" i="1"/>
  <c r="S3435" i="1"/>
  <c r="R3435" i="1"/>
  <c r="Q3435" i="1"/>
  <c r="P3435" i="1"/>
  <c r="T3434" i="1"/>
  <c r="S3434" i="1"/>
  <c r="R3434" i="1"/>
  <c r="Q3434" i="1"/>
  <c r="P3434" i="1"/>
  <c r="T3433" i="1"/>
  <c r="S3433" i="1"/>
  <c r="R3433" i="1"/>
  <c r="Q3433" i="1"/>
  <c r="P3433" i="1"/>
  <c r="T3432" i="1"/>
  <c r="S3432" i="1"/>
  <c r="R3432" i="1"/>
  <c r="Q3432" i="1"/>
  <c r="P3432" i="1"/>
  <c r="T3431" i="1"/>
  <c r="S3431" i="1"/>
  <c r="R3431" i="1"/>
  <c r="Q3431" i="1"/>
  <c r="P3431" i="1"/>
  <c r="T3430" i="1"/>
  <c r="S3430" i="1"/>
  <c r="R3430" i="1"/>
  <c r="Q3430" i="1"/>
  <c r="P3430" i="1"/>
  <c r="T3429" i="1"/>
  <c r="S3429" i="1"/>
  <c r="R3429" i="1"/>
  <c r="Q3429" i="1"/>
  <c r="P3429" i="1"/>
  <c r="T3428" i="1"/>
  <c r="S3428" i="1"/>
  <c r="R3428" i="1"/>
  <c r="Q3428" i="1"/>
  <c r="P3428" i="1"/>
  <c r="T3427" i="1"/>
  <c r="S3427" i="1"/>
  <c r="R3427" i="1"/>
  <c r="Q3427" i="1"/>
  <c r="P3427" i="1"/>
  <c r="T3426" i="1"/>
  <c r="S3426" i="1"/>
  <c r="R3426" i="1"/>
  <c r="Q3426" i="1"/>
  <c r="P3426" i="1"/>
  <c r="T3425" i="1"/>
  <c r="S3425" i="1"/>
  <c r="R3425" i="1"/>
  <c r="Q3425" i="1"/>
  <c r="P3425" i="1"/>
  <c r="T3424" i="1"/>
  <c r="S3424" i="1"/>
  <c r="R3424" i="1"/>
  <c r="Q3424" i="1"/>
  <c r="P3424" i="1"/>
  <c r="T3423" i="1"/>
  <c r="S3423" i="1"/>
  <c r="R3423" i="1"/>
  <c r="Q3423" i="1"/>
  <c r="P3423" i="1"/>
  <c r="T3422" i="1"/>
  <c r="S3422" i="1"/>
  <c r="R3422" i="1"/>
  <c r="Q3422" i="1"/>
  <c r="P3422" i="1"/>
  <c r="T3421" i="1"/>
  <c r="S3421" i="1"/>
  <c r="R3421" i="1"/>
  <c r="Q3421" i="1"/>
  <c r="P3421" i="1"/>
  <c r="T3420" i="1"/>
  <c r="S3420" i="1"/>
  <c r="R3420" i="1"/>
  <c r="Q3420" i="1"/>
  <c r="P3420" i="1"/>
  <c r="T3419" i="1"/>
  <c r="S3419" i="1"/>
  <c r="R3419" i="1"/>
  <c r="Q3419" i="1"/>
  <c r="P3419" i="1"/>
  <c r="T3418" i="1"/>
  <c r="S3418" i="1"/>
  <c r="R3418" i="1"/>
  <c r="Q3418" i="1"/>
  <c r="P3418" i="1"/>
  <c r="T3417" i="1"/>
  <c r="S3417" i="1"/>
  <c r="R3417" i="1"/>
  <c r="Q3417" i="1"/>
  <c r="P3417" i="1"/>
  <c r="T3416" i="1"/>
  <c r="S3416" i="1"/>
  <c r="R3416" i="1"/>
  <c r="Q3416" i="1"/>
  <c r="P3416" i="1"/>
  <c r="T3415" i="1"/>
  <c r="S3415" i="1"/>
  <c r="R3415" i="1"/>
  <c r="Q3415" i="1"/>
  <c r="P3415" i="1"/>
  <c r="T3414" i="1"/>
  <c r="S3414" i="1"/>
  <c r="R3414" i="1"/>
  <c r="Q3414" i="1"/>
  <c r="P3414" i="1"/>
  <c r="T3413" i="1"/>
  <c r="S3413" i="1"/>
  <c r="R3413" i="1"/>
  <c r="Q3413" i="1"/>
  <c r="P3413" i="1"/>
  <c r="T3412" i="1"/>
  <c r="S3412" i="1"/>
  <c r="R3412" i="1"/>
  <c r="Q3412" i="1"/>
  <c r="P3412" i="1"/>
  <c r="T3411" i="1"/>
  <c r="S3411" i="1"/>
  <c r="R3411" i="1"/>
  <c r="Q3411" i="1"/>
  <c r="P3411" i="1"/>
  <c r="T3410" i="1"/>
  <c r="S3410" i="1"/>
  <c r="R3410" i="1"/>
  <c r="Q3410" i="1"/>
  <c r="P3410" i="1"/>
  <c r="T3409" i="1"/>
  <c r="S3409" i="1"/>
  <c r="R3409" i="1"/>
  <c r="Q3409" i="1"/>
  <c r="P3409" i="1"/>
  <c r="T3408" i="1"/>
  <c r="S3408" i="1"/>
  <c r="R3408" i="1"/>
  <c r="Q3408" i="1"/>
  <c r="P3408" i="1"/>
  <c r="T3407" i="1"/>
  <c r="S3407" i="1"/>
  <c r="R3407" i="1"/>
  <c r="Q3407" i="1"/>
  <c r="P3407" i="1"/>
  <c r="T3406" i="1"/>
  <c r="S3406" i="1"/>
  <c r="R3406" i="1"/>
  <c r="Q3406" i="1"/>
  <c r="P3406" i="1"/>
  <c r="T3405" i="1"/>
  <c r="S3405" i="1"/>
  <c r="R3405" i="1"/>
  <c r="Q3405" i="1"/>
  <c r="P3405" i="1"/>
  <c r="T3404" i="1"/>
  <c r="S3404" i="1"/>
  <c r="R3404" i="1"/>
  <c r="Q3404" i="1"/>
  <c r="P3404" i="1"/>
  <c r="T3403" i="1"/>
  <c r="S3403" i="1"/>
  <c r="R3403" i="1"/>
  <c r="Q3403" i="1"/>
  <c r="P3403" i="1"/>
  <c r="T3402" i="1"/>
  <c r="S3402" i="1"/>
  <c r="R3402" i="1"/>
  <c r="Q3402" i="1"/>
  <c r="P3402" i="1"/>
  <c r="T3401" i="1"/>
  <c r="S3401" i="1"/>
  <c r="R3401" i="1"/>
  <c r="Q3401" i="1"/>
  <c r="P3401" i="1"/>
  <c r="T3400" i="1"/>
  <c r="S3400" i="1"/>
  <c r="R3400" i="1"/>
  <c r="Q3400" i="1"/>
  <c r="P3400" i="1"/>
  <c r="T3399" i="1"/>
  <c r="S3399" i="1"/>
  <c r="R3399" i="1"/>
  <c r="Q3399" i="1"/>
  <c r="P3399" i="1"/>
  <c r="T3398" i="1"/>
  <c r="S3398" i="1"/>
  <c r="R3398" i="1"/>
  <c r="Q3398" i="1"/>
  <c r="P3398" i="1"/>
  <c r="T3397" i="1"/>
  <c r="S3397" i="1"/>
  <c r="R3397" i="1"/>
  <c r="Q3397" i="1"/>
  <c r="P3397" i="1"/>
  <c r="T3396" i="1"/>
  <c r="S3396" i="1"/>
  <c r="R3396" i="1"/>
  <c r="Q3396" i="1"/>
  <c r="P3396" i="1"/>
  <c r="T3395" i="1"/>
  <c r="S3395" i="1"/>
  <c r="R3395" i="1"/>
  <c r="Q3395" i="1"/>
  <c r="P3395" i="1"/>
  <c r="T3394" i="1"/>
  <c r="S3394" i="1"/>
  <c r="R3394" i="1"/>
  <c r="Q3394" i="1"/>
  <c r="P3394" i="1"/>
  <c r="T3393" i="1"/>
  <c r="S3393" i="1"/>
  <c r="R3393" i="1"/>
  <c r="Q3393" i="1"/>
  <c r="P3393" i="1"/>
  <c r="T3392" i="1"/>
  <c r="S3392" i="1"/>
  <c r="R3392" i="1"/>
  <c r="Q3392" i="1"/>
  <c r="P3392" i="1"/>
  <c r="T3391" i="1"/>
  <c r="S3391" i="1"/>
  <c r="R3391" i="1"/>
  <c r="Q3391" i="1"/>
  <c r="P3391" i="1"/>
  <c r="T3390" i="1"/>
  <c r="S3390" i="1"/>
  <c r="R3390" i="1"/>
  <c r="Q3390" i="1"/>
  <c r="P3390" i="1"/>
  <c r="T3389" i="1"/>
  <c r="S3389" i="1"/>
  <c r="R3389" i="1"/>
  <c r="Q3389" i="1"/>
  <c r="P3389" i="1"/>
  <c r="T3388" i="1"/>
  <c r="S3388" i="1"/>
  <c r="R3388" i="1"/>
  <c r="Q3388" i="1"/>
  <c r="P3388" i="1"/>
  <c r="T3387" i="1"/>
  <c r="S3387" i="1"/>
  <c r="R3387" i="1"/>
  <c r="Q3387" i="1"/>
  <c r="P3387" i="1"/>
  <c r="T3386" i="1"/>
  <c r="S3386" i="1"/>
  <c r="R3386" i="1"/>
  <c r="Q3386" i="1"/>
  <c r="P3386" i="1"/>
  <c r="T3385" i="1"/>
  <c r="S3385" i="1"/>
  <c r="R3385" i="1"/>
  <c r="Q3385" i="1"/>
  <c r="P3385" i="1"/>
  <c r="T3384" i="1"/>
  <c r="S3384" i="1"/>
  <c r="R3384" i="1"/>
  <c r="Q3384" i="1"/>
  <c r="P3384" i="1"/>
  <c r="T3383" i="1"/>
  <c r="S3383" i="1"/>
  <c r="R3383" i="1"/>
  <c r="Q3383" i="1"/>
  <c r="P3383" i="1"/>
  <c r="T3382" i="1"/>
  <c r="S3382" i="1"/>
  <c r="R3382" i="1"/>
  <c r="Q3382" i="1"/>
  <c r="P3382" i="1"/>
  <c r="T3381" i="1"/>
  <c r="S3381" i="1"/>
  <c r="R3381" i="1"/>
  <c r="Q3381" i="1"/>
  <c r="P3381" i="1"/>
  <c r="T3380" i="1"/>
  <c r="S3380" i="1"/>
  <c r="R3380" i="1"/>
  <c r="Q3380" i="1"/>
  <c r="P3380" i="1"/>
  <c r="T3379" i="1"/>
  <c r="S3379" i="1"/>
  <c r="R3379" i="1"/>
  <c r="Q3379" i="1"/>
  <c r="P3379" i="1"/>
  <c r="T3378" i="1"/>
  <c r="S3378" i="1"/>
  <c r="R3378" i="1"/>
  <c r="Q3378" i="1"/>
  <c r="P3378" i="1"/>
  <c r="T3377" i="1"/>
  <c r="S3377" i="1"/>
  <c r="R3377" i="1"/>
  <c r="Q3377" i="1"/>
  <c r="P3377" i="1"/>
  <c r="T3376" i="1"/>
  <c r="S3376" i="1"/>
  <c r="R3376" i="1"/>
  <c r="Q3376" i="1"/>
  <c r="P3376" i="1"/>
  <c r="T3375" i="1"/>
  <c r="S3375" i="1"/>
  <c r="R3375" i="1"/>
  <c r="Q3375" i="1"/>
  <c r="P3375" i="1"/>
  <c r="T3374" i="1"/>
  <c r="S3374" i="1"/>
  <c r="R3374" i="1"/>
  <c r="Q3374" i="1"/>
  <c r="P3374" i="1"/>
  <c r="T3373" i="1"/>
  <c r="S3373" i="1"/>
  <c r="R3373" i="1"/>
  <c r="Q3373" i="1"/>
  <c r="P3373" i="1"/>
  <c r="T3372" i="1"/>
  <c r="S3372" i="1"/>
  <c r="R3372" i="1"/>
  <c r="Q3372" i="1"/>
  <c r="P3372" i="1"/>
  <c r="T3371" i="1"/>
  <c r="S3371" i="1"/>
  <c r="R3371" i="1"/>
  <c r="Q3371" i="1"/>
  <c r="P3371" i="1"/>
  <c r="T3370" i="1"/>
  <c r="S3370" i="1"/>
  <c r="R3370" i="1"/>
  <c r="Q3370" i="1"/>
  <c r="P3370" i="1"/>
  <c r="T3369" i="1"/>
  <c r="S3369" i="1"/>
  <c r="R3369" i="1"/>
  <c r="Q3369" i="1"/>
  <c r="P3369" i="1"/>
  <c r="T3368" i="1"/>
  <c r="S3368" i="1"/>
  <c r="R3368" i="1"/>
  <c r="Q3368" i="1"/>
  <c r="P3368" i="1"/>
  <c r="T3367" i="1"/>
  <c r="S3367" i="1"/>
  <c r="R3367" i="1"/>
  <c r="Q3367" i="1"/>
  <c r="P3367" i="1"/>
  <c r="T3366" i="1"/>
  <c r="S3366" i="1"/>
  <c r="R3366" i="1"/>
  <c r="Q3366" i="1"/>
  <c r="P3366" i="1"/>
  <c r="T3365" i="1"/>
  <c r="S3365" i="1"/>
  <c r="R3365" i="1"/>
  <c r="Q3365" i="1"/>
  <c r="P3365" i="1"/>
  <c r="T3364" i="1"/>
  <c r="S3364" i="1"/>
  <c r="R3364" i="1"/>
  <c r="Q3364" i="1"/>
  <c r="P3364" i="1"/>
  <c r="T3363" i="1"/>
  <c r="S3363" i="1"/>
  <c r="R3363" i="1"/>
  <c r="Q3363" i="1"/>
  <c r="P3363" i="1"/>
  <c r="T3362" i="1"/>
  <c r="S3362" i="1"/>
  <c r="R3362" i="1"/>
  <c r="Q3362" i="1"/>
  <c r="P3362" i="1"/>
  <c r="T3361" i="1"/>
  <c r="S3361" i="1"/>
  <c r="R3361" i="1"/>
  <c r="Q3361" i="1"/>
  <c r="P3361" i="1"/>
  <c r="T3360" i="1"/>
  <c r="S3360" i="1"/>
  <c r="R3360" i="1"/>
  <c r="Q3360" i="1"/>
  <c r="P3360" i="1"/>
  <c r="T3359" i="1"/>
  <c r="S3359" i="1"/>
  <c r="R3359" i="1"/>
  <c r="Q3359" i="1"/>
  <c r="P3359" i="1"/>
  <c r="T3358" i="1"/>
  <c r="S3358" i="1"/>
  <c r="R3358" i="1"/>
  <c r="Q3358" i="1"/>
  <c r="P3358" i="1"/>
  <c r="T3357" i="1"/>
  <c r="S3357" i="1"/>
  <c r="R3357" i="1"/>
  <c r="Q3357" i="1"/>
  <c r="P3357" i="1"/>
  <c r="T3356" i="1"/>
  <c r="S3356" i="1"/>
  <c r="R3356" i="1"/>
  <c r="Q3356" i="1"/>
  <c r="P3356" i="1"/>
  <c r="T3355" i="1"/>
  <c r="S3355" i="1"/>
  <c r="R3355" i="1"/>
  <c r="Q3355" i="1"/>
  <c r="P3355" i="1"/>
  <c r="T3354" i="1"/>
  <c r="S3354" i="1"/>
  <c r="R3354" i="1"/>
  <c r="Q3354" i="1"/>
  <c r="P3354" i="1"/>
  <c r="T3353" i="1"/>
  <c r="S3353" i="1"/>
  <c r="R3353" i="1"/>
  <c r="Q3353" i="1"/>
  <c r="P3353" i="1"/>
  <c r="T3352" i="1"/>
  <c r="S3352" i="1"/>
  <c r="R3352" i="1"/>
  <c r="Q3352" i="1"/>
  <c r="P3352" i="1"/>
  <c r="T3351" i="1"/>
  <c r="S3351" i="1"/>
  <c r="R3351" i="1"/>
  <c r="Q3351" i="1"/>
  <c r="P3351" i="1"/>
  <c r="T3350" i="1"/>
  <c r="S3350" i="1"/>
  <c r="R3350" i="1"/>
  <c r="Q3350" i="1"/>
  <c r="P3350" i="1"/>
  <c r="T3349" i="1"/>
  <c r="S3349" i="1"/>
  <c r="R3349" i="1"/>
  <c r="Q3349" i="1"/>
  <c r="P3349" i="1"/>
  <c r="T3348" i="1"/>
  <c r="S3348" i="1"/>
  <c r="R3348" i="1"/>
  <c r="Q3348" i="1"/>
  <c r="P3348" i="1"/>
  <c r="T3347" i="1"/>
  <c r="S3347" i="1"/>
  <c r="R3347" i="1"/>
  <c r="Q3347" i="1"/>
  <c r="P3347" i="1"/>
  <c r="T3346" i="1"/>
  <c r="S3346" i="1"/>
  <c r="R3346" i="1"/>
  <c r="Q3346" i="1"/>
  <c r="P3346" i="1"/>
  <c r="T3345" i="1"/>
  <c r="S3345" i="1"/>
  <c r="R3345" i="1"/>
  <c r="Q3345" i="1"/>
  <c r="P3345" i="1"/>
  <c r="T3344" i="1"/>
  <c r="S3344" i="1"/>
  <c r="R3344" i="1"/>
  <c r="Q3344" i="1"/>
  <c r="P3344" i="1"/>
  <c r="T3343" i="1"/>
  <c r="S3343" i="1"/>
  <c r="R3343" i="1"/>
  <c r="Q3343" i="1"/>
  <c r="P3343" i="1"/>
  <c r="T3342" i="1"/>
  <c r="S3342" i="1"/>
  <c r="R3342" i="1"/>
  <c r="Q3342" i="1"/>
  <c r="P3342" i="1"/>
  <c r="T3341" i="1"/>
  <c r="S3341" i="1"/>
  <c r="R3341" i="1"/>
  <c r="Q3341" i="1"/>
  <c r="P3341" i="1"/>
  <c r="T3340" i="1"/>
  <c r="S3340" i="1"/>
  <c r="R3340" i="1"/>
  <c r="Q3340" i="1"/>
  <c r="P3340" i="1"/>
  <c r="T3339" i="1"/>
  <c r="S3339" i="1"/>
  <c r="R3339" i="1"/>
  <c r="Q3339" i="1"/>
  <c r="P3339" i="1"/>
  <c r="T3338" i="1"/>
  <c r="S3338" i="1"/>
  <c r="R3338" i="1"/>
  <c r="Q3338" i="1"/>
  <c r="P3338" i="1"/>
  <c r="T3337" i="1"/>
  <c r="S3337" i="1"/>
  <c r="R3337" i="1"/>
  <c r="Q3337" i="1"/>
  <c r="P3337" i="1"/>
  <c r="T3336" i="1"/>
  <c r="S3336" i="1"/>
  <c r="R3336" i="1"/>
  <c r="Q3336" i="1"/>
  <c r="P3336" i="1"/>
  <c r="T3335" i="1"/>
  <c r="S3335" i="1"/>
  <c r="R3335" i="1"/>
  <c r="Q3335" i="1"/>
  <c r="P3335" i="1"/>
  <c r="T3334" i="1"/>
  <c r="S3334" i="1"/>
  <c r="R3334" i="1"/>
  <c r="Q3334" i="1"/>
  <c r="P3334" i="1"/>
  <c r="T3333" i="1"/>
  <c r="S3333" i="1"/>
  <c r="R3333" i="1"/>
  <c r="Q3333" i="1"/>
  <c r="P3333" i="1"/>
  <c r="T3332" i="1"/>
  <c r="S3332" i="1"/>
  <c r="R3332" i="1"/>
  <c r="Q3332" i="1"/>
  <c r="P3332" i="1"/>
  <c r="T3331" i="1"/>
  <c r="S3331" i="1"/>
  <c r="R3331" i="1"/>
  <c r="Q3331" i="1"/>
  <c r="P3331" i="1"/>
  <c r="T3330" i="1"/>
  <c r="S3330" i="1"/>
  <c r="R3330" i="1"/>
  <c r="Q3330" i="1"/>
  <c r="P3330" i="1"/>
  <c r="T3329" i="1"/>
  <c r="S3329" i="1"/>
  <c r="R3329" i="1"/>
  <c r="Q3329" i="1"/>
  <c r="P3329" i="1"/>
  <c r="T3328" i="1"/>
  <c r="S3328" i="1"/>
  <c r="R3328" i="1"/>
  <c r="Q3328" i="1"/>
  <c r="P3328" i="1"/>
  <c r="T3327" i="1"/>
  <c r="S3327" i="1"/>
  <c r="R3327" i="1"/>
  <c r="Q3327" i="1"/>
  <c r="P3327" i="1"/>
  <c r="T3326" i="1"/>
  <c r="S3326" i="1"/>
  <c r="R3326" i="1"/>
  <c r="Q3326" i="1"/>
  <c r="P3326" i="1"/>
  <c r="T3325" i="1"/>
  <c r="S3325" i="1"/>
  <c r="R3325" i="1"/>
  <c r="Q3325" i="1"/>
  <c r="P3325" i="1"/>
  <c r="T3324" i="1"/>
  <c r="S3324" i="1"/>
  <c r="R3324" i="1"/>
  <c r="Q3324" i="1"/>
  <c r="P3324" i="1"/>
  <c r="T3323" i="1"/>
  <c r="S3323" i="1"/>
  <c r="R3323" i="1"/>
  <c r="Q3323" i="1"/>
  <c r="P3323" i="1"/>
  <c r="T3322" i="1"/>
  <c r="S3322" i="1"/>
  <c r="R3322" i="1"/>
  <c r="Q3322" i="1"/>
  <c r="P3322" i="1"/>
  <c r="T3321" i="1"/>
  <c r="S3321" i="1"/>
  <c r="R3321" i="1"/>
  <c r="Q3321" i="1"/>
  <c r="P3321" i="1"/>
  <c r="T3320" i="1"/>
  <c r="S3320" i="1"/>
  <c r="R3320" i="1"/>
  <c r="Q3320" i="1"/>
  <c r="P3320" i="1"/>
  <c r="T3319" i="1"/>
  <c r="S3319" i="1"/>
  <c r="R3319" i="1"/>
  <c r="Q3319" i="1"/>
  <c r="P3319" i="1"/>
  <c r="T3318" i="1"/>
  <c r="S3318" i="1"/>
  <c r="R3318" i="1"/>
  <c r="Q3318" i="1"/>
  <c r="P3318" i="1"/>
  <c r="T3317" i="1"/>
  <c r="S3317" i="1"/>
  <c r="R3317" i="1"/>
  <c r="Q3317" i="1"/>
  <c r="P3317" i="1"/>
  <c r="T3316" i="1"/>
  <c r="S3316" i="1"/>
  <c r="R3316" i="1"/>
  <c r="Q3316" i="1"/>
  <c r="P3316" i="1"/>
  <c r="T3315" i="1"/>
  <c r="S3315" i="1"/>
  <c r="R3315" i="1"/>
  <c r="Q3315" i="1"/>
  <c r="P3315" i="1"/>
  <c r="T3314" i="1"/>
  <c r="S3314" i="1"/>
  <c r="R3314" i="1"/>
  <c r="Q3314" i="1"/>
  <c r="P3314" i="1"/>
  <c r="T3313" i="1"/>
  <c r="S3313" i="1"/>
  <c r="R3313" i="1"/>
  <c r="Q3313" i="1"/>
  <c r="P3313" i="1"/>
  <c r="T3312" i="1"/>
  <c r="S3312" i="1"/>
  <c r="R3312" i="1"/>
  <c r="Q3312" i="1"/>
  <c r="P3312" i="1"/>
  <c r="T3311" i="1"/>
  <c r="S3311" i="1"/>
  <c r="R3311" i="1"/>
  <c r="Q3311" i="1"/>
  <c r="P3311" i="1"/>
  <c r="T3310" i="1"/>
  <c r="S3310" i="1"/>
  <c r="R3310" i="1"/>
  <c r="Q3310" i="1"/>
  <c r="P3310" i="1"/>
  <c r="T3309" i="1"/>
  <c r="S3309" i="1"/>
  <c r="R3309" i="1"/>
  <c r="Q3309" i="1"/>
  <c r="P3309" i="1"/>
  <c r="T3308" i="1"/>
  <c r="S3308" i="1"/>
  <c r="R3308" i="1"/>
  <c r="Q3308" i="1"/>
  <c r="P3308" i="1"/>
  <c r="T3307" i="1"/>
  <c r="S3307" i="1"/>
  <c r="R3307" i="1"/>
  <c r="Q3307" i="1"/>
  <c r="P3307" i="1"/>
  <c r="T3306" i="1"/>
  <c r="S3306" i="1"/>
  <c r="R3306" i="1"/>
  <c r="Q3306" i="1"/>
  <c r="P3306" i="1"/>
  <c r="T3305" i="1"/>
  <c r="S3305" i="1"/>
  <c r="R3305" i="1"/>
  <c r="Q3305" i="1"/>
  <c r="P3305" i="1"/>
  <c r="T3304" i="1"/>
  <c r="S3304" i="1"/>
  <c r="R3304" i="1"/>
  <c r="Q3304" i="1"/>
  <c r="P3304" i="1"/>
  <c r="T3303" i="1"/>
  <c r="S3303" i="1"/>
  <c r="R3303" i="1"/>
  <c r="Q3303" i="1"/>
  <c r="P3303" i="1"/>
  <c r="T3302" i="1"/>
  <c r="S3302" i="1"/>
  <c r="R3302" i="1"/>
  <c r="Q3302" i="1"/>
  <c r="P3302" i="1"/>
  <c r="T3301" i="1"/>
  <c r="S3301" i="1"/>
  <c r="R3301" i="1"/>
  <c r="Q3301" i="1"/>
  <c r="P3301" i="1"/>
  <c r="T3300" i="1"/>
  <c r="S3300" i="1"/>
  <c r="R3300" i="1"/>
  <c r="Q3300" i="1"/>
  <c r="P3300" i="1"/>
  <c r="T3299" i="1"/>
  <c r="S3299" i="1"/>
  <c r="R3299" i="1"/>
  <c r="Q3299" i="1"/>
  <c r="P3299" i="1"/>
  <c r="T3298" i="1"/>
  <c r="S3298" i="1"/>
  <c r="R3298" i="1"/>
  <c r="Q3298" i="1"/>
  <c r="P3298" i="1"/>
  <c r="T3297" i="1"/>
  <c r="S3297" i="1"/>
  <c r="R3297" i="1"/>
  <c r="Q3297" i="1"/>
  <c r="P3297" i="1"/>
  <c r="T3296" i="1"/>
  <c r="S3296" i="1"/>
  <c r="R3296" i="1"/>
  <c r="Q3296" i="1"/>
  <c r="P3296" i="1"/>
  <c r="T3295" i="1"/>
  <c r="S3295" i="1"/>
  <c r="R3295" i="1"/>
  <c r="Q3295" i="1"/>
  <c r="P3295" i="1"/>
  <c r="T3294" i="1"/>
  <c r="S3294" i="1"/>
  <c r="R3294" i="1"/>
  <c r="Q3294" i="1"/>
  <c r="P3294" i="1"/>
  <c r="T3293" i="1"/>
  <c r="S3293" i="1"/>
  <c r="R3293" i="1"/>
  <c r="Q3293" i="1"/>
  <c r="P3293" i="1"/>
  <c r="T3292" i="1"/>
  <c r="S3292" i="1"/>
  <c r="R3292" i="1"/>
  <c r="Q3292" i="1"/>
  <c r="P3292" i="1"/>
  <c r="T3291" i="1"/>
  <c r="S3291" i="1"/>
  <c r="R3291" i="1"/>
  <c r="Q3291" i="1"/>
  <c r="P3291" i="1"/>
  <c r="T3290" i="1"/>
  <c r="S3290" i="1"/>
  <c r="R3290" i="1"/>
  <c r="Q3290" i="1"/>
  <c r="P3290" i="1"/>
  <c r="T3289" i="1"/>
  <c r="S3289" i="1"/>
  <c r="R3289" i="1"/>
  <c r="Q3289" i="1"/>
  <c r="P3289" i="1"/>
  <c r="T3288" i="1"/>
  <c r="S3288" i="1"/>
  <c r="R3288" i="1"/>
  <c r="Q3288" i="1"/>
  <c r="P3288" i="1"/>
  <c r="T3287" i="1"/>
  <c r="S3287" i="1"/>
  <c r="R3287" i="1"/>
  <c r="Q3287" i="1"/>
  <c r="P3287" i="1"/>
  <c r="T3286" i="1"/>
  <c r="S3286" i="1"/>
  <c r="R3286" i="1"/>
  <c r="Q3286" i="1"/>
  <c r="P3286" i="1"/>
  <c r="T3285" i="1"/>
  <c r="S3285" i="1"/>
  <c r="R3285" i="1"/>
  <c r="Q3285" i="1"/>
  <c r="P3285" i="1"/>
  <c r="T3284" i="1"/>
  <c r="S3284" i="1"/>
  <c r="R3284" i="1"/>
  <c r="Q3284" i="1"/>
  <c r="P3284" i="1"/>
  <c r="T3283" i="1"/>
  <c r="S3283" i="1"/>
  <c r="R3283" i="1"/>
  <c r="Q3283" i="1"/>
  <c r="P3283" i="1"/>
  <c r="T3282" i="1"/>
  <c r="S3282" i="1"/>
  <c r="R3282" i="1"/>
  <c r="Q3282" i="1"/>
  <c r="P3282" i="1"/>
  <c r="T3281" i="1"/>
  <c r="S3281" i="1"/>
  <c r="R3281" i="1"/>
  <c r="Q3281" i="1"/>
  <c r="P3281" i="1"/>
  <c r="T3280" i="1"/>
  <c r="S3280" i="1"/>
  <c r="R3280" i="1"/>
  <c r="Q3280" i="1"/>
  <c r="P3280" i="1"/>
  <c r="T3279" i="1"/>
  <c r="S3279" i="1"/>
  <c r="R3279" i="1"/>
  <c r="Q3279" i="1"/>
  <c r="P3279" i="1"/>
  <c r="T3278" i="1"/>
  <c r="S3278" i="1"/>
  <c r="R3278" i="1"/>
  <c r="Q3278" i="1"/>
  <c r="P3278" i="1"/>
  <c r="T3277" i="1"/>
  <c r="S3277" i="1"/>
  <c r="R3277" i="1"/>
  <c r="Q3277" i="1"/>
  <c r="P3277" i="1"/>
  <c r="T3276" i="1"/>
  <c r="S3276" i="1"/>
  <c r="R3276" i="1"/>
  <c r="Q3276" i="1"/>
  <c r="P3276" i="1"/>
  <c r="T3275" i="1"/>
  <c r="S3275" i="1"/>
  <c r="R3275" i="1"/>
  <c r="Q3275" i="1"/>
  <c r="P3275" i="1"/>
  <c r="T3274" i="1"/>
  <c r="S3274" i="1"/>
  <c r="R3274" i="1"/>
  <c r="Q3274" i="1"/>
  <c r="P3274" i="1"/>
  <c r="T3273" i="1"/>
  <c r="S3273" i="1"/>
  <c r="R3273" i="1"/>
  <c r="Q3273" i="1"/>
  <c r="P3273" i="1"/>
  <c r="T3272" i="1"/>
  <c r="S3272" i="1"/>
  <c r="R3272" i="1"/>
  <c r="Q3272" i="1"/>
  <c r="P3272" i="1"/>
  <c r="T3271" i="1"/>
  <c r="S3271" i="1"/>
  <c r="R3271" i="1"/>
  <c r="Q3271" i="1"/>
  <c r="P3271" i="1"/>
  <c r="T3270" i="1"/>
  <c r="S3270" i="1"/>
  <c r="R3270" i="1"/>
  <c r="Q3270" i="1"/>
  <c r="P3270" i="1"/>
  <c r="T3269" i="1"/>
  <c r="S3269" i="1"/>
  <c r="R3269" i="1"/>
  <c r="Q3269" i="1"/>
  <c r="P3269" i="1"/>
  <c r="T3268" i="1"/>
  <c r="S3268" i="1"/>
  <c r="R3268" i="1"/>
  <c r="Q3268" i="1"/>
  <c r="P3268" i="1"/>
  <c r="T3267" i="1"/>
  <c r="S3267" i="1"/>
  <c r="R3267" i="1"/>
  <c r="Q3267" i="1"/>
  <c r="P3267" i="1"/>
  <c r="T3266" i="1"/>
  <c r="S3266" i="1"/>
  <c r="R3266" i="1"/>
  <c r="Q3266" i="1"/>
  <c r="P3266" i="1"/>
  <c r="T3265" i="1"/>
  <c r="S3265" i="1"/>
  <c r="R3265" i="1"/>
  <c r="Q3265" i="1"/>
  <c r="P3265" i="1"/>
  <c r="T3264" i="1"/>
  <c r="S3264" i="1"/>
  <c r="R3264" i="1"/>
  <c r="Q3264" i="1"/>
  <c r="P3264" i="1"/>
  <c r="T3263" i="1"/>
  <c r="S3263" i="1"/>
  <c r="R3263" i="1"/>
  <c r="Q3263" i="1"/>
  <c r="P3263" i="1"/>
  <c r="T3262" i="1"/>
  <c r="S3262" i="1"/>
  <c r="R3262" i="1"/>
  <c r="Q3262" i="1"/>
  <c r="P3262" i="1"/>
  <c r="T3261" i="1"/>
  <c r="S3261" i="1"/>
  <c r="R3261" i="1"/>
  <c r="Q3261" i="1"/>
  <c r="P3261" i="1"/>
  <c r="T3260" i="1"/>
  <c r="S3260" i="1"/>
  <c r="R3260" i="1"/>
  <c r="Q3260" i="1"/>
  <c r="P3260" i="1"/>
  <c r="T3259" i="1"/>
  <c r="S3259" i="1"/>
  <c r="R3259" i="1"/>
  <c r="Q3259" i="1"/>
  <c r="P3259" i="1"/>
  <c r="T3258" i="1"/>
  <c r="S3258" i="1"/>
  <c r="R3258" i="1"/>
  <c r="Q3258" i="1"/>
  <c r="P3258" i="1"/>
  <c r="T3257" i="1"/>
  <c r="S3257" i="1"/>
  <c r="R3257" i="1"/>
  <c r="Q3257" i="1"/>
  <c r="P3257" i="1"/>
  <c r="T3256" i="1"/>
  <c r="S3256" i="1"/>
  <c r="R3256" i="1"/>
  <c r="Q3256" i="1"/>
  <c r="P3256" i="1"/>
  <c r="T3255" i="1"/>
  <c r="S3255" i="1"/>
  <c r="R3255" i="1"/>
  <c r="Q3255" i="1"/>
  <c r="P3255" i="1"/>
  <c r="T3254" i="1"/>
  <c r="S3254" i="1"/>
  <c r="R3254" i="1"/>
  <c r="Q3254" i="1"/>
  <c r="P3254" i="1"/>
  <c r="T3253" i="1"/>
  <c r="S3253" i="1"/>
  <c r="R3253" i="1"/>
  <c r="Q3253" i="1"/>
  <c r="P3253" i="1"/>
  <c r="T3252" i="1"/>
  <c r="S3252" i="1"/>
  <c r="R3252" i="1"/>
  <c r="Q3252" i="1"/>
  <c r="P3252" i="1"/>
  <c r="T3251" i="1"/>
  <c r="S3251" i="1"/>
  <c r="R3251" i="1"/>
  <c r="Q3251" i="1"/>
  <c r="P3251" i="1"/>
  <c r="T3250" i="1"/>
  <c r="S3250" i="1"/>
  <c r="R3250" i="1"/>
  <c r="Q3250" i="1"/>
  <c r="P3250" i="1"/>
  <c r="T3249" i="1"/>
  <c r="S3249" i="1"/>
  <c r="R3249" i="1"/>
  <c r="Q3249" i="1"/>
  <c r="P3249" i="1"/>
  <c r="T3248" i="1"/>
  <c r="S3248" i="1"/>
  <c r="R3248" i="1"/>
  <c r="Q3248" i="1"/>
  <c r="P3248" i="1"/>
  <c r="T3247" i="1"/>
  <c r="S3247" i="1"/>
  <c r="R3247" i="1"/>
  <c r="Q3247" i="1"/>
  <c r="P3247" i="1"/>
  <c r="T3246" i="1"/>
  <c r="S3246" i="1"/>
  <c r="R3246" i="1"/>
  <c r="Q3246" i="1"/>
  <c r="P3246" i="1"/>
  <c r="T3245" i="1"/>
  <c r="S3245" i="1"/>
  <c r="R3245" i="1"/>
  <c r="Q3245" i="1"/>
  <c r="P3245" i="1"/>
  <c r="T3244" i="1"/>
  <c r="S3244" i="1"/>
  <c r="R3244" i="1"/>
  <c r="Q3244" i="1"/>
  <c r="P3244" i="1"/>
  <c r="T3243" i="1"/>
  <c r="S3243" i="1"/>
  <c r="R3243" i="1"/>
  <c r="Q3243" i="1"/>
  <c r="P3243" i="1"/>
  <c r="T3242" i="1"/>
  <c r="S3242" i="1"/>
  <c r="R3242" i="1"/>
  <c r="Q3242" i="1"/>
  <c r="P3242" i="1"/>
  <c r="T3241" i="1"/>
  <c r="S3241" i="1"/>
  <c r="R3241" i="1"/>
  <c r="Q3241" i="1"/>
  <c r="P3241" i="1"/>
  <c r="T3240" i="1"/>
  <c r="S3240" i="1"/>
  <c r="R3240" i="1"/>
  <c r="Q3240" i="1"/>
  <c r="P3240" i="1"/>
  <c r="T3239" i="1"/>
  <c r="S3239" i="1"/>
  <c r="R3239" i="1"/>
  <c r="Q3239" i="1"/>
  <c r="P3239" i="1"/>
  <c r="T3238" i="1"/>
  <c r="S3238" i="1"/>
  <c r="R3238" i="1"/>
  <c r="Q3238" i="1"/>
  <c r="P3238" i="1"/>
  <c r="T3237" i="1"/>
  <c r="S3237" i="1"/>
  <c r="R3237" i="1"/>
  <c r="Q3237" i="1"/>
  <c r="P3237" i="1"/>
  <c r="T3236" i="1"/>
  <c r="S3236" i="1"/>
  <c r="R3236" i="1"/>
  <c r="Q3236" i="1"/>
  <c r="P3236" i="1"/>
  <c r="T3235" i="1"/>
  <c r="S3235" i="1"/>
  <c r="R3235" i="1"/>
  <c r="Q3235" i="1"/>
  <c r="P3235" i="1"/>
  <c r="T3234" i="1"/>
  <c r="S3234" i="1"/>
  <c r="R3234" i="1"/>
  <c r="Q3234" i="1"/>
  <c r="P3234" i="1"/>
  <c r="T3233" i="1"/>
  <c r="S3233" i="1"/>
  <c r="R3233" i="1"/>
  <c r="Q3233" i="1"/>
  <c r="P3233" i="1"/>
  <c r="T3232" i="1"/>
  <c r="S3232" i="1"/>
  <c r="R3232" i="1"/>
  <c r="Q3232" i="1"/>
  <c r="P3232" i="1"/>
  <c r="T3231" i="1"/>
  <c r="S3231" i="1"/>
  <c r="R3231" i="1"/>
  <c r="Q3231" i="1"/>
  <c r="P3231" i="1"/>
  <c r="T3230" i="1"/>
  <c r="S3230" i="1"/>
  <c r="R3230" i="1"/>
  <c r="Q3230" i="1"/>
  <c r="P3230" i="1"/>
  <c r="T3229" i="1"/>
  <c r="S3229" i="1"/>
  <c r="R3229" i="1"/>
  <c r="Q3229" i="1"/>
  <c r="P3229" i="1"/>
  <c r="T3228" i="1"/>
  <c r="S3228" i="1"/>
  <c r="R3228" i="1"/>
  <c r="Q3228" i="1"/>
  <c r="P3228" i="1"/>
  <c r="T3227" i="1"/>
  <c r="S3227" i="1"/>
  <c r="R3227" i="1"/>
  <c r="Q3227" i="1"/>
  <c r="P3227" i="1"/>
  <c r="T3226" i="1"/>
  <c r="S3226" i="1"/>
  <c r="R3226" i="1"/>
  <c r="Q3226" i="1"/>
  <c r="P3226" i="1"/>
  <c r="T3225" i="1"/>
  <c r="S3225" i="1"/>
  <c r="R3225" i="1"/>
  <c r="Q3225" i="1"/>
  <c r="P3225" i="1"/>
  <c r="T3224" i="1"/>
  <c r="S3224" i="1"/>
  <c r="R3224" i="1"/>
  <c r="Q3224" i="1"/>
  <c r="P3224" i="1"/>
  <c r="T3223" i="1"/>
  <c r="S3223" i="1"/>
  <c r="R3223" i="1"/>
  <c r="Q3223" i="1"/>
  <c r="P3223" i="1"/>
  <c r="T3222" i="1"/>
  <c r="S3222" i="1"/>
  <c r="R3222" i="1"/>
  <c r="Q3222" i="1"/>
  <c r="P3222" i="1"/>
  <c r="T3221" i="1"/>
  <c r="S3221" i="1"/>
  <c r="R3221" i="1"/>
  <c r="Q3221" i="1"/>
  <c r="P3221" i="1"/>
  <c r="T3220" i="1"/>
  <c r="S3220" i="1"/>
  <c r="R3220" i="1"/>
  <c r="Q3220" i="1"/>
  <c r="P3220" i="1"/>
  <c r="T3219" i="1"/>
  <c r="S3219" i="1"/>
  <c r="R3219" i="1"/>
  <c r="Q3219" i="1"/>
  <c r="P3219" i="1"/>
  <c r="T3218" i="1"/>
  <c r="S3218" i="1"/>
  <c r="R3218" i="1"/>
  <c r="Q3218" i="1"/>
  <c r="P3218" i="1"/>
  <c r="T3217" i="1"/>
  <c r="S3217" i="1"/>
  <c r="R3217" i="1"/>
  <c r="Q3217" i="1"/>
  <c r="P3217" i="1"/>
  <c r="T3216" i="1"/>
  <c r="S3216" i="1"/>
  <c r="R3216" i="1"/>
  <c r="Q3216" i="1"/>
  <c r="P3216" i="1"/>
  <c r="T3215" i="1"/>
  <c r="S3215" i="1"/>
  <c r="R3215" i="1"/>
  <c r="Q3215" i="1"/>
  <c r="P3215" i="1"/>
  <c r="T3214" i="1"/>
  <c r="S3214" i="1"/>
  <c r="R3214" i="1"/>
  <c r="Q3214" i="1"/>
  <c r="P3214" i="1"/>
  <c r="T3213" i="1"/>
  <c r="S3213" i="1"/>
  <c r="R3213" i="1"/>
  <c r="Q3213" i="1"/>
  <c r="P3213" i="1"/>
  <c r="T3212" i="1"/>
  <c r="S3212" i="1"/>
  <c r="R3212" i="1"/>
  <c r="Q3212" i="1"/>
  <c r="P3212" i="1"/>
  <c r="T3211" i="1"/>
  <c r="S3211" i="1"/>
  <c r="R3211" i="1"/>
  <c r="Q3211" i="1"/>
  <c r="P3211" i="1"/>
  <c r="T3210" i="1"/>
  <c r="S3210" i="1"/>
  <c r="R3210" i="1"/>
  <c r="Q3210" i="1"/>
  <c r="P3210" i="1"/>
  <c r="T3209" i="1"/>
  <c r="S3209" i="1"/>
  <c r="R3209" i="1"/>
  <c r="Q3209" i="1"/>
  <c r="P3209" i="1"/>
  <c r="T3208" i="1"/>
  <c r="S3208" i="1"/>
  <c r="R3208" i="1"/>
  <c r="Q3208" i="1"/>
  <c r="P3208" i="1"/>
  <c r="T3207" i="1"/>
  <c r="S3207" i="1"/>
  <c r="R3207" i="1"/>
  <c r="Q3207" i="1"/>
  <c r="P3207" i="1"/>
  <c r="T3206" i="1"/>
  <c r="S3206" i="1"/>
  <c r="R3206" i="1"/>
  <c r="Q3206" i="1"/>
  <c r="P3206" i="1"/>
  <c r="T3205" i="1"/>
  <c r="S3205" i="1"/>
  <c r="R3205" i="1"/>
  <c r="Q3205" i="1"/>
  <c r="P3205" i="1"/>
  <c r="T3204" i="1"/>
  <c r="S3204" i="1"/>
  <c r="R3204" i="1"/>
  <c r="Q3204" i="1"/>
  <c r="P3204" i="1"/>
  <c r="T3203" i="1"/>
  <c r="S3203" i="1"/>
  <c r="R3203" i="1"/>
  <c r="Q3203" i="1"/>
  <c r="P3203" i="1"/>
  <c r="T3202" i="1"/>
  <c r="S3202" i="1"/>
  <c r="R3202" i="1"/>
  <c r="Q3202" i="1"/>
  <c r="P3202" i="1"/>
  <c r="T3201" i="1"/>
  <c r="S3201" i="1"/>
  <c r="R3201" i="1"/>
  <c r="Q3201" i="1"/>
  <c r="P3201" i="1"/>
  <c r="T3200" i="1"/>
  <c r="S3200" i="1"/>
  <c r="R3200" i="1"/>
  <c r="Q3200" i="1"/>
  <c r="P3200" i="1"/>
  <c r="T3199" i="1"/>
  <c r="S3199" i="1"/>
  <c r="R3199" i="1"/>
  <c r="Q3199" i="1"/>
  <c r="P3199" i="1"/>
  <c r="T3198" i="1"/>
  <c r="S3198" i="1"/>
  <c r="R3198" i="1"/>
  <c r="Q3198" i="1"/>
  <c r="P3198" i="1"/>
  <c r="T3197" i="1"/>
  <c r="S3197" i="1"/>
  <c r="R3197" i="1"/>
  <c r="Q3197" i="1"/>
  <c r="P3197" i="1"/>
  <c r="T3196" i="1"/>
  <c r="S3196" i="1"/>
  <c r="R3196" i="1"/>
  <c r="Q3196" i="1"/>
  <c r="P3196" i="1"/>
  <c r="T3195" i="1"/>
  <c r="S3195" i="1"/>
  <c r="R3195" i="1"/>
  <c r="Q3195" i="1"/>
  <c r="P3195" i="1"/>
  <c r="T3194" i="1"/>
  <c r="S3194" i="1"/>
  <c r="R3194" i="1"/>
  <c r="Q3194" i="1"/>
  <c r="P3194" i="1"/>
  <c r="T3193" i="1"/>
  <c r="S3193" i="1"/>
  <c r="R3193" i="1"/>
  <c r="Q3193" i="1"/>
  <c r="P3193" i="1"/>
  <c r="T3192" i="1"/>
  <c r="S3192" i="1"/>
  <c r="R3192" i="1"/>
  <c r="Q3192" i="1"/>
  <c r="P3192" i="1"/>
  <c r="T3191" i="1"/>
  <c r="S3191" i="1"/>
  <c r="R3191" i="1"/>
  <c r="Q3191" i="1"/>
  <c r="P3191" i="1"/>
  <c r="T3190" i="1"/>
  <c r="S3190" i="1"/>
  <c r="R3190" i="1"/>
  <c r="Q3190" i="1"/>
  <c r="P3190" i="1"/>
  <c r="T3189" i="1"/>
  <c r="S3189" i="1"/>
  <c r="R3189" i="1"/>
  <c r="Q3189" i="1"/>
  <c r="P3189" i="1"/>
  <c r="T3188" i="1"/>
  <c r="S3188" i="1"/>
  <c r="R3188" i="1"/>
  <c r="Q3188" i="1"/>
  <c r="P3188" i="1"/>
  <c r="T3187" i="1"/>
  <c r="S3187" i="1"/>
  <c r="R3187" i="1"/>
  <c r="Q3187" i="1"/>
  <c r="P3187" i="1"/>
  <c r="T3186" i="1"/>
  <c r="S3186" i="1"/>
  <c r="R3186" i="1"/>
  <c r="Q3186" i="1"/>
  <c r="P3186" i="1"/>
  <c r="T3185" i="1"/>
  <c r="S3185" i="1"/>
  <c r="R3185" i="1"/>
  <c r="Q3185" i="1"/>
  <c r="P3185" i="1"/>
  <c r="T3184" i="1"/>
  <c r="S3184" i="1"/>
  <c r="R3184" i="1"/>
  <c r="Q3184" i="1"/>
  <c r="P3184" i="1"/>
  <c r="T3183" i="1"/>
  <c r="S3183" i="1"/>
  <c r="R3183" i="1"/>
  <c r="Q3183" i="1"/>
  <c r="P3183" i="1"/>
  <c r="T3182" i="1"/>
  <c r="S3182" i="1"/>
  <c r="R3182" i="1"/>
  <c r="Q3182" i="1"/>
  <c r="P3182" i="1"/>
  <c r="T3181" i="1"/>
  <c r="S3181" i="1"/>
  <c r="R3181" i="1"/>
  <c r="Q3181" i="1"/>
  <c r="P3181" i="1"/>
  <c r="T3180" i="1"/>
  <c r="S3180" i="1"/>
  <c r="R3180" i="1"/>
  <c r="Q3180" i="1"/>
  <c r="P3180" i="1"/>
  <c r="T3179" i="1"/>
  <c r="S3179" i="1"/>
  <c r="R3179" i="1"/>
  <c r="Q3179" i="1"/>
  <c r="P3179" i="1"/>
  <c r="T3178" i="1"/>
  <c r="S3178" i="1"/>
  <c r="R3178" i="1"/>
  <c r="Q3178" i="1"/>
  <c r="P3178" i="1"/>
  <c r="T3177" i="1"/>
  <c r="S3177" i="1"/>
  <c r="R3177" i="1"/>
  <c r="Q3177" i="1"/>
  <c r="P3177" i="1"/>
  <c r="T3176" i="1"/>
  <c r="S3176" i="1"/>
  <c r="R3176" i="1"/>
  <c r="Q3176" i="1"/>
  <c r="P3176" i="1"/>
  <c r="T3175" i="1"/>
  <c r="S3175" i="1"/>
  <c r="R3175" i="1"/>
  <c r="Q3175" i="1"/>
  <c r="P3175" i="1"/>
  <c r="T3174" i="1"/>
  <c r="S3174" i="1"/>
  <c r="R3174" i="1"/>
  <c r="Q3174" i="1"/>
  <c r="P3174" i="1"/>
  <c r="T3173" i="1"/>
  <c r="S3173" i="1"/>
  <c r="R3173" i="1"/>
  <c r="Q3173" i="1"/>
  <c r="P3173" i="1"/>
  <c r="T3172" i="1"/>
  <c r="S3172" i="1"/>
  <c r="R3172" i="1"/>
  <c r="Q3172" i="1"/>
  <c r="P3172" i="1"/>
  <c r="T3171" i="1"/>
  <c r="S3171" i="1"/>
  <c r="R3171" i="1"/>
  <c r="Q3171" i="1"/>
  <c r="P3171" i="1"/>
  <c r="T3170" i="1"/>
  <c r="S3170" i="1"/>
  <c r="R3170" i="1"/>
  <c r="Q3170" i="1"/>
  <c r="P3170" i="1"/>
  <c r="T3169" i="1"/>
  <c r="S3169" i="1"/>
  <c r="R3169" i="1"/>
  <c r="Q3169" i="1"/>
  <c r="P3169" i="1"/>
  <c r="T3168" i="1"/>
  <c r="S3168" i="1"/>
  <c r="R3168" i="1"/>
  <c r="Q3168" i="1"/>
  <c r="P3168" i="1"/>
  <c r="T3167" i="1"/>
  <c r="S3167" i="1"/>
  <c r="R3167" i="1"/>
  <c r="Q3167" i="1"/>
  <c r="P3167" i="1"/>
  <c r="T3166" i="1"/>
  <c r="S3166" i="1"/>
  <c r="R3166" i="1"/>
  <c r="Q3166" i="1"/>
  <c r="P3166" i="1"/>
  <c r="T3165" i="1"/>
  <c r="S3165" i="1"/>
  <c r="R3165" i="1"/>
  <c r="Q3165" i="1"/>
  <c r="P3165" i="1"/>
  <c r="T3164" i="1"/>
  <c r="S3164" i="1"/>
  <c r="R3164" i="1"/>
  <c r="Q3164" i="1"/>
  <c r="P3164" i="1"/>
  <c r="T3163" i="1"/>
  <c r="S3163" i="1"/>
  <c r="R3163" i="1"/>
  <c r="Q3163" i="1"/>
  <c r="P3163" i="1"/>
  <c r="T3162" i="1"/>
  <c r="S3162" i="1"/>
  <c r="R3162" i="1"/>
  <c r="Q3162" i="1"/>
  <c r="P3162" i="1"/>
  <c r="T3161" i="1"/>
  <c r="S3161" i="1"/>
  <c r="R3161" i="1"/>
  <c r="Q3161" i="1"/>
  <c r="P3161" i="1"/>
  <c r="T3160" i="1"/>
  <c r="S3160" i="1"/>
  <c r="R3160" i="1"/>
  <c r="Q3160" i="1"/>
  <c r="P3160" i="1"/>
  <c r="T3159" i="1"/>
  <c r="S3159" i="1"/>
  <c r="R3159" i="1"/>
  <c r="Q3159" i="1"/>
  <c r="P3159" i="1"/>
  <c r="T3158" i="1"/>
  <c r="S3158" i="1"/>
  <c r="R3158" i="1"/>
  <c r="Q3158" i="1"/>
  <c r="P3158" i="1"/>
  <c r="T3157" i="1"/>
  <c r="S3157" i="1"/>
  <c r="R3157" i="1"/>
  <c r="Q3157" i="1"/>
  <c r="P3157" i="1"/>
  <c r="T3156" i="1"/>
  <c r="S3156" i="1"/>
  <c r="R3156" i="1"/>
  <c r="Q3156" i="1"/>
  <c r="P3156" i="1"/>
  <c r="T3155" i="1"/>
  <c r="S3155" i="1"/>
  <c r="R3155" i="1"/>
  <c r="Q3155" i="1"/>
  <c r="P3155" i="1"/>
  <c r="T3154" i="1"/>
  <c r="S3154" i="1"/>
  <c r="R3154" i="1"/>
  <c r="Q3154" i="1"/>
  <c r="P3154" i="1"/>
  <c r="T3153" i="1"/>
  <c r="S3153" i="1"/>
  <c r="R3153" i="1"/>
  <c r="Q3153" i="1"/>
  <c r="P3153" i="1"/>
  <c r="T3152" i="1"/>
  <c r="S3152" i="1"/>
  <c r="R3152" i="1"/>
  <c r="Q3152" i="1"/>
  <c r="P3152" i="1"/>
  <c r="T3151" i="1"/>
  <c r="S3151" i="1"/>
  <c r="R3151" i="1"/>
  <c r="Q3151" i="1"/>
  <c r="P3151" i="1"/>
  <c r="T3150" i="1"/>
  <c r="S3150" i="1"/>
  <c r="R3150" i="1"/>
  <c r="Q3150" i="1"/>
  <c r="P3150" i="1"/>
  <c r="T3149" i="1"/>
  <c r="S3149" i="1"/>
  <c r="R3149" i="1"/>
  <c r="Q3149" i="1"/>
  <c r="P3149" i="1"/>
  <c r="T3148" i="1"/>
  <c r="S3148" i="1"/>
  <c r="R3148" i="1"/>
  <c r="Q3148" i="1"/>
  <c r="P3148" i="1"/>
  <c r="T3147" i="1"/>
  <c r="S3147" i="1"/>
  <c r="R3147" i="1"/>
  <c r="Q3147" i="1"/>
  <c r="P3147" i="1"/>
  <c r="T3146" i="1"/>
  <c r="S3146" i="1"/>
  <c r="R3146" i="1"/>
  <c r="Q3146" i="1"/>
  <c r="P3146" i="1"/>
  <c r="T3145" i="1"/>
  <c r="S3145" i="1"/>
  <c r="R3145" i="1"/>
  <c r="Q3145" i="1"/>
  <c r="P3145" i="1"/>
  <c r="T3144" i="1"/>
  <c r="S3144" i="1"/>
  <c r="R3144" i="1"/>
  <c r="Q3144" i="1"/>
  <c r="P3144" i="1"/>
  <c r="T3143" i="1"/>
  <c r="S3143" i="1"/>
  <c r="R3143" i="1"/>
  <c r="Q3143" i="1"/>
  <c r="P3143" i="1"/>
  <c r="T3142" i="1"/>
  <c r="S3142" i="1"/>
  <c r="R3142" i="1"/>
  <c r="Q3142" i="1"/>
  <c r="P3142" i="1"/>
  <c r="T3141" i="1"/>
  <c r="S3141" i="1"/>
  <c r="R3141" i="1"/>
  <c r="Q3141" i="1"/>
  <c r="P3141" i="1"/>
  <c r="T3140" i="1"/>
  <c r="S3140" i="1"/>
  <c r="R3140" i="1"/>
  <c r="Q3140" i="1"/>
  <c r="P3140" i="1"/>
  <c r="T3139" i="1"/>
  <c r="S3139" i="1"/>
  <c r="R3139" i="1"/>
  <c r="Q3139" i="1"/>
  <c r="P3139" i="1"/>
  <c r="T3138" i="1"/>
  <c r="S3138" i="1"/>
  <c r="R3138" i="1"/>
  <c r="Q3138" i="1"/>
  <c r="P3138" i="1"/>
  <c r="T3137" i="1"/>
  <c r="S3137" i="1"/>
  <c r="R3137" i="1"/>
  <c r="Q3137" i="1"/>
  <c r="P3137" i="1"/>
  <c r="T3136" i="1"/>
  <c r="S3136" i="1"/>
  <c r="R3136" i="1"/>
  <c r="Q3136" i="1"/>
  <c r="P3136" i="1"/>
  <c r="T3135" i="1"/>
  <c r="S3135" i="1"/>
  <c r="R3135" i="1"/>
  <c r="Q3135" i="1"/>
  <c r="P3135" i="1"/>
  <c r="T3134" i="1"/>
  <c r="S3134" i="1"/>
  <c r="R3134" i="1"/>
  <c r="Q3134" i="1"/>
  <c r="P3134" i="1"/>
  <c r="T3133" i="1"/>
  <c r="S3133" i="1"/>
  <c r="R3133" i="1"/>
  <c r="Q3133" i="1"/>
  <c r="P3133" i="1"/>
  <c r="T3132" i="1"/>
  <c r="S3132" i="1"/>
  <c r="R3132" i="1"/>
  <c r="Q3132" i="1"/>
  <c r="P3132" i="1"/>
  <c r="T3131" i="1"/>
  <c r="S3131" i="1"/>
  <c r="R3131" i="1"/>
  <c r="Q3131" i="1"/>
  <c r="P3131" i="1"/>
  <c r="T3130" i="1"/>
  <c r="S3130" i="1"/>
  <c r="R3130" i="1"/>
  <c r="Q3130" i="1"/>
  <c r="P3130" i="1"/>
  <c r="T3129" i="1"/>
  <c r="S3129" i="1"/>
  <c r="R3129" i="1"/>
  <c r="Q3129" i="1"/>
  <c r="P3129" i="1"/>
  <c r="T3128" i="1"/>
  <c r="S3128" i="1"/>
  <c r="R3128" i="1"/>
  <c r="Q3128" i="1"/>
  <c r="P3128" i="1"/>
  <c r="T3127" i="1"/>
  <c r="S3127" i="1"/>
  <c r="R3127" i="1"/>
  <c r="Q3127" i="1"/>
  <c r="P3127" i="1"/>
  <c r="T3126" i="1"/>
  <c r="S3126" i="1"/>
  <c r="R3126" i="1"/>
  <c r="Q3126" i="1"/>
  <c r="P3126" i="1"/>
  <c r="T3125" i="1"/>
  <c r="S3125" i="1"/>
  <c r="R3125" i="1"/>
  <c r="Q3125" i="1"/>
  <c r="P3125" i="1"/>
  <c r="T3124" i="1"/>
  <c r="S3124" i="1"/>
  <c r="R3124" i="1"/>
  <c r="Q3124" i="1"/>
  <c r="P3124" i="1"/>
  <c r="T3123" i="1"/>
  <c r="S3123" i="1"/>
  <c r="R3123" i="1"/>
  <c r="Q3123" i="1"/>
  <c r="P3123" i="1"/>
  <c r="T3122" i="1"/>
  <c r="S3122" i="1"/>
  <c r="R3122" i="1"/>
  <c r="Q3122" i="1"/>
  <c r="P3122" i="1"/>
  <c r="T3121" i="1"/>
  <c r="S3121" i="1"/>
  <c r="R3121" i="1"/>
  <c r="Q3121" i="1"/>
  <c r="P3121" i="1"/>
  <c r="T3120" i="1"/>
  <c r="S3120" i="1"/>
  <c r="R3120" i="1"/>
  <c r="Q3120" i="1"/>
  <c r="P3120" i="1"/>
  <c r="T3119" i="1"/>
  <c r="S3119" i="1"/>
  <c r="R3119" i="1"/>
  <c r="Q3119" i="1"/>
  <c r="P3119" i="1"/>
  <c r="T3118" i="1"/>
  <c r="S3118" i="1"/>
  <c r="R3118" i="1"/>
  <c r="Q3118" i="1"/>
  <c r="P3118" i="1"/>
  <c r="T3117" i="1"/>
  <c r="S3117" i="1"/>
  <c r="R3117" i="1"/>
  <c r="Q3117" i="1"/>
  <c r="P3117" i="1"/>
  <c r="T3116" i="1"/>
  <c r="S3116" i="1"/>
  <c r="R3116" i="1"/>
  <c r="Q3116" i="1"/>
  <c r="P3116" i="1"/>
  <c r="T3115" i="1"/>
  <c r="S3115" i="1"/>
  <c r="R3115" i="1"/>
  <c r="Q3115" i="1"/>
  <c r="P3115" i="1"/>
  <c r="T3114" i="1"/>
  <c r="S3114" i="1"/>
  <c r="R3114" i="1"/>
  <c r="Q3114" i="1"/>
  <c r="P3114" i="1"/>
  <c r="T3113" i="1"/>
  <c r="S3113" i="1"/>
  <c r="R3113" i="1"/>
  <c r="Q3113" i="1"/>
  <c r="P3113" i="1"/>
  <c r="T3112" i="1"/>
  <c r="S3112" i="1"/>
  <c r="R3112" i="1"/>
  <c r="Q3112" i="1"/>
  <c r="P3112" i="1"/>
  <c r="T3111" i="1"/>
  <c r="S3111" i="1"/>
  <c r="R3111" i="1"/>
  <c r="Q3111" i="1"/>
  <c r="P3111" i="1"/>
  <c r="T3110" i="1"/>
  <c r="S3110" i="1"/>
  <c r="R3110" i="1"/>
  <c r="Q3110" i="1"/>
  <c r="P3110" i="1"/>
  <c r="T3109" i="1"/>
  <c r="S3109" i="1"/>
  <c r="R3109" i="1"/>
  <c r="Q3109" i="1"/>
  <c r="P3109" i="1"/>
  <c r="T3108" i="1"/>
  <c r="S3108" i="1"/>
  <c r="R3108" i="1"/>
  <c r="Q3108" i="1"/>
  <c r="P3108" i="1"/>
  <c r="T3107" i="1"/>
  <c r="S3107" i="1"/>
  <c r="R3107" i="1"/>
  <c r="Q3107" i="1"/>
  <c r="P3107" i="1"/>
  <c r="T3106" i="1"/>
  <c r="S3106" i="1"/>
  <c r="R3106" i="1"/>
  <c r="Q3106" i="1"/>
  <c r="P3106" i="1"/>
  <c r="T3105" i="1"/>
  <c r="S3105" i="1"/>
  <c r="R3105" i="1"/>
  <c r="Q3105" i="1"/>
  <c r="P3105" i="1"/>
  <c r="T3104" i="1"/>
  <c r="S3104" i="1"/>
  <c r="R3104" i="1"/>
  <c r="Q3104" i="1"/>
  <c r="P3104" i="1"/>
  <c r="T3103" i="1"/>
  <c r="S3103" i="1"/>
  <c r="R3103" i="1"/>
  <c r="Q3103" i="1"/>
  <c r="P3103" i="1"/>
  <c r="T3102" i="1"/>
  <c r="S3102" i="1"/>
  <c r="R3102" i="1"/>
  <c r="Q3102" i="1"/>
  <c r="P3102" i="1"/>
  <c r="T3101" i="1"/>
  <c r="S3101" i="1"/>
  <c r="R3101" i="1"/>
  <c r="Q3101" i="1"/>
  <c r="P3101" i="1"/>
  <c r="T3100" i="1"/>
  <c r="S3100" i="1"/>
  <c r="R3100" i="1"/>
  <c r="Q3100" i="1"/>
  <c r="P3100" i="1"/>
  <c r="T3099" i="1"/>
  <c r="S3099" i="1"/>
  <c r="R3099" i="1"/>
  <c r="Q3099" i="1"/>
  <c r="P3099" i="1"/>
  <c r="T3098" i="1"/>
  <c r="S3098" i="1"/>
  <c r="R3098" i="1"/>
  <c r="Q3098" i="1"/>
  <c r="P3098" i="1"/>
  <c r="T3097" i="1"/>
  <c r="S3097" i="1"/>
  <c r="R3097" i="1"/>
  <c r="Q3097" i="1"/>
  <c r="P3097" i="1"/>
  <c r="T3096" i="1"/>
  <c r="S3096" i="1"/>
  <c r="R3096" i="1"/>
  <c r="Q3096" i="1"/>
  <c r="P3096" i="1"/>
  <c r="T3095" i="1"/>
  <c r="S3095" i="1"/>
  <c r="R3095" i="1"/>
  <c r="Q3095" i="1"/>
  <c r="P3095" i="1"/>
  <c r="T3094" i="1"/>
  <c r="S3094" i="1"/>
  <c r="R3094" i="1"/>
  <c r="Q3094" i="1"/>
  <c r="P3094" i="1"/>
  <c r="T3093" i="1"/>
  <c r="S3093" i="1"/>
  <c r="R3093" i="1"/>
  <c r="Q3093" i="1"/>
  <c r="P3093" i="1"/>
  <c r="T3092" i="1"/>
  <c r="S3092" i="1"/>
  <c r="R3092" i="1"/>
  <c r="Q3092" i="1"/>
  <c r="P3092" i="1"/>
  <c r="T3091" i="1"/>
  <c r="S3091" i="1"/>
  <c r="R3091" i="1"/>
  <c r="Q3091" i="1"/>
  <c r="P3091" i="1"/>
  <c r="T3090" i="1"/>
  <c r="S3090" i="1"/>
  <c r="R3090" i="1"/>
  <c r="Q3090" i="1"/>
  <c r="P3090" i="1"/>
  <c r="T3089" i="1"/>
  <c r="S3089" i="1"/>
  <c r="R3089" i="1"/>
  <c r="Q3089" i="1"/>
  <c r="P3089" i="1"/>
  <c r="T3088" i="1"/>
  <c r="S3088" i="1"/>
  <c r="R3088" i="1"/>
  <c r="Q3088" i="1"/>
  <c r="P3088" i="1"/>
  <c r="T3087" i="1"/>
  <c r="S3087" i="1"/>
  <c r="R3087" i="1"/>
  <c r="Q3087" i="1"/>
  <c r="P3087" i="1"/>
  <c r="T3086" i="1"/>
  <c r="S3086" i="1"/>
  <c r="R3086" i="1"/>
  <c r="Q3086" i="1"/>
  <c r="P3086" i="1"/>
  <c r="T3085" i="1"/>
  <c r="S3085" i="1"/>
  <c r="R3085" i="1"/>
  <c r="Q3085" i="1"/>
  <c r="P3085" i="1"/>
  <c r="T3084" i="1"/>
  <c r="S3084" i="1"/>
  <c r="R3084" i="1"/>
  <c r="Q3084" i="1"/>
  <c r="P3084" i="1"/>
  <c r="T3083" i="1"/>
  <c r="S3083" i="1"/>
  <c r="R3083" i="1"/>
  <c r="Q3083" i="1"/>
  <c r="P3083" i="1"/>
  <c r="T3082" i="1"/>
  <c r="S3082" i="1"/>
  <c r="R3082" i="1"/>
  <c r="Q3082" i="1"/>
  <c r="P3082" i="1"/>
  <c r="T3081" i="1"/>
  <c r="S3081" i="1"/>
  <c r="R3081" i="1"/>
  <c r="Q3081" i="1"/>
  <c r="P3081" i="1"/>
  <c r="T3080" i="1"/>
  <c r="S3080" i="1"/>
  <c r="R3080" i="1"/>
  <c r="Q3080" i="1"/>
  <c r="P3080" i="1"/>
  <c r="T3079" i="1"/>
  <c r="S3079" i="1"/>
  <c r="R3079" i="1"/>
  <c r="Q3079" i="1"/>
  <c r="P3079" i="1"/>
  <c r="T3078" i="1"/>
  <c r="S3078" i="1"/>
  <c r="R3078" i="1"/>
  <c r="Q3078" i="1"/>
  <c r="P3078" i="1"/>
  <c r="T3077" i="1"/>
  <c r="S3077" i="1"/>
  <c r="R3077" i="1"/>
  <c r="Q3077" i="1"/>
  <c r="P3077" i="1"/>
  <c r="T3076" i="1"/>
  <c r="S3076" i="1"/>
  <c r="R3076" i="1"/>
  <c r="Q3076" i="1"/>
  <c r="P3076" i="1"/>
  <c r="T3075" i="1"/>
  <c r="S3075" i="1"/>
  <c r="R3075" i="1"/>
  <c r="Q3075" i="1"/>
  <c r="P3075" i="1"/>
  <c r="T3074" i="1"/>
  <c r="S3074" i="1"/>
  <c r="R3074" i="1"/>
  <c r="Q3074" i="1"/>
  <c r="P3074" i="1"/>
  <c r="T3073" i="1"/>
  <c r="S3073" i="1"/>
  <c r="R3073" i="1"/>
  <c r="Q3073" i="1"/>
  <c r="P3073" i="1"/>
  <c r="T3072" i="1"/>
  <c r="S3072" i="1"/>
  <c r="R3072" i="1"/>
  <c r="Q3072" i="1"/>
  <c r="P3072" i="1"/>
  <c r="T3071" i="1"/>
  <c r="S3071" i="1"/>
  <c r="R3071" i="1"/>
  <c r="Q3071" i="1"/>
  <c r="P3071" i="1"/>
  <c r="T3070" i="1"/>
  <c r="S3070" i="1"/>
  <c r="R3070" i="1"/>
  <c r="Q3070" i="1"/>
  <c r="P3070" i="1"/>
  <c r="T3069" i="1"/>
  <c r="S3069" i="1"/>
  <c r="R3069" i="1"/>
  <c r="Q3069" i="1"/>
  <c r="P3069" i="1"/>
  <c r="T3068" i="1"/>
  <c r="S3068" i="1"/>
  <c r="R3068" i="1"/>
  <c r="Q3068" i="1"/>
  <c r="P3068" i="1"/>
  <c r="T3067" i="1"/>
  <c r="S3067" i="1"/>
  <c r="R3067" i="1"/>
  <c r="Q3067" i="1"/>
  <c r="P3067" i="1"/>
  <c r="T3066" i="1"/>
  <c r="S3066" i="1"/>
  <c r="R3066" i="1"/>
  <c r="Q3066" i="1"/>
  <c r="P3066" i="1"/>
  <c r="T3065" i="1"/>
  <c r="S3065" i="1"/>
  <c r="R3065" i="1"/>
  <c r="Q3065" i="1"/>
  <c r="P3065" i="1"/>
  <c r="T3064" i="1"/>
  <c r="S3064" i="1"/>
  <c r="R3064" i="1"/>
  <c r="Q3064" i="1"/>
  <c r="P3064" i="1"/>
  <c r="T3063" i="1"/>
  <c r="S3063" i="1"/>
  <c r="R3063" i="1"/>
  <c r="Q3063" i="1"/>
  <c r="P3063" i="1"/>
  <c r="T3062" i="1"/>
  <c r="S3062" i="1"/>
  <c r="R3062" i="1"/>
  <c r="Q3062" i="1"/>
  <c r="P3062" i="1"/>
  <c r="T3061" i="1"/>
  <c r="S3061" i="1"/>
  <c r="R3061" i="1"/>
  <c r="Q3061" i="1"/>
  <c r="P3061" i="1"/>
  <c r="T3060" i="1"/>
  <c r="S3060" i="1"/>
  <c r="R3060" i="1"/>
  <c r="Q3060" i="1"/>
  <c r="P3060" i="1"/>
  <c r="T3059" i="1"/>
  <c r="S3059" i="1"/>
  <c r="R3059" i="1"/>
  <c r="Q3059" i="1"/>
  <c r="P3059" i="1"/>
  <c r="T3058" i="1"/>
  <c r="S3058" i="1"/>
  <c r="R3058" i="1"/>
  <c r="Q3058" i="1"/>
  <c r="P3058" i="1"/>
  <c r="T3057" i="1"/>
  <c r="S3057" i="1"/>
  <c r="R3057" i="1"/>
  <c r="Q3057" i="1"/>
  <c r="P3057" i="1"/>
  <c r="T3056" i="1"/>
  <c r="S3056" i="1"/>
  <c r="R3056" i="1"/>
  <c r="Q3056" i="1"/>
  <c r="P3056" i="1"/>
  <c r="T3055" i="1"/>
  <c r="S3055" i="1"/>
  <c r="R3055" i="1"/>
  <c r="Q3055" i="1"/>
  <c r="P3055" i="1"/>
  <c r="T3054" i="1"/>
  <c r="S3054" i="1"/>
  <c r="R3054" i="1"/>
  <c r="Q3054" i="1"/>
  <c r="P3054" i="1"/>
  <c r="T3053" i="1"/>
  <c r="S3053" i="1"/>
  <c r="R3053" i="1"/>
  <c r="Q3053" i="1"/>
  <c r="P3053" i="1"/>
  <c r="T3052" i="1"/>
  <c r="S3052" i="1"/>
  <c r="R3052" i="1"/>
  <c r="Q3052" i="1"/>
  <c r="P3052" i="1"/>
  <c r="T3051" i="1"/>
  <c r="S3051" i="1"/>
  <c r="R3051" i="1"/>
  <c r="Q3051" i="1"/>
  <c r="P3051" i="1"/>
  <c r="T3050" i="1"/>
  <c r="S3050" i="1"/>
  <c r="R3050" i="1"/>
  <c r="Q3050" i="1"/>
  <c r="P3050" i="1"/>
  <c r="T3049" i="1"/>
  <c r="S3049" i="1"/>
  <c r="R3049" i="1"/>
  <c r="Q3049" i="1"/>
  <c r="P3049" i="1"/>
  <c r="T3048" i="1"/>
  <c r="S3048" i="1"/>
  <c r="R3048" i="1"/>
  <c r="Q3048" i="1"/>
  <c r="P3048" i="1"/>
  <c r="T3047" i="1"/>
  <c r="S3047" i="1"/>
  <c r="R3047" i="1"/>
  <c r="Q3047" i="1"/>
  <c r="P3047" i="1"/>
  <c r="T3046" i="1"/>
  <c r="S3046" i="1"/>
  <c r="R3046" i="1"/>
  <c r="Q3046" i="1"/>
  <c r="P3046" i="1"/>
  <c r="T3045" i="1"/>
  <c r="S3045" i="1"/>
  <c r="R3045" i="1"/>
  <c r="Q3045" i="1"/>
  <c r="P3045" i="1"/>
  <c r="T3044" i="1"/>
  <c r="S3044" i="1"/>
  <c r="R3044" i="1"/>
  <c r="Q3044" i="1"/>
  <c r="P3044" i="1"/>
  <c r="T3043" i="1"/>
  <c r="S3043" i="1"/>
  <c r="R3043" i="1"/>
  <c r="Q3043" i="1"/>
  <c r="P3043" i="1"/>
  <c r="T3042" i="1"/>
  <c r="S3042" i="1"/>
  <c r="R3042" i="1"/>
  <c r="Q3042" i="1"/>
  <c r="P3042" i="1"/>
  <c r="T3041" i="1"/>
  <c r="S3041" i="1"/>
  <c r="R3041" i="1"/>
  <c r="Q3041" i="1"/>
  <c r="P3041" i="1"/>
  <c r="T3040" i="1"/>
  <c r="S3040" i="1"/>
  <c r="R3040" i="1"/>
  <c r="Q3040" i="1"/>
  <c r="P3040" i="1"/>
  <c r="T3039" i="1"/>
  <c r="S3039" i="1"/>
  <c r="R3039" i="1"/>
  <c r="Q3039" i="1"/>
  <c r="P3039" i="1"/>
  <c r="T3038" i="1"/>
  <c r="S3038" i="1"/>
  <c r="R3038" i="1"/>
  <c r="Q3038" i="1"/>
  <c r="P3038" i="1"/>
  <c r="T3037" i="1"/>
  <c r="S3037" i="1"/>
  <c r="R3037" i="1"/>
  <c r="Q3037" i="1"/>
  <c r="P3037" i="1"/>
  <c r="T3036" i="1"/>
  <c r="S3036" i="1"/>
  <c r="R3036" i="1"/>
  <c r="Q3036" i="1"/>
  <c r="P3036" i="1"/>
  <c r="T3035" i="1"/>
  <c r="S3035" i="1"/>
  <c r="R3035" i="1"/>
  <c r="Q3035" i="1"/>
  <c r="P3035" i="1"/>
  <c r="T3034" i="1"/>
  <c r="S3034" i="1"/>
  <c r="R3034" i="1"/>
  <c r="Q3034" i="1"/>
  <c r="P3034" i="1"/>
  <c r="T3033" i="1"/>
  <c r="S3033" i="1"/>
  <c r="R3033" i="1"/>
  <c r="Q3033" i="1"/>
  <c r="P3033" i="1"/>
  <c r="T3032" i="1"/>
  <c r="S3032" i="1"/>
  <c r="R3032" i="1"/>
  <c r="Q3032" i="1"/>
  <c r="P3032" i="1"/>
  <c r="T3031" i="1"/>
  <c r="S3031" i="1"/>
  <c r="R3031" i="1"/>
  <c r="Q3031" i="1"/>
  <c r="P3031" i="1"/>
  <c r="T3030" i="1"/>
  <c r="S3030" i="1"/>
  <c r="R3030" i="1"/>
  <c r="Q3030" i="1"/>
  <c r="P3030" i="1"/>
  <c r="T3029" i="1"/>
  <c r="S3029" i="1"/>
  <c r="R3029" i="1"/>
  <c r="Q3029" i="1"/>
  <c r="P3029" i="1"/>
  <c r="T3028" i="1"/>
  <c r="S3028" i="1"/>
  <c r="R3028" i="1"/>
  <c r="Q3028" i="1"/>
  <c r="P3028" i="1"/>
  <c r="T3027" i="1"/>
  <c r="S3027" i="1"/>
  <c r="R3027" i="1"/>
  <c r="Q3027" i="1"/>
  <c r="P3027" i="1"/>
  <c r="T3026" i="1"/>
  <c r="S3026" i="1"/>
  <c r="R3026" i="1"/>
  <c r="Q3026" i="1"/>
  <c r="P3026" i="1"/>
  <c r="T3025" i="1"/>
  <c r="S3025" i="1"/>
  <c r="R3025" i="1"/>
  <c r="Q3025" i="1"/>
  <c r="P3025" i="1"/>
  <c r="T3024" i="1"/>
  <c r="S3024" i="1"/>
  <c r="R3024" i="1"/>
  <c r="Q3024" i="1"/>
  <c r="P3024" i="1"/>
  <c r="T3023" i="1"/>
  <c r="S3023" i="1"/>
  <c r="R3023" i="1"/>
  <c r="Q3023" i="1"/>
  <c r="P3023" i="1"/>
  <c r="T3022" i="1"/>
  <c r="S3022" i="1"/>
  <c r="R3022" i="1"/>
  <c r="Q3022" i="1"/>
  <c r="P3022" i="1"/>
  <c r="T3021" i="1"/>
  <c r="S3021" i="1"/>
  <c r="R3021" i="1"/>
  <c r="Q3021" i="1"/>
  <c r="P3021" i="1"/>
  <c r="T3020" i="1"/>
  <c r="S3020" i="1"/>
  <c r="R3020" i="1"/>
  <c r="Q3020" i="1"/>
  <c r="P3020" i="1"/>
  <c r="T3019" i="1"/>
  <c r="S3019" i="1"/>
  <c r="R3019" i="1"/>
  <c r="Q3019" i="1"/>
  <c r="P3019" i="1"/>
  <c r="T3018" i="1"/>
  <c r="S3018" i="1"/>
  <c r="R3018" i="1"/>
  <c r="Q3018" i="1"/>
  <c r="P3018" i="1"/>
  <c r="T3017" i="1"/>
  <c r="S3017" i="1"/>
  <c r="R3017" i="1"/>
  <c r="Q3017" i="1"/>
  <c r="P3017" i="1"/>
  <c r="T3016" i="1"/>
  <c r="S3016" i="1"/>
  <c r="R3016" i="1"/>
  <c r="Q3016" i="1"/>
  <c r="P3016" i="1"/>
  <c r="T3015" i="1"/>
  <c r="S3015" i="1"/>
  <c r="R3015" i="1"/>
  <c r="Q3015" i="1"/>
  <c r="P3015" i="1"/>
  <c r="T3014" i="1"/>
  <c r="S3014" i="1"/>
  <c r="R3014" i="1"/>
  <c r="Q3014" i="1"/>
  <c r="P3014" i="1"/>
  <c r="T3013" i="1"/>
  <c r="S3013" i="1"/>
  <c r="R3013" i="1"/>
  <c r="Q3013" i="1"/>
  <c r="P3013" i="1"/>
  <c r="T3012" i="1"/>
  <c r="S3012" i="1"/>
  <c r="R3012" i="1"/>
  <c r="Q3012" i="1"/>
  <c r="P3012" i="1"/>
  <c r="T3011" i="1"/>
  <c r="S3011" i="1"/>
  <c r="R3011" i="1"/>
  <c r="Q3011" i="1"/>
  <c r="P3011" i="1"/>
  <c r="T3010" i="1"/>
  <c r="S3010" i="1"/>
  <c r="R3010" i="1"/>
  <c r="Q3010" i="1"/>
  <c r="P3010" i="1"/>
  <c r="T3009" i="1"/>
  <c r="S3009" i="1"/>
  <c r="R3009" i="1"/>
  <c r="Q3009" i="1"/>
  <c r="P3009" i="1"/>
  <c r="T3008" i="1"/>
  <c r="S3008" i="1"/>
  <c r="R3008" i="1"/>
  <c r="Q3008" i="1"/>
  <c r="P3008" i="1"/>
  <c r="T3007" i="1"/>
  <c r="S3007" i="1"/>
  <c r="R3007" i="1"/>
  <c r="Q3007" i="1"/>
  <c r="P3007" i="1"/>
  <c r="T3006" i="1"/>
  <c r="S3006" i="1"/>
  <c r="R3006" i="1"/>
  <c r="Q3006" i="1"/>
  <c r="P3006" i="1"/>
  <c r="T3005" i="1"/>
  <c r="S3005" i="1"/>
  <c r="R3005" i="1"/>
  <c r="Q3005" i="1"/>
  <c r="P3005" i="1"/>
  <c r="T3004" i="1"/>
  <c r="S3004" i="1"/>
  <c r="R3004" i="1"/>
  <c r="Q3004" i="1"/>
  <c r="P3004" i="1"/>
  <c r="T3003" i="1"/>
  <c r="S3003" i="1"/>
  <c r="R3003" i="1"/>
  <c r="Q3003" i="1"/>
  <c r="P3003" i="1"/>
  <c r="T3002" i="1"/>
  <c r="S3002" i="1"/>
  <c r="R3002" i="1"/>
  <c r="Q3002" i="1"/>
  <c r="P3002" i="1"/>
  <c r="T3001" i="1"/>
  <c r="S3001" i="1"/>
  <c r="R3001" i="1"/>
  <c r="Q3001" i="1"/>
  <c r="P3001" i="1"/>
  <c r="T3000" i="1"/>
  <c r="S3000" i="1"/>
  <c r="R3000" i="1"/>
  <c r="Q3000" i="1"/>
  <c r="P3000" i="1"/>
  <c r="T2999" i="1"/>
  <c r="S2999" i="1"/>
  <c r="R2999" i="1"/>
  <c r="Q2999" i="1"/>
  <c r="P2999" i="1"/>
  <c r="T2998" i="1"/>
  <c r="S2998" i="1"/>
  <c r="R2998" i="1"/>
  <c r="Q2998" i="1"/>
  <c r="P2998" i="1"/>
  <c r="T2997" i="1"/>
  <c r="S2997" i="1"/>
  <c r="R2997" i="1"/>
  <c r="Q2997" i="1"/>
  <c r="P2997" i="1"/>
  <c r="T2996" i="1"/>
  <c r="S2996" i="1"/>
  <c r="R2996" i="1"/>
  <c r="Q2996" i="1"/>
  <c r="P2996" i="1"/>
  <c r="T2995" i="1"/>
  <c r="S2995" i="1"/>
  <c r="R2995" i="1"/>
  <c r="Q2995" i="1"/>
  <c r="P2995" i="1"/>
  <c r="T2994" i="1"/>
  <c r="S2994" i="1"/>
  <c r="R2994" i="1"/>
  <c r="Q2994" i="1"/>
  <c r="P2994" i="1"/>
  <c r="T2993" i="1"/>
  <c r="S2993" i="1"/>
  <c r="R2993" i="1"/>
  <c r="Q2993" i="1"/>
  <c r="P2993" i="1"/>
  <c r="T2992" i="1"/>
  <c r="S2992" i="1"/>
  <c r="R2992" i="1"/>
  <c r="Q2992" i="1"/>
  <c r="P2992" i="1"/>
  <c r="T2991" i="1"/>
  <c r="S2991" i="1"/>
  <c r="R2991" i="1"/>
  <c r="Q2991" i="1"/>
  <c r="P2991" i="1"/>
  <c r="T2990" i="1"/>
  <c r="S2990" i="1"/>
  <c r="R2990" i="1"/>
  <c r="Q2990" i="1"/>
  <c r="P2990" i="1"/>
  <c r="T2989" i="1"/>
  <c r="S2989" i="1"/>
  <c r="R2989" i="1"/>
  <c r="Q2989" i="1"/>
  <c r="P2989" i="1"/>
  <c r="T2988" i="1"/>
  <c r="S2988" i="1"/>
  <c r="R2988" i="1"/>
  <c r="Q2988" i="1"/>
  <c r="P2988" i="1"/>
  <c r="T2987" i="1"/>
  <c r="S2987" i="1"/>
  <c r="R2987" i="1"/>
  <c r="Q2987" i="1"/>
  <c r="P2987" i="1"/>
  <c r="T2986" i="1"/>
  <c r="S2986" i="1"/>
  <c r="R2986" i="1"/>
  <c r="Q2986" i="1"/>
  <c r="P2986" i="1"/>
  <c r="T2985" i="1"/>
  <c r="S2985" i="1"/>
  <c r="R2985" i="1"/>
  <c r="Q2985" i="1"/>
  <c r="P2985" i="1"/>
  <c r="T2984" i="1"/>
  <c r="S2984" i="1"/>
  <c r="R2984" i="1"/>
  <c r="Q2984" i="1"/>
  <c r="P2984" i="1"/>
  <c r="T2983" i="1"/>
  <c r="S2983" i="1"/>
  <c r="R2983" i="1"/>
  <c r="Q2983" i="1"/>
  <c r="P2983" i="1"/>
  <c r="T2982" i="1"/>
  <c r="S2982" i="1"/>
  <c r="R2982" i="1"/>
  <c r="Q2982" i="1"/>
  <c r="P2982" i="1"/>
  <c r="T2981" i="1"/>
  <c r="S2981" i="1"/>
  <c r="R2981" i="1"/>
  <c r="Q2981" i="1"/>
  <c r="P2981" i="1"/>
  <c r="T2980" i="1"/>
  <c r="S2980" i="1"/>
  <c r="R2980" i="1"/>
  <c r="Q2980" i="1"/>
  <c r="P2980" i="1"/>
  <c r="T2979" i="1"/>
  <c r="S2979" i="1"/>
  <c r="R2979" i="1"/>
  <c r="Q2979" i="1"/>
  <c r="P2979" i="1"/>
  <c r="T2978" i="1"/>
  <c r="S2978" i="1"/>
  <c r="R2978" i="1"/>
  <c r="Q2978" i="1"/>
  <c r="P2978" i="1"/>
  <c r="T2977" i="1"/>
  <c r="S2977" i="1"/>
  <c r="R2977" i="1"/>
  <c r="Q2977" i="1"/>
  <c r="P2977" i="1"/>
  <c r="T2976" i="1"/>
  <c r="S2976" i="1"/>
  <c r="R2976" i="1"/>
  <c r="Q2976" i="1"/>
  <c r="P2976" i="1"/>
  <c r="T2975" i="1"/>
  <c r="S2975" i="1"/>
  <c r="R2975" i="1"/>
  <c r="Q2975" i="1"/>
  <c r="P2975" i="1"/>
  <c r="T2974" i="1"/>
  <c r="S2974" i="1"/>
  <c r="R2974" i="1"/>
  <c r="Q2974" i="1"/>
  <c r="P2974" i="1"/>
  <c r="T2973" i="1"/>
  <c r="S2973" i="1"/>
  <c r="R2973" i="1"/>
  <c r="Q2973" i="1"/>
  <c r="P2973" i="1"/>
  <c r="T2972" i="1"/>
  <c r="S2972" i="1"/>
  <c r="R2972" i="1"/>
  <c r="Q2972" i="1"/>
  <c r="P2972" i="1"/>
  <c r="T2971" i="1"/>
  <c r="S2971" i="1"/>
  <c r="R2971" i="1"/>
  <c r="Q2971" i="1"/>
  <c r="P2971" i="1"/>
  <c r="T2970" i="1"/>
  <c r="S2970" i="1"/>
  <c r="R2970" i="1"/>
  <c r="Q2970" i="1"/>
  <c r="P2970" i="1"/>
  <c r="T2969" i="1"/>
  <c r="S2969" i="1"/>
  <c r="R2969" i="1"/>
  <c r="Q2969" i="1"/>
  <c r="P2969" i="1"/>
  <c r="T2968" i="1"/>
  <c r="S2968" i="1"/>
  <c r="R2968" i="1"/>
  <c r="Q2968" i="1"/>
  <c r="P2968" i="1"/>
  <c r="T2967" i="1"/>
  <c r="S2967" i="1"/>
  <c r="R2967" i="1"/>
  <c r="Q2967" i="1"/>
  <c r="P2967" i="1"/>
  <c r="T2966" i="1"/>
  <c r="S2966" i="1"/>
  <c r="R2966" i="1"/>
  <c r="Q2966" i="1"/>
  <c r="P2966" i="1"/>
  <c r="T2965" i="1"/>
  <c r="S2965" i="1"/>
  <c r="R2965" i="1"/>
  <c r="Q2965" i="1"/>
  <c r="P2965" i="1"/>
  <c r="T2964" i="1"/>
  <c r="S2964" i="1"/>
  <c r="R2964" i="1"/>
  <c r="Q2964" i="1"/>
  <c r="P2964" i="1"/>
  <c r="T2963" i="1"/>
  <c r="S2963" i="1"/>
  <c r="R2963" i="1"/>
  <c r="Q2963" i="1"/>
  <c r="P2963" i="1"/>
  <c r="T2962" i="1"/>
  <c r="S2962" i="1"/>
  <c r="R2962" i="1"/>
  <c r="Q2962" i="1"/>
  <c r="P2962" i="1"/>
  <c r="T2961" i="1"/>
  <c r="S2961" i="1"/>
  <c r="R2961" i="1"/>
  <c r="Q2961" i="1"/>
  <c r="P2961" i="1"/>
  <c r="T2960" i="1"/>
  <c r="S2960" i="1"/>
  <c r="R2960" i="1"/>
  <c r="Q2960" i="1"/>
  <c r="P2960" i="1"/>
  <c r="T2959" i="1"/>
  <c r="S2959" i="1"/>
  <c r="R2959" i="1"/>
  <c r="Q2959" i="1"/>
  <c r="P2959" i="1"/>
  <c r="T2958" i="1"/>
  <c r="S2958" i="1"/>
  <c r="R2958" i="1"/>
  <c r="Q2958" i="1"/>
  <c r="P2958" i="1"/>
  <c r="T2957" i="1"/>
  <c r="S2957" i="1"/>
  <c r="R2957" i="1"/>
  <c r="Q2957" i="1"/>
  <c r="P2957" i="1"/>
  <c r="T2956" i="1"/>
  <c r="S2956" i="1"/>
  <c r="R2956" i="1"/>
  <c r="Q2956" i="1"/>
  <c r="P2956" i="1"/>
  <c r="T2955" i="1"/>
  <c r="S2955" i="1"/>
  <c r="R2955" i="1"/>
  <c r="Q2955" i="1"/>
  <c r="P2955" i="1"/>
  <c r="T2954" i="1"/>
  <c r="S2954" i="1"/>
  <c r="R2954" i="1"/>
  <c r="Q2954" i="1"/>
  <c r="P2954" i="1"/>
  <c r="T2953" i="1"/>
  <c r="S2953" i="1"/>
  <c r="R2953" i="1"/>
  <c r="Q2953" i="1"/>
  <c r="P2953" i="1"/>
  <c r="T2952" i="1"/>
  <c r="S2952" i="1"/>
  <c r="R2952" i="1"/>
  <c r="Q2952" i="1"/>
  <c r="P2952" i="1"/>
  <c r="T2951" i="1"/>
  <c r="S2951" i="1"/>
  <c r="R2951" i="1"/>
  <c r="Q2951" i="1"/>
  <c r="P2951" i="1"/>
  <c r="T2950" i="1"/>
  <c r="S2950" i="1"/>
  <c r="R2950" i="1"/>
  <c r="Q2950" i="1"/>
  <c r="P2950" i="1"/>
  <c r="T2949" i="1"/>
  <c r="S2949" i="1"/>
  <c r="R2949" i="1"/>
  <c r="Q2949" i="1"/>
  <c r="P2949" i="1"/>
  <c r="T2948" i="1"/>
  <c r="S2948" i="1"/>
  <c r="R2948" i="1"/>
  <c r="Q2948" i="1"/>
  <c r="P2948" i="1"/>
  <c r="T2947" i="1"/>
  <c r="S2947" i="1"/>
  <c r="R2947" i="1"/>
  <c r="Q2947" i="1"/>
  <c r="P2947" i="1"/>
  <c r="T2946" i="1"/>
  <c r="S2946" i="1"/>
  <c r="R2946" i="1"/>
  <c r="Q2946" i="1"/>
  <c r="P2946" i="1"/>
  <c r="T2945" i="1"/>
  <c r="S2945" i="1"/>
  <c r="R2945" i="1"/>
  <c r="Q2945" i="1"/>
  <c r="P2945" i="1"/>
  <c r="T2944" i="1"/>
  <c r="S2944" i="1"/>
  <c r="R2944" i="1"/>
  <c r="Q2944" i="1"/>
  <c r="P2944" i="1"/>
  <c r="T2943" i="1"/>
  <c r="S2943" i="1"/>
  <c r="R2943" i="1"/>
  <c r="Q2943" i="1"/>
  <c r="P2943" i="1"/>
  <c r="T2942" i="1"/>
  <c r="S2942" i="1"/>
  <c r="R2942" i="1"/>
  <c r="Q2942" i="1"/>
  <c r="P2942" i="1"/>
  <c r="T2941" i="1"/>
  <c r="S2941" i="1"/>
  <c r="R2941" i="1"/>
  <c r="Q2941" i="1"/>
  <c r="P2941" i="1"/>
  <c r="T2940" i="1"/>
  <c r="S2940" i="1"/>
  <c r="R2940" i="1"/>
  <c r="Q2940" i="1"/>
  <c r="P2940" i="1"/>
  <c r="T2939" i="1"/>
  <c r="S2939" i="1"/>
  <c r="R2939" i="1"/>
  <c r="Q2939" i="1"/>
  <c r="P2939" i="1"/>
  <c r="T2938" i="1"/>
  <c r="S2938" i="1"/>
  <c r="R2938" i="1"/>
  <c r="Q2938" i="1"/>
  <c r="P2938" i="1"/>
  <c r="T2937" i="1"/>
  <c r="S2937" i="1"/>
  <c r="R2937" i="1"/>
  <c r="Q2937" i="1"/>
  <c r="P2937" i="1"/>
  <c r="T2936" i="1"/>
  <c r="S2936" i="1"/>
  <c r="R2936" i="1"/>
  <c r="Q2936" i="1"/>
  <c r="P2936" i="1"/>
  <c r="T2935" i="1"/>
  <c r="S2935" i="1"/>
  <c r="R2935" i="1"/>
  <c r="Q2935" i="1"/>
  <c r="P2935" i="1"/>
  <c r="T2934" i="1"/>
  <c r="S2934" i="1"/>
  <c r="R2934" i="1"/>
  <c r="Q2934" i="1"/>
  <c r="P2934" i="1"/>
  <c r="T2933" i="1"/>
  <c r="S2933" i="1"/>
  <c r="R2933" i="1"/>
  <c r="Q2933" i="1"/>
  <c r="P2933" i="1"/>
  <c r="T2932" i="1"/>
  <c r="S2932" i="1"/>
  <c r="R2932" i="1"/>
  <c r="Q2932" i="1"/>
  <c r="P2932" i="1"/>
  <c r="T2931" i="1"/>
  <c r="S2931" i="1"/>
  <c r="R2931" i="1"/>
  <c r="Q2931" i="1"/>
  <c r="P2931" i="1"/>
  <c r="T2930" i="1"/>
  <c r="S2930" i="1"/>
  <c r="R2930" i="1"/>
  <c r="Q2930" i="1"/>
  <c r="P2930" i="1"/>
  <c r="T2929" i="1"/>
  <c r="S2929" i="1"/>
  <c r="R2929" i="1"/>
  <c r="Q2929" i="1"/>
  <c r="P2929" i="1"/>
  <c r="T2928" i="1"/>
  <c r="S2928" i="1"/>
  <c r="R2928" i="1"/>
  <c r="Q2928" i="1"/>
  <c r="P2928" i="1"/>
  <c r="T2927" i="1"/>
  <c r="S2927" i="1"/>
  <c r="R2927" i="1"/>
  <c r="Q2927" i="1"/>
  <c r="P2927" i="1"/>
  <c r="T2926" i="1"/>
  <c r="S2926" i="1"/>
  <c r="R2926" i="1"/>
  <c r="Q2926" i="1"/>
  <c r="P2926" i="1"/>
  <c r="T2925" i="1"/>
  <c r="S2925" i="1"/>
  <c r="R2925" i="1"/>
  <c r="Q2925" i="1"/>
  <c r="P2925" i="1"/>
  <c r="T2924" i="1"/>
  <c r="S2924" i="1"/>
  <c r="R2924" i="1"/>
  <c r="Q2924" i="1"/>
  <c r="P2924" i="1"/>
  <c r="T2923" i="1"/>
  <c r="S2923" i="1"/>
  <c r="R2923" i="1"/>
  <c r="Q2923" i="1"/>
  <c r="P2923" i="1"/>
  <c r="T2922" i="1"/>
  <c r="S2922" i="1"/>
  <c r="R2922" i="1"/>
  <c r="Q2922" i="1"/>
  <c r="P2922" i="1"/>
  <c r="T2921" i="1"/>
  <c r="S2921" i="1"/>
  <c r="R2921" i="1"/>
  <c r="Q2921" i="1"/>
  <c r="P2921" i="1"/>
  <c r="T2920" i="1"/>
  <c r="S2920" i="1"/>
  <c r="R2920" i="1"/>
  <c r="Q2920" i="1"/>
  <c r="P2920" i="1"/>
  <c r="T2919" i="1"/>
  <c r="S2919" i="1"/>
  <c r="R2919" i="1"/>
  <c r="Q2919" i="1"/>
  <c r="P2919" i="1"/>
  <c r="T2918" i="1"/>
  <c r="S2918" i="1"/>
  <c r="R2918" i="1"/>
  <c r="Q2918" i="1"/>
  <c r="P2918" i="1"/>
  <c r="T2917" i="1"/>
  <c r="S2917" i="1"/>
  <c r="R2917" i="1"/>
  <c r="Q2917" i="1"/>
  <c r="P2917" i="1"/>
  <c r="T2916" i="1"/>
  <c r="S2916" i="1"/>
  <c r="R2916" i="1"/>
  <c r="Q2916" i="1"/>
  <c r="P2916" i="1"/>
  <c r="T2915" i="1"/>
  <c r="S2915" i="1"/>
  <c r="R2915" i="1"/>
  <c r="Q2915" i="1"/>
  <c r="P2915" i="1"/>
  <c r="T2914" i="1"/>
  <c r="S2914" i="1"/>
  <c r="R2914" i="1"/>
  <c r="Q2914" i="1"/>
  <c r="P2914" i="1"/>
  <c r="T2913" i="1"/>
  <c r="S2913" i="1"/>
  <c r="R2913" i="1"/>
  <c r="Q2913" i="1"/>
  <c r="P2913" i="1"/>
  <c r="T2912" i="1"/>
  <c r="S2912" i="1"/>
  <c r="R2912" i="1"/>
  <c r="Q2912" i="1"/>
  <c r="P2912" i="1"/>
  <c r="T2911" i="1"/>
  <c r="S2911" i="1"/>
  <c r="R2911" i="1"/>
  <c r="Q2911" i="1"/>
  <c r="P2911" i="1"/>
  <c r="T2910" i="1"/>
  <c r="S2910" i="1"/>
  <c r="R2910" i="1"/>
  <c r="Q2910" i="1"/>
  <c r="P2910" i="1"/>
  <c r="T2909" i="1"/>
  <c r="S2909" i="1"/>
  <c r="R2909" i="1"/>
  <c r="Q2909" i="1"/>
  <c r="P2909" i="1"/>
  <c r="T2908" i="1"/>
  <c r="S2908" i="1"/>
  <c r="R2908" i="1"/>
  <c r="Q2908" i="1"/>
  <c r="P2908" i="1"/>
  <c r="T2907" i="1"/>
  <c r="S2907" i="1"/>
  <c r="R2907" i="1"/>
  <c r="Q2907" i="1"/>
  <c r="P2907" i="1"/>
  <c r="T2906" i="1"/>
  <c r="S2906" i="1"/>
  <c r="R2906" i="1"/>
  <c r="Q2906" i="1"/>
  <c r="P2906" i="1"/>
  <c r="T2905" i="1"/>
  <c r="S2905" i="1"/>
  <c r="R2905" i="1"/>
  <c r="Q2905" i="1"/>
  <c r="P2905" i="1"/>
  <c r="T2904" i="1"/>
  <c r="S2904" i="1"/>
  <c r="R2904" i="1"/>
  <c r="Q2904" i="1"/>
  <c r="P2904" i="1"/>
  <c r="T2903" i="1"/>
  <c r="S2903" i="1"/>
  <c r="R2903" i="1"/>
  <c r="Q2903" i="1"/>
  <c r="P2903" i="1"/>
  <c r="T2902" i="1"/>
  <c r="S2902" i="1"/>
  <c r="R2902" i="1"/>
  <c r="Q2902" i="1"/>
  <c r="P2902" i="1"/>
  <c r="T2901" i="1"/>
  <c r="S2901" i="1"/>
  <c r="R2901" i="1"/>
  <c r="Q2901" i="1"/>
  <c r="P2901" i="1"/>
  <c r="T2900" i="1"/>
  <c r="S2900" i="1"/>
  <c r="R2900" i="1"/>
  <c r="Q2900" i="1"/>
  <c r="P2900" i="1"/>
  <c r="T2899" i="1"/>
  <c r="S2899" i="1"/>
  <c r="R2899" i="1"/>
  <c r="Q2899" i="1"/>
  <c r="P2899" i="1"/>
  <c r="T2898" i="1"/>
  <c r="S2898" i="1"/>
  <c r="R2898" i="1"/>
  <c r="Q2898" i="1"/>
  <c r="P2898" i="1"/>
  <c r="T2897" i="1"/>
  <c r="S2897" i="1"/>
  <c r="R2897" i="1"/>
  <c r="Q2897" i="1"/>
  <c r="P2897" i="1"/>
  <c r="T2896" i="1"/>
  <c r="S2896" i="1"/>
  <c r="R2896" i="1"/>
  <c r="Q2896" i="1"/>
  <c r="P2896" i="1"/>
  <c r="T2895" i="1"/>
  <c r="S2895" i="1"/>
  <c r="R2895" i="1"/>
  <c r="Q2895" i="1"/>
  <c r="P2895" i="1"/>
  <c r="T2894" i="1"/>
  <c r="S2894" i="1"/>
  <c r="R2894" i="1"/>
  <c r="Q2894" i="1"/>
  <c r="P2894" i="1"/>
  <c r="T2893" i="1"/>
  <c r="S2893" i="1"/>
  <c r="R2893" i="1"/>
  <c r="Q2893" i="1"/>
  <c r="P2893" i="1"/>
  <c r="T2892" i="1"/>
  <c r="S2892" i="1"/>
  <c r="R2892" i="1"/>
  <c r="Q2892" i="1"/>
  <c r="P2892" i="1"/>
  <c r="T2891" i="1"/>
  <c r="S2891" i="1"/>
  <c r="R2891" i="1"/>
  <c r="Q2891" i="1"/>
  <c r="P2891" i="1"/>
  <c r="T2890" i="1"/>
  <c r="S2890" i="1"/>
  <c r="R2890" i="1"/>
  <c r="Q2890" i="1"/>
  <c r="P2890" i="1"/>
  <c r="T2889" i="1"/>
  <c r="S2889" i="1"/>
  <c r="R2889" i="1"/>
  <c r="Q2889" i="1"/>
  <c r="P2889" i="1"/>
  <c r="T2888" i="1"/>
  <c r="S2888" i="1"/>
  <c r="R2888" i="1"/>
  <c r="Q2888" i="1"/>
  <c r="P2888" i="1"/>
  <c r="T2887" i="1"/>
  <c r="S2887" i="1"/>
  <c r="R2887" i="1"/>
  <c r="Q2887" i="1"/>
  <c r="P2887" i="1"/>
  <c r="T2886" i="1"/>
  <c r="S2886" i="1"/>
  <c r="R2886" i="1"/>
  <c r="Q2886" i="1"/>
  <c r="P2886" i="1"/>
  <c r="T2885" i="1"/>
  <c r="S2885" i="1"/>
  <c r="R2885" i="1"/>
  <c r="Q2885" i="1"/>
  <c r="P2885" i="1"/>
  <c r="T2884" i="1"/>
  <c r="S2884" i="1"/>
  <c r="R2884" i="1"/>
  <c r="Q2884" i="1"/>
  <c r="P2884" i="1"/>
  <c r="T2883" i="1"/>
  <c r="S2883" i="1"/>
  <c r="R2883" i="1"/>
  <c r="Q2883" i="1"/>
  <c r="P2883" i="1"/>
  <c r="T2882" i="1"/>
  <c r="S2882" i="1"/>
  <c r="R2882" i="1"/>
  <c r="Q2882" i="1"/>
  <c r="P2882" i="1"/>
  <c r="T2881" i="1"/>
  <c r="S2881" i="1"/>
  <c r="R2881" i="1"/>
  <c r="Q2881" i="1"/>
  <c r="P2881" i="1"/>
  <c r="T2880" i="1"/>
  <c r="S2880" i="1"/>
  <c r="R2880" i="1"/>
  <c r="Q2880" i="1"/>
  <c r="P2880" i="1"/>
  <c r="T2879" i="1"/>
  <c r="S2879" i="1"/>
  <c r="R2879" i="1"/>
  <c r="Q2879" i="1"/>
  <c r="P2879" i="1"/>
  <c r="T2878" i="1"/>
  <c r="S2878" i="1"/>
  <c r="R2878" i="1"/>
  <c r="Q2878" i="1"/>
  <c r="P2878" i="1"/>
  <c r="T2877" i="1"/>
  <c r="S2877" i="1"/>
  <c r="R2877" i="1"/>
  <c r="Q2877" i="1"/>
  <c r="P2877" i="1"/>
  <c r="T2876" i="1"/>
  <c r="S2876" i="1"/>
  <c r="R2876" i="1"/>
  <c r="Q2876" i="1"/>
  <c r="P2876" i="1"/>
  <c r="T2875" i="1"/>
  <c r="S2875" i="1"/>
  <c r="R2875" i="1"/>
  <c r="Q2875" i="1"/>
  <c r="P2875" i="1"/>
  <c r="T2874" i="1"/>
  <c r="S2874" i="1"/>
  <c r="R2874" i="1"/>
  <c r="Q2874" i="1"/>
  <c r="P2874" i="1"/>
  <c r="T2873" i="1"/>
  <c r="S2873" i="1"/>
  <c r="R2873" i="1"/>
  <c r="Q2873" i="1"/>
  <c r="P2873" i="1"/>
  <c r="T2872" i="1"/>
  <c r="S2872" i="1"/>
  <c r="R2872" i="1"/>
  <c r="Q2872" i="1"/>
  <c r="P2872" i="1"/>
  <c r="T2871" i="1"/>
  <c r="S2871" i="1"/>
  <c r="R2871" i="1"/>
  <c r="Q2871" i="1"/>
  <c r="P2871" i="1"/>
  <c r="T2870" i="1"/>
  <c r="S2870" i="1"/>
  <c r="R2870" i="1"/>
  <c r="Q2870" i="1"/>
  <c r="P2870" i="1"/>
  <c r="T2869" i="1"/>
  <c r="S2869" i="1"/>
  <c r="R2869" i="1"/>
  <c r="Q2869" i="1"/>
  <c r="P2869" i="1"/>
  <c r="T2868" i="1"/>
  <c r="S2868" i="1"/>
  <c r="R2868" i="1"/>
  <c r="Q2868" i="1"/>
  <c r="P2868" i="1"/>
  <c r="T2867" i="1"/>
  <c r="S2867" i="1"/>
  <c r="R2867" i="1"/>
  <c r="Q2867" i="1"/>
  <c r="P2867" i="1"/>
  <c r="T2866" i="1"/>
  <c r="S2866" i="1"/>
  <c r="R2866" i="1"/>
  <c r="Q2866" i="1"/>
  <c r="P2866" i="1"/>
  <c r="T2865" i="1"/>
  <c r="S2865" i="1"/>
  <c r="R2865" i="1"/>
  <c r="Q2865" i="1"/>
  <c r="P2865" i="1"/>
  <c r="T2864" i="1"/>
  <c r="S2864" i="1"/>
  <c r="R2864" i="1"/>
  <c r="Q2864" i="1"/>
  <c r="P2864" i="1"/>
  <c r="T2863" i="1"/>
  <c r="S2863" i="1"/>
  <c r="R2863" i="1"/>
  <c r="Q2863" i="1"/>
  <c r="P2863" i="1"/>
  <c r="T2862" i="1"/>
  <c r="S2862" i="1"/>
  <c r="R2862" i="1"/>
  <c r="Q2862" i="1"/>
  <c r="P2862" i="1"/>
  <c r="T2861" i="1"/>
  <c r="S2861" i="1"/>
  <c r="R2861" i="1"/>
  <c r="Q2861" i="1"/>
  <c r="P2861" i="1"/>
  <c r="T2860" i="1"/>
  <c r="S2860" i="1"/>
  <c r="R2860" i="1"/>
  <c r="Q2860" i="1"/>
  <c r="P2860" i="1"/>
  <c r="T2859" i="1"/>
  <c r="S2859" i="1"/>
  <c r="R2859" i="1"/>
  <c r="Q2859" i="1"/>
  <c r="P2859" i="1"/>
  <c r="T2858" i="1"/>
  <c r="S2858" i="1"/>
  <c r="R2858" i="1"/>
  <c r="Q2858" i="1"/>
  <c r="P2858" i="1"/>
  <c r="T2857" i="1"/>
  <c r="S2857" i="1"/>
  <c r="R2857" i="1"/>
  <c r="Q2857" i="1"/>
  <c r="P2857" i="1"/>
  <c r="T2856" i="1"/>
  <c r="S2856" i="1"/>
  <c r="R2856" i="1"/>
  <c r="Q2856" i="1"/>
  <c r="P2856" i="1"/>
  <c r="T2855" i="1"/>
  <c r="S2855" i="1"/>
  <c r="R2855" i="1"/>
  <c r="Q2855" i="1"/>
  <c r="P2855" i="1"/>
  <c r="T2854" i="1"/>
  <c r="S2854" i="1"/>
  <c r="R2854" i="1"/>
  <c r="Q2854" i="1"/>
  <c r="P2854" i="1"/>
  <c r="T2853" i="1"/>
  <c r="S2853" i="1"/>
  <c r="R2853" i="1"/>
  <c r="Q2853" i="1"/>
  <c r="P2853" i="1"/>
  <c r="T2852" i="1"/>
  <c r="S2852" i="1"/>
  <c r="R2852" i="1"/>
  <c r="Q2852" i="1"/>
  <c r="P2852" i="1"/>
  <c r="T2851" i="1"/>
  <c r="S2851" i="1"/>
  <c r="R2851" i="1"/>
  <c r="Q2851" i="1"/>
  <c r="P2851" i="1"/>
  <c r="T2850" i="1"/>
  <c r="S2850" i="1"/>
  <c r="R2850" i="1"/>
  <c r="Q2850" i="1"/>
  <c r="P2850" i="1"/>
  <c r="T2849" i="1"/>
  <c r="S2849" i="1"/>
  <c r="R2849" i="1"/>
  <c r="Q2849" i="1"/>
  <c r="P2849" i="1"/>
  <c r="T2848" i="1"/>
  <c r="S2848" i="1"/>
  <c r="R2848" i="1"/>
  <c r="Q2848" i="1"/>
  <c r="P2848" i="1"/>
  <c r="T2847" i="1"/>
  <c r="S2847" i="1"/>
  <c r="R2847" i="1"/>
  <c r="Q2847" i="1"/>
  <c r="P2847" i="1"/>
  <c r="T2846" i="1"/>
  <c r="S2846" i="1"/>
  <c r="R2846" i="1"/>
  <c r="Q2846" i="1"/>
  <c r="P2846" i="1"/>
  <c r="T2845" i="1"/>
  <c r="S2845" i="1"/>
  <c r="R2845" i="1"/>
  <c r="Q2845" i="1"/>
  <c r="P2845" i="1"/>
  <c r="T2844" i="1"/>
  <c r="S2844" i="1"/>
  <c r="R2844" i="1"/>
  <c r="Q2844" i="1"/>
  <c r="P2844" i="1"/>
  <c r="T2843" i="1"/>
  <c r="S2843" i="1"/>
  <c r="R2843" i="1"/>
  <c r="Q2843" i="1"/>
  <c r="P2843" i="1"/>
  <c r="T2842" i="1"/>
  <c r="S2842" i="1"/>
  <c r="R2842" i="1"/>
  <c r="Q2842" i="1"/>
  <c r="P2842" i="1"/>
  <c r="T2841" i="1"/>
  <c r="S2841" i="1"/>
  <c r="R2841" i="1"/>
  <c r="Q2841" i="1"/>
  <c r="P2841" i="1"/>
  <c r="T2840" i="1"/>
  <c r="S2840" i="1"/>
  <c r="R2840" i="1"/>
  <c r="Q2840" i="1"/>
  <c r="P2840" i="1"/>
  <c r="T2839" i="1"/>
  <c r="S2839" i="1"/>
  <c r="R2839" i="1"/>
  <c r="Q2839" i="1"/>
  <c r="P2839" i="1"/>
  <c r="T2838" i="1"/>
  <c r="S2838" i="1"/>
  <c r="R2838" i="1"/>
  <c r="Q2838" i="1"/>
  <c r="P2838" i="1"/>
  <c r="T2837" i="1"/>
  <c r="S2837" i="1"/>
  <c r="R2837" i="1"/>
  <c r="Q2837" i="1"/>
  <c r="P2837" i="1"/>
  <c r="T2836" i="1"/>
  <c r="S2836" i="1"/>
  <c r="R2836" i="1"/>
  <c r="Q2836" i="1"/>
  <c r="P2836" i="1"/>
  <c r="T2835" i="1"/>
  <c r="S2835" i="1"/>
  <c r="R2835" i="1"/>
  <c r="Q2835" i="1"/>
  <c r="P2835" i="1"/>
  <c r="T2834" i="1"/>
  <c r="S2834" i="1"/>
  <c r="R2834" i="1"/>
  <c r="Q2834" i="1"/>
  <c r="P2834" i="1"/>
  <c r="T2833" i="1"/>
  <c r="S2833" i="1"/>
  <c r="R2833" i="1"/>
  <c r="Q2833" i="1"/>
  <c r="P2833" i="1"/>
  <c r="T2832" i="1"/>
  <c r="S2832" i="1"/>
  <c r="R2832" i="1"/>
  <c r="Q2832" i="1"/>
  <c r="P2832" i="1"/>
  <c r="T2831" i="1"/>
  <c r="S2831" i="1"/>
  <c r="R2831" i="1"/>
  <c r="Q2831" i="1"/>
  <c r="P2831" i="1"/>
  <c r="T2830" i="1"/>
  <c r="S2830" i="1"/>
  <c r="R2830" i="1"/>
  <c r="Q2830" i="1"/>
  <c r="P2830" i="1"/>
  <c r="T2829" i="1"/>
  <c r="S2829" i="1"/>
  <c r="R2829" i="1"/>
  <c r="Q2829" i="1"/>
  <c r="P2829" i="1"/>
  <c r="T2828" i="1"/>
  <c r="S2828" i="1"/>
  <c r="R2828" i="1"/>
  <c r="Q2828" i="1"/>
  <c r="P2828" i="1"/>
  <c r="T2827" i="1"/>
  <c r="S2827" i="1"/>
  <c r="R2827" i="1"/>
  <c r="Q2827" i="1"/>
  <c r="P2827" i="1"/>
  <c r="T2826" i="1"/>
  <c r="S2826" i="1"/>
  <c r="R2826" i="1"/>
  <c r="Q2826" i="1"/>
  <c r="P2826" i="1"/>
  <c r="T2825" i="1"/>
  <c r="S2825" i="1"/>
  <c r="R2825" i="1"/>
  <c r="Q2825" i="1"/>
  <c r="P2825" i="1"/>
  <c r="T2824" i="1"/>
  <c r="S2824" i="1"/>
  <c r="R2824" i="1"/>
  <c r="Q2824" i="1"/>
  <c r="P2824" i="1"/>
  <c r="T2823" i="1"/>
  <c r="S2823" i="1"/>
  <c r="R2823" i="1"/>
  <c r="Q2823" i="1"/>
  <c r="P2823" i="1"/>
  <c r="T2822" i="1"/>
  <c r="S2822" i="1"/>
  <c r="R2822" i="1"/>
  <c r="Q2822" i="1"/>
  <c r="P2822" i="1"/>
  <c r="T2821" i="1"/>
  <c r="S2821" i="1"/>
  <c r="R2821" i="1"/>
  <c r="Q2821" i="1"/>
  <c r="P2821" i="1"/>
  <c r="T2820" i="1"/>
  <c r="S2820" i="1"/>
  <c r="R2820" i="1"/>
  <c r="Q2820" i="1"/>
  <c r="P2820" i="1"/>
  <c r="T2819" i="1"/>
  <c r="S2819" i="1"/>
  <c r="R2819" i="1"/>
  <c r="Q2819" i="1"/>
  <c r="P2819" i="1"/>
  <c r="T2818" i="1"/>
  <c r="S2818" i="1"/>
  <c r="R2818" i="1"/>
  <c r="Q2818" i="1"/>
  <c r="P2818" i="1"/>
  <c r="T2817" i="1"/>
  <c r="S2817" i="1"/>
  <c r="R2817" i="1"/>
  <c r="Q2817" i="1"/>
  <c r="P2817" i="1"/>
  <c r="T2816" i="1"/>
  <c r="S2816" i="1"/>
  <c r="R2816" i="1"/>
  <c r="Q2816" i="1"/>
  <c r="P2816" i="1"/>
  <c r="T2815" i="1"/>
  <c r="S2815" i="1"/>
  <c r="R2815" i="1"/>
  <c r="Q2815" i="1"/>
  <c r="P2815" i="1"/>
  <c r="T2814" i="1"/>
  <c r="S2814" i="1"/>
  <c r="R2814" i="1"/>
  <c r="Q2814" i="1"/>
  <c r="P2814" i="1"/>
  <c r="T2813" i="1"/>
  <c r="S2813" i="1"/>
  <c r="R2813" i="1"/>
  <c r="Q2813" i="1"/>
  <c r="P2813" i="1"/>
  <c r="T2812" i="1"/>
  <c r="S2812" i="1"/>
  <c r="R2812" i="1"/>
  <c r="Q2812" i="1"/>
  <c r="P2812" i="1"/>
  <c r="T2811" i="1"/>
  <c r="S2811" i="1"/>
  <c r="R2811" i="1"/>
  <c r="Q2811" i="1"/>
  <c r="P2811" i="1"/>
  <c r="T2810" i="1"/>
  <c r="S2810" i="1"/>
  <c r="R2810" i="1"/>
  <c r="Q2810" i="1"/>
  <c r="P2810" i="1"/>
  <c r="T2809" i="1"/>
  <c r="S2809" i="1"/>
  <c r="R2809" i="1"/>
  <c r="Q2809" i="1"/>
  <c r="P2809" i="1"/>
  <c r="T2808" i="1"/>
  <c r="S2808" i="1"/>
  <c r="R2808" i="1"/>
  <c r="Q2808" i="1"/>
  <c r="P2808" i="1"/>
  <c r="T2807" i="1"/>
  <c r="S2807" i="1"/>
  <c r="R2807" i="1"/>
  <c r="Q2807" i="1"/>
  <c r="P2807" i="1"/>
  <c r="T2806" i="1"/>
  <c r="S2806" i="1"/>
  <c r="R2806" i="1"/>
  <c r="Q2806" i="1"/>
  <c r="P2806" i="1"/>
  <c r="T2805" i="1"/>
  <c r="S2805" i="1"/>
  <c r="R2805" i="1"/>
  <c r="Q2805" i="1"/>
  <c r="P2805" i="1"/>
  <c r="T2804" i="1"/>
  <c r="S2804" i="1"/>
  <c r="R2804" i="1"/>
  <c r="Q2804" i="1"/>
  <c r="P2804" i="1"/>
  <c r="T2803" i="1"/>
  <c r="S2803" i="1"/>
  <c r="R2803" i="1"/>
  <c r="Q2803" i="1"/>
  <c r="P2803" i="1"/>
  <c r="T2802" i="1"/>
  <c r="S2802" i="1"/>
  <c r="R2802" i="1"/>
  <c r="Q2802" i="1"/>
  <c r="P2802" i="1"/>
  <c r="T2801" i="1"/>
  <c r="S2801" i="1"/>
  <c r="R2801" i="1"/>
  <c r="Q2801" i="1"/>
  <c r="P2801" i="1"/>
  <c r="T2800" i="1"/>
  <c r="S2800" i="1"/>
  <c r="R2800" i="1"/>
  <c r="Q2800" i="1"/>
  <c r="P2800" i="1"/>
  <c r="T2799" i="1"/>
  <c r="S2799" i="1"/>
  <c r="R2799" i="1"/>
  <c r="Q2799" i="1"/>
  <c r="P2799" i="1"/>
  <c r="T2798" i="1"/>
  <c r="S2798" i="1"/>
  <c r="R2798" i="1"/>
  <c r="Q2798" i="1"/>
  <c r="P2798" i="1"/>
  <c r="T2797" i="1"/>
  <c r="S2797" i="1"/>
  <c r="R2797" i="1"/>
  <c r="Q2797" i="1"/>
  <c r="P2797" i="1"/>
  <c r="T2796" i="1"/>
  <c r="S2796" i="1"/>
  <c r="R2796" i="1"/>
  <c r="Q2796" i="1"/>
  <c r="P2796" i="1"/>
  <c r="T2795" i="1"/>
  <c r="S2795" i="1"/>
  <c r="R2795" i="1"/>
  <c r="Q2795" i="1"/>
  <c r="P2795" i="1"/>
  <c r="T2794" i="1"/>
  <c r="S2794" i="1"/>
  <c r="R2794" i="1"/>
  <c r="Q2794" i="1"/>
  <c r="P2794" i="1"/>
  <c r="T2793" i="1"/>
  <c r="S2793" i="1"/>
  <c r="R2793" i="1"/>
  <c r="Q2793" i="1"/>
  <c r="P2793" i="1"/>
  <c r="T2792" i="1"/>
  <c r="S2792" i="1"/>
  <c r="R2792" i="1"/>
  <c r="Q2792" i="1"/>
  <c r="P2792" i="1"/>
  <c r="T2791" i="1"/>
  <c r="S2791" i="1"/>
  <c r="R2791" i="1"/>
  <c r="Q2791" i="1"/>
  <c r="P2791" i="1"/>
  <c r="T2790" i="1"/>
  <c r="S2790" i="1"/>
  <c r="R2790" i="1"/>
  <c r="Q2790" i="1"/>
  <c r="P2790" i="1"/>
  <c r="T2789" i="1"/>
  <c r="S2789" i="1"/>
  <c r="R2789" i="1"/>
  <c r="Q2789" i="1"/>
  <c r="P2789" i="1"/>
  <c r="T2788" i="1"/>
  <c r="S2788" i="1"/>
  <c r="R2788" i="1"/>
  <c r="Q2788" i="1"/>
  <c r="P2788" i="1"/>
  <c r="T2787" i="1"/>
  <c r="S2787" i="1"/>
  <c r="R2787" i="1"/>
  <c r="Q2787" i="1"/>
  <c r="P2787" i="1"/>
  <c r="T2786" i="1"/>
  <c r="S2786" i="1"/>
  <c r="R2786" i="1"/>
  <c r="Q2786" i="1"/>
  <c r="P2786" i="1"/>
  <c r="T2785" i="1"/>
  <c r="S2785" i="1"/>
  <c r="R2785" i="1"/>
  <c r="Q2785" i="1"/>
  <c r="P2785" i="1"/>
  <c r="T2784" i="1"/>
  <c r="S2784" i="1"/>
  <c r="R2784" i="1"/>
  <c r="Q2784" i="1"/>
  <c r="P2784" i="1"/>
  <c r="T2783" i="1"/>
  <c r="S2783" i="1"/>
  <c r="R2783" i="1"/>
  <c r="Q2783" i="1"/>
  <c r="P2783" i="1"/>
  <c r="T2782" i="1"/>
  <c r="S2782" i="1"/>
  <c r="R2782" i="1"/>
  <c r="Q2782" i="1"/>
  <c r="P2782" i="1"/>
  <c r="T2781" i="1"/>
  <c r="S2781" i="1"/>
  <c r="R2781" i="1"/>
  <c r="Q2781" i="1"/>
  <c r="P2781" i="1"/>
  <c r="T2780" i="1"/>
  <c r="S2780" i="1"/>
  <c r="R2780" i="1"/>
  <c r="Q2780" i="1"/>
  <c r="P2780" i="1"/>
  <c r="T2779" i="1"/>
  <c r="S2779" i="1"/>
  <c r="R2779" i="1"/>
  <c r="Q2779" i="1"/>
  <c r="P2779" i="1"/>
  <c r="T2778" i="1"/>
  <c r="S2778" i="1"/>
  <c r="R2778" i="1"/>
  <c r="Q2778" i="1"/>
  <c r="P2778" i="1"/>
  <c r="T2777" i="1"/>
  <c r="S2777" i="1"/>
  <c r="R2777" i="1"/>
  <c r="Q2777" i="1"/>
  <c r="P2777" i="1"/>
  <c r="T2776" i="1"/>
  <c r="S2776" i="1"/>
  <c r="R2776" i="1"/>
  <c r="Q2776" i="1"/>
  <c r="P2776" i="1"/>
  <c r="T2775" i="1"/>
  <c r="S2775" i="1"/>
  <c r="R2775" i="1"/>
  <c r="Q2775" i="1"/>
  <c r="P2775" i="1"/>
  <c r="T2774" i="1"/>
  <c r="S2774" i="1"/>
  <c r="R2774" i="1"/>
  <c r="Q2774" i="1"/>
  <c r="P2774" i="1"/>
  <c r="T2773" i="1"/>
  <c r="S2773" i="1"/>
  <c r="R2773" i="1"/>
  <c r="Q2773" i="1"/>
  <c r="P2773" i="1"/>
  <c r="T2772" i="1"/>
  <c r="S2772" i="1"/>
  <c r="R2772" i="1"/>
  <c r="Q2772" i="1"/>
  <c r="P2772" i="1"/>
  <c r="T2771" i="1"/>
  <c r="S2771" i="1"/>
  <c r="R2771" i="1"/>
  <c r="Q2771" i="1"/>
  <c r="P2771" i="1"/>
  <c r="T2770" i="1"/>
  <c r="S2770" i="1"/>
  <c r="R2770" i="1"/>
  <c r="Q2770" i="1"/>
  <c r="P2770" i="1"/>
  <c r="T2769" i="1"/>
  <c r="S2769" i="1"/>
  <c r="R2769" i="1"/>
  <c r="Q2769" i="1"/>
  <c r="P2769" i="1"/>
  <c r="T2768" i="1"/>
  <c r="S2768" i="1"/>
  <c r="R2768" i="1"/>
  <c r="Q2768" i="1"/>
  <c r="P2768" i="1"/>
  <c r="T2767" i="1"/>
  <c r="S2767" i="1"/>
  <c r="R2767" i="1"/>
  <c r="Q2767" i="1"/>
  <c r="P2767" i="1"/>
  <c r="T2766" i="1"/>
  <c r="S2766" i="1"/>
  <c r="R2766" i="1"/>
  <c r="Q2766" i="1"/>
  <c r="P2766" i="1"/>
  <c r="T2765" i="1"/>
  <c r="S2765" i="1"/>
  <c r="R2765" i="1"/>
  <c r="Q2765" i="1"/>
  <c r="P2765" i="1"/>
  <c r="T2764" i="1"/>
  <c r="S2764" i="1"/>
  <c r="R2764" i="1"/>
  <c r="Q2764" i="1"/>
  <c r="P2764" i="1"/>
  <c r="T2763" i="1"/>
  <c r="S2763" i="1"/>
  <c r="R2763" i="1"/>
  <c r="Q2763" i="1"/>
  <c r="P2763" i="1"/>
  <c r="T2762" i="1"/>
  <c r="S2762" i="1"/>
  <c r="R2762" i="1"/>
  <c r="Q2762" i="1"/>
  <c r="P2762" i="1"/>
  <c r="T2761" i="1"/>
  <c r="S2761" i="1"/>
  <c r="R2761" i="1"/>
  <c r="Q2761" i="1"/>
  <c r="P2761" i="1"/>
  <c r="T2760" i="1"/>
  <c r="S2760" i="1"/>
  <c r="R2760" i="1"/>
  <c r="Q2760" i="1"/>
  <c r="P2760" i="1"/>
  <c r="T2759" i="1"/>
  <c r="S2759" i="1"/>
  <c r="R2759" i="1"/>
  <c r="Q2759" i="1"/>
  <c r="P2759" i="1"/>
  <c r="T2758" i="1"/>
  <c r="S2758" i="1"/>
  <c r="R2758" i="1"/>
  <c r="Q2758" i="1"/>
  <c r="P2758" i="1"/>
  <c r="T2757" i="1"/>
  <c r="S2757" i="1"/>
  <c r="R2757" i="1"/>
  <c r="Q2757" i="1"/>
  <c r="P2757" i="1"/>
  <c r="T2756" i="1"/>
  <c r="S2756" i="1"/>
  <c r="R2756" i="1"/>
  <c r="Q2756" i="1"/>
  <c r="P2756" i="1"/>
  <c r="T2755" i="1"/>
  <c r="S2755" i="1"/>
  <c r="R2755" i="1"/>
  <c r="Q2755" i="1"/>
  <c r="P2755" i="1"/>
  <c r="T2754" i="1"/>
  <c r="S2754" i="1"/>
  <c r="R2754" i="1"/>
  <c r="Q2754" i="1"/>
  <c r="P2754" i="1"/>
  <c r="T2753" i="1"/>
  <c r="S2753" i="1"/>
  <c r="R2753" i="1"/>
  <c r="Q2753" i="1"/>
  <c r="P2753" i="1"/>
  <c r="T2752" i="1"/>
  <c r="S2752" i="1"/>
  <c r="R2752" i="1"/>
  <c r="Q2752" i="1"/>
  <c r="P2752" i="1"/>
  <c r="T2751" i="1"/>
  <c r="S2751" i="1"/>
  <c r="R2751" i="1"/>
  <c r="Q2751" i="1"/>
  <c r="P2751" i="1"/>
  <c r="T2750" i="1"/>
  <c r="S2750" i="1"/>
  <c r="R2750" i="1"/>
  <c r="Q2750" i="1"/>
  <c r="P2750" i="1"/>
  <c r="T2749" i="1"/>
  <c r="S2749" i="1"/>
  <c r="R2749" i="1"/>
  <c r="Q2749" i="1"/>
  <c r="P2749" i="1"/>
  <c r="T2748" i="1"/>
  <c r="S2748" i="1"/>
  <c r="R2748" i="1"/>
  <c r="Q2748" i="1"/>
  <c r="P2748" i="1"/>
  <c r="T2747" i="1"/>
  <c r="S2747" i="1"/>
  <c r="R2747" i="1"/>
  <c r="Q2747" i="1"/>
  <c r="P2747" i="1"/>
  <c r="T2746" i="1"/>
  <c r="S2746" i="1"/>
  <c r="R2746" i="1"/>
  <c r="Q2746" i="1"/>
  <c r="P2746" i="1"/>
  <c r="T2745" i="1"/>
  <c r="S2745" i="1"/>
  <c r="R2745" i="1"/>
  <c r="Q2745" i="1"/>
  <c r="P2745" i="1"/>
  <c r="T2744" i="1"/>
  <c r="S2744" i="1"/>
  <c r="R2744" i="1"/>
  <c r="Q2744" i="1"/>
  <c r="P2744" i="1"/>
  <c r="T2743" i="1"/>
  <c r="S2743" i="1"/>
  <c r="R2743" i="1"/>
  <c r="Q2743" i="1"/>
  <c r="P2743" i="1"/>
  <c r="T2742" i="1"/>
  <c r="S2742" i="1"/>
  <c r="R2742" i="1"/>
  <c r="Q2742" i="1"/>
  <c r="P2742" i="1"/>
  <c r="T2741" i="1"/>
  <c r="S2741" i="1"/>
  <c r="R2741" i="1"/>
  <c r="Q2741" i="1"/>
  <c r="P2741" i="1"/>
  <c r="T2740" i="1"/>
  <c r="S2740" i="1"/>
  <c r="R2740" i="1"/>
  <c r="Q2740" i="1"/>
  <c r="P2740" i="1"/>
  <c r="T2739" i="1"/>
  <c r="S2739" i="1"/>
  <c r="R2739" i="1"/>
  <c r="Q2739" i="1"/>
  <c r="P2739" i="1"/>
  <c r="T2738" i="1"/>
  <c r="S2738" i="1"/>
  <c r="R2738" i="1"/>
  <c r="Q2738" i="1"/>
  <c r="P2738" i="1"/>
  <c r="T2737" i="1"/>
  <c r="S2737" i="1"/>
  <c r="R2737" i="1"/>
  <c r="Q2737" i="1"/>
  <c r="P2737" i="1"/>
  <c r="T2736" i="1"/>
  <c r="S2736" i="1"/>
  <c r="R2736" i="1"/>
  <c r="Q2736" i="1"/>
  <c r="P2736" i="1"/>
  <c r="T2735" i="1"/>
  <c r="S2735" i="1"/>
  <c r="R2735" i="1"/>
  <c r="Q2735" i="1"/>
  <c r="P2735" i="1"/>
  <c r="T2734" i="1"/>
  <c r="S2734" i="1"/>
  <c r="R2734" i="1"/>
  <c r="Q2734" i="1"/>
  <c r="P2734" i="1"/>
  <c r="T2733" i="1"/>
  <c r="S2733" i="1"/>
  <c r="R2733" i="1"/>
  <c r="Q2733" i="1"/>
  <c r="P2733" i="1"/>
  <c r="T2732" i="1"/>
  <c r="S2732" i="1"/>
  <c r="R2732" i="1"/>
  <c r="Q2732" i="1"/>
  <c r="P2732" i="1"/>
  <c r="T2731" i="1"/>
  <c r="S2731" i="1"/>
  <c r="R2731" i="1"/>
  <c r="Q2731" i="1"/>
  <c r="P2731" i="1"/>
  <c r="T2730" i="1"/>
  <c r="S2730" i="1"/>
  <c r="R2730" i="1"/>
  <c r="Q2730" i="1"/>
  <c r="P2730" i="1"/>
  <c r="T2729" i="1"/>
  <c r="S2729" i="1"/>
  <c r="R2729" i="1"/>
  <c r="Q2729" i="1"/>
  <c r="P2729" i="1"/>
  <c r="T2728" i="1"/>
  <c r="S2728" i="1"/>
  <c r="R2728" i="1"/>
  <c r="Q2728" i="1"/>
  <c r="P2728" i="1"/>
  <c r="T2727" i="1"/>
  <c r="S2727" i="1"/>
  <c r="R2727" i="1"/>
  <c r="Q2727" i="1"/>
  <c r="P2727" i="1"/>
  <c r="T2726" i="1"/>
  <c r="S2726" i="1"/>
  <c r="R2726" i="1"/>
  <c r="Q2726" i="1"/>
  <c r="P2726" i="1"/>
  <c r="T2725" i="1"/>
  <c r="S2725" i="1"/>
  <c r="R2725" i="1"/>
  <c r="Q2725" i="1"/>
  <c r="P2725" i="1"/>
  <c r="T2724" i="1"/>
  <c r="S2724" i="1"/>
  <c r="R2724" i="1"/>
  <c r="Q2724" i="1"/>
  <c r="P2724" i="1"/>
  <c r="T2723" i="1"/>
  <c r="S2723" i="1"/>
  <c r="R2723" i="1"/>
  <c r="Q2723" i="1"/>
  <c r="P2723" i="1"/>
  <c r="T2722" i="1"/>
  <c r="S2722" i="1"/>
  <c r="R2722" i="1"/>
  <c r="Q2722" i="1"/>
  <c r="P2722" i="1"/>
  <c r="T2721" i="1"/>
  <c r="S2721" i="1"/>
  <c r="R2721" i="1"/>
  <c r="Q2721" i="1"/>
  <c r="P2721" i="1"/>
  <c r="T2720" i="1"/>
  <c r="S2720" i="1"/>
  <c r="R2720" i="1"/>
  <c r="Q2720" i="1"/>
  <c r="P2720" i="1"/>
  <c r="T2719" i="1"/>
  <c r="S2719" i="1"/>
  <c r="R2719" i="1"/>
  <c r="Q2719" i="1"/>
  <c r="P2719" i="1"/>
  <c r="T2718" i="1"/>
  <c r="S2718" i="1"/>
  <c r="R2718" i="1"/>
  <c r="Q2718" i="1"/>
  <c r="P2718" i="1"/>
  <c r="T2717" i="1"/>
  <c r="S2717" i="1"/>
  <c r="R2717" i="1"/>
  <c r="Q2717" i="1"/>
  <c r="P2717" i="1"/>
  <c r="T2716" i="1"/>
  <c r="S2716" i="1"/>
  <c r="R2716" i="1"/>
  <c r="Q2716" i="1"/>
  <c r="P2716" i="1"/>
  <c r="T2715" i="1"/>
  <c r="S2715" i="1"/>
  <c r="R2715" i="1"/>
  <c r="Q2715" i="1"/>
  <c r="P2715" i="1"/>
  <c r="T2714" i="1"/>
  <c r="S2714" i="1"/>
  <c r="R2714" i="1"/>
  <c r="Q2714" i="1"/>
  <c r="P2714" i="1"/>
  <c r="T2713" i="1"/>
  <c r="S2713" i="1"/>
  <c r="R2713" i="1"/>
  <c r="Q2713" i="1"/>
  <c r="P2713" i="1"/>
  <c r="T2712" i="1"/>
  <c r="S2712" i="1"/>
  <c r="R2712" i="1"/>
  <c r="Q2712" i="1"/>
  <c r="P2712" i="1"/>
  <c r="T2711" i="1"/>
  <c r="S2711" i="1"/>
  <c r="R2711" i="1"/>
  <c r="Q2711" i="1"/>
  <c r="P2711" i="1"/>
  <c r="T2710" i="1"/>
  <c r="S2710" i="1"/>
  <c r="R2710" i="1"/>
  <c r="Q2710" i="1"/>
  <c r="P2710" i="1"/>
  <c r="T2709" i="1"/>
  <c r="S2709" i="1"/>
  <c r="R2709" i="1"/>
  <c r="Q2709" i="1"/>
  <c r="P2709" i="1"/>
  <c r="T2708" i="1"/>
  <c r="S2708" i="1"/>
  <c r="R2708" i="1"/>
  <c r="Q2708" i="1"/>
  <c r="P2708" i="1"/>
  <c r="T2707" i="1"/>
  <c r="S2707" i="1"/>
  <c r="R2707" i="1"/>
  <c r="Q2707" i="1"/>
  <c r="P2707" i="1"/>
  <c r="T2706" i="1"/>
  <c r="S2706" i="1"/>
  <c r="R2706" i="1"/>
  <c r="Q2706" i="1"/>
  <c r="P2706" i="1"/>
  <c r="T2705" i="1"/>
  <c r="S2705" i="1"/>
  <c r="R2705" i="1"/>
  <c r="Q2705" i="1"/>
  <c r="P2705" i="1"/>
  <c r="T2704" i="1"/>
  <c r="S2704" i="1"/>
  <c r="R2704" i="1"/>
  <c r="Q2704" i="1"/>
  <c r="P2704" i="1"/>
  <c r="T2703" i="1"/>
  <c r="S2703" i="1"/>
  <c r="R2703" i="1"/>
  <c r="Q2703" i="1"/>
  <c r="P2703" i="1"/>
  <c r="T2702" i="1"/>
  <c r="S2702" i="1"/>
  <c r="R2702" i="1"/>
  <c r="Q2702" i="1"/>
  <c r="P2702" i="1"/>
  <c r="T2701" i="1"/>
  <c r="S2701" i="1"/>
  <c r="R2701" i="1"/>
  <c r="Q2701" i="1"/>
  <c r="P2701" i="1"/>
  <c r="T2700" i="1"/>
  <c r="S2700" i="1"/>
  <c r="R2700" i="1"/>
  <c r="Q2700" i="1"/>
  <c r="P2700" i="1"/>
  <c r="T2699" i="1"/>
  <c r="S2699" i="1"/>
  <c r="R2699" i="1"/>
  <c r="Q2699" i="1"/>
  <c r="P2699" i="1"/>
  <c r="T2698" i="1"/>
  <c r="S2698" i="1"/>
  <c r="R2698" i="1"/>
  <c r="Q2698" i="1"/>
  <c r="P2698" i="1"/>
  <c r="T2697" i="1"/>
  <c r="S2697" i="1"/>
  <c r="R2697" i="1"/>
  <c r="Q2697" i="1"/>
  <c r="P2697" i="1"/>
  <c r="T2696" i="1"/>
  <c r="S2696" i="1"/>
  <c r="R2696" i="1"/>
  <c r="Q2696" i="1"/>
  <c r="P2696" i="1"/>
  <c r="T2695" i="1"/>
  <c r="S2695" i="1"/>
  <c r="R2695" i="1"/>
  <c r="Q2695" i="1"/>
  <c r="P2695" i="1"/>
  <c r="T2694" i="1"/>
  <c r="S2694" i="1"/>
  <c r="R2694" i="1"/>
  <c r="Q2694" i="1"/>
  <c r="P2694" i="1"/>
  <c r="T2693" i="1"/>
  <c r="S2693" i="1"/>
  <c r="R2693" i="1"/>
  <c r="Q2693" i="1"/>
  <c r="P2693" i="1"/>
  <c r="T2692" i="1"/>
  <c r="S2692" i="1"/>
  <c r="R2692" i="1"/>
  <c r="Q2692" i="1"/>
  <c r="P2692" i="1"/>
  <c r="T2691" i="1"/>
  <c r="S2691" i="1"/>
  <c r="R2691" i="1"/>
  <c r="Q2691" i="1"/>
  <c r="P2691" i="1"/>
  <c r="T2690" i="1"/>
  <c r="S2690" i="1"/>
  <c r="R2690" i="1"/>
  <c r="Q2690" i="1"/>
  <c r="P2690" i="1"/>
  <c r="T2689" i="1"/>
  <c r="S2689" i="1"/>
  <c r="R2689" i="1"/>
  <c r="Q2689" i="1"/>
  <c r="P2689" i="1"/>
  <c r="T2688" i="1"/>
  <c r="S2688" i="1"/>
  <c r="R2688" i="1"/>
  <c r="Q2688" i="1"/>
  <c r="P2688" i="1"/>
  <c r="T2687" i="1"/>
  <c r="S2687" i="1"/>
  <c r="R2687" i="1"/>
  <c r="Q2687" i="1"/>
  <c r="P2687" i="1"/>
  <c r="T2686" i="1"/>
  <c r="S2686" i="1"/>
  <c r="R2686" i="1"/>
  <c r="Q2686" i="1"/>
  <c r="P2686" i="1"/>
  <c r="T2685" i="1"/>
  <c r="S2685" i="1"/>
  <c r="R2685" i="1"/>
  <c r="Q2685" i="1"/>
  <c r="P2685" i="1"/>
  <c r="T2684" i="1"/>
  <c r="S2684" i="1"/>
  <c r="R2684" i="1"/>
  <c r="Q2684" i="1"/>
  <c r="P2684" i="1"/>
  <c r="T2683" i="1"/>
  <c r="S2683" i="1"/>
  <c r="R2683" i="1"/>
  <c r="Q2683" i="1"/>
  <c r="P2683" i="1"/>
  <c r="T2682" i="1"/>
  <c r="S2682" i="1"/>
  <c r="R2682" i="1"/>
  <c r="Q2682" i="1"/>
  <c r="P2682" i="1"/>
  <c r="T2681" i="1"/>
  <c r="S2681" i="1"/>
  <c r="R2681" i="1"/>
  <c r="Q2681" i="1"/>
  <c r="P2681" i="1"/>
  <c r="T2680" i="1"/>
  <c r="S2680" i="1"/>
  <c r="R2680" i="1"/>
  <c r="Q2680" i="1"/>
  <c r="P2680" i="1"/>
  <c r="T2679" i="1"/>
  <c r="S2679" i="1"/>
  <c r="R2679" i="1"/>
  <c r="Q2679" i="1"/>
  <c r="P2679" i="1"/>
  <c r="T2678" i="1"/>
  <c r="S2678" i="1"/>
  <c r="R2678" i="1"/>
  <c r="Q2678" i="1"/>
  <c r="P2678" i="1"/>
  <c r="T2677" i="1"/>
  <c r="S2677" i="1"/>
  <c r="R2677" i="1"/>
  <c r="Q2677" i="1"/>
  <c r="P2677" i="1"/>
  <c r="T2676" i="1"/>
  <c r="S2676" i="1"/>
  <c r="R2676" i="1"/>
  <c r="Q2676" i="1"/>
  <c r="P2676" i="1"/>
  <c r="T2675" i="1"/>
  <c r="S2675" i="1"/>
  <c r="R2675" i="1"/>
  <c r="Q2675" i="1"/>
  <c r="P2675" i="1"/>
  <c r="T2674" i="1"/>
  <c r="S2674" i="1"/>
  <c r="R2674" i="1"/>
  <c r="Q2674" i="1"/>
  <c r="P2674" i="1"/>
  <c r="T2673" i="1"/>
  <c r="S2673" i="1"/>
  <c r="R2673" i="1"/>
  <c r="Q2673" i="1"/>
  <c r="P2673" i="1"/>
  <c r="T2672" i="1"/>
  <c r="S2672" i="1"/>
  <c r="R2672" i="1"/>
  <c r="Q2672" i="1"/>
  <c r="P2672" i="1"/>
  <c r="T2671" i="1"/>
  <c r="S2671" i="1"/>
  <c r="R2671" i="1"/>
  <c r="Q2671" i="1"/>
  <c r="P2671" i="1"/>
  <c r="T2670" i="1"/>
  <c r="S2670" i="1"/>
  <c r="R2670" i="1"/>
  <c r="Q2670" i="1"/>
  <c r="P2670" i="1"/>
  <c r="T2669" i="1"/>
  <c r="S2669" i="1"/>
  <c r="R2669" i="1"/>
  <c r="Q2669" i="1"/>
  <c r="P2669" i="1"/>
  <c r="T2668" i="1"/>
  <c r="S2668" i="1"/>
  <c r="R2668" i="1"/>
  <c r="Q2668" i="1"/>
  <c r="P2668" i="1"/>
  <c r="T2667" i="1"/>
  <c r="S2667" i="1"/>
  <c r="R2667" i="1"/>
  <c r="Q2667" i="1"/>
  <c r="P2667" i="1"/>
  <c r="T2666" i="1"/>
  <c r="S2666" i="1"/>
  <c r="R2666" i="1"/>
  <c r="Q2666" i="1"/>
  <c r="P2666" i="1"/>
  <c r="T2665" i="1"/>
  <c r="S2665" i="1"/>
  <c r="R2665" i="1"/>
  <c r="Q2665" i="1"/>
  <c r="P2665" i="1"/>
  <c r="T2664" i="1"/>
  <c r="S2664" i="1"/>
  <c r="R2664" i="1"/>
  <c r="Q2664" i="1"/>
  <c r="P2664" i="1"/>
  <c r="T2663" i="1"/>
  <c r="S2663" i="1"/>
  <c r="R2663" i="1"/>
  <c r="Q2663" i="1"/>
  <c r="P2663" i="1"/>
  <c r="T2662" i="1"/>
  <c r="S2662" i="1"/>
  <c r="R2662" i="1"/>
  <c r="Q2662" i="1"/>
  <c r="P2662" i="1"/>
  <c r="T2661" i="1"/>
  <c r="S2661" i="1"/>
  <c r="R2661" i="1"/>
  <c r="Q2661" i="1"/>
  <c r="P2661" i="1"/>
  <c r="T2660" i="1"/>
  <c r="S2660" i="1"/>
  <c r="R2660" i="1"/>
  <c r="Q2660" i="1"/>
  <c r="P2660" i="1"/>
  <c r="T2659" i="1"/>
  <c r="S2659" i="1"/>
  <c r="R2659" i="1"/>
  <c r="Q2659" i="1"/>
  <c r="P2659" i="1"/>
  <c r="T2658" i="1"/>
  <c r="S2658" i="1"/>
  <c r="R2658" i="1"/>
  <c r="Q2658" i="1"/>
  <c r="P2658" i="1"/>
  <c r="T2657" i="1"/>
  <c r="S2657" i="1"/>
  <c r="R2657" i="1"/>
  <c r="Q2657" i="1"/>
  <c r="P2657" i="1"/>
  <c r="T2656" i="1"/>
  <c r="S2656" i="1"/>
  <c r="R2656" i="1"/>
  <c r="Q2656" i="1"/>
  <c r="P2656" i="1"/>
  <c r="T2655" i="1"/>
  <c r="S2655" i="1"/>
  <c r="R2655" i="1"/>
  <c r="Q2655" i="1"/>
  <c r="P2655" i="1"/>
  <c r="T2654" i="1"/>
  <c r="S2654" i="1"/>
  <c r="R2654" i="1"/>
  <c r="Q2654" i="1"/>
  <c r="P2654" i="1"/>
  <c r="T2653" i="1"/>
  <c r="S2653" i="1"/>
  <c r="R2653" i="1"/>
  <c r="Q2653" i="1"/>
  <c r="P2653" i="1"/>
  <c r="T2652" i="1"/>
  <c r="S2652" i="1"/>
  <c r="R2652" i="1"/>
  <c r="Q2652" i="1"/>
  <c r="P2652" i="1"/>
  <c r="T2651" i="1"/>
  <c r="S2651" i="1"/>
  <c r="R2651" i="1"/>
  <c r="Q2651" i="1"/>
  <c r="P2651" i="1"/>
  <c r="T2650" i="1"/>
  <c r="S2650" i="1"/>
  <c r="R2650" i="1"/>
  <c r="Q2650" i="1"/>
  <c r="P2650" i="1"/>
  <c r="T2649" i="1"/>
  <c r="S2649" i="1"/>
  <c r="R2649" i="1"/>
  <c r="Q2649" i="1"/>
  <c r="P2649" i="1"/>
  <c r="T2648" i="1"/>
  <c r="S2648" i="1"/>
  <c r="R2648" i="1"/>
  <c r="Q2648" i="1"/>
  <c r="P2648" i="1"/>
  <c r="T2647" i="1"/>
  <c r="S2647" i="1"/>
  <c r="R2647" i="1"/>
  <c r="Q2647" i="1"/>
  <c r="P2647" i="1"/>
  <c r="T2646" i="1"/>
  <c r="S2646" i="1"/>
  <c r="R2646" i="1"/>
  <c r="Q2646" i="1"/>
  <c r="P2646" i="1"/>
  <c r="T2645" i="1"/>
  <c r="S2645" i="1"/>
  <c r="R2645" i="1"/>
  <c r="Q2645" i="1"/>
  <c r="P2645" i="1"/>
  <c r="T2644" i="1"/>
  <c r="S2644" i="1"/>
  <c r="R2644" i="1"/>
  <c r="Q2644" i="1"/>
  <c r="P2644" i="1"/>
  <c r="T2643" i="1"/>
  <c r="S2643" i="1"/>
  <c r="R2643" i="1"/>
  <c r="Q2643" i="1"/>
  <c r="P2643" i="1"/>
  <c r="T2642" i="1"/>
  <c r="S2642" i="1"/>
  <c r="R2642" i="1"/>
  <c r="Q2642" i="1"/>
  <c r="P2642" i="1"/>
  <c r="T2641" i="1"/>
  <c r="S2641" i="1"/>
  <c r="R2641" i="1"/>
  <c r="Q2641" i="1"/>
  <c r="P2641" i="1"/>
  <c r="T2640" i="1"/>
  <c r="S2640" i="1"/>
  <c r="R2640" i="1"/>
  <c r="Q2640" i="1"/>
  <c r="P2640" i="1"/>
  <c r="T2639" i="1"/>
  <c r="S2639" i="1"/>
  <c r="R2639" i="1"/>
  <c r="Q2639" i="1"/>
  <c r="P2639" i="1"/>
  <c r="T2638" i="1"/>
  <c r="S2638" i="1"/>
  <c r="R2638" i="1"/>
  <c r="Q2638" i="1"/>
  <c r="P2638" i="1"/>
  <c r="T2637" i="1"/>
  <c r="S2637" i="1"/>
  <c r="R2637" i="1"/>
  <c r="Q2637" i="1"/>
  <c r="P2637" i="1"/>
  <c r="T2636" i="1"/>
  <c r="S2636" i="1"/>
  <c r="R2636" i="1"/>
  <c r="Q2636" i="1"/>
  <c r="P2636" i="1"/>
  <c r="T2635" i="1"/>
  <c r="S2635" i="1"/>
  <c r="R2635" i="1"/>
  <c r="Q2635" i="1"/>
  <c r="P2635" i="1"/>
  <c r="T2634" i="1"/>
  <c r="S2634" i="1"/>
  <c r="R2634" i="1"/>
  <c r="Q2634" i="1"/>
  <c r="P2634" i="1"/>
  <c r="T2633" i="1"/>
  <c r="S2633" i="1"/>
  <c r="R2633" i="1"/>
  <c r="Q2633" i="1"/>
  <c r="P2633" i="1"/>
  <c r="T2632" i="1"/>
  <c r="S2632" i="1"/>
  <c r="R2632" i="1"/>
  <c r="Q2632" i="1"/>
  <c r="P2632" i="1"/>
  <c r="T2631" i="1"/>
  <c r="S2631" i="1"/>
  <c r="R2631" i="1"/>
  <c r="Q2631" i="1"/>
  <c r="P2631" i="1"/>
  <c r="T2630" i="1"/>
  <c r="S2630" i="1"/>
  <c r="R2630" i="1"/>
  <c r="Q2630" i="1"/>
  <c r="P2630" i="1"/>
  <c r="T2629" i="1"/>
  <c r="S2629" i="1"/>
  <c r="R2629" i="1"/>
  <c r="Q2629" i="1"/>
  <c r="P2629" i="1"/>
  <c r="T2628" i="1"/>
  <c r="S2628" i="1"/>
  <c r="R2628" i="1"/>
  <c r="Q2628" i="1"/>
  <c r="P2628" i="1"/>
  <c r="T2627" i="1"/>
  <c r="S2627" i="1"/>
  <c r="R2627" i="1"/>
  <c r="Q2627" i="1"/>
  <c r="P2627" i="1"/>
  <c r="T2626" i="1"/>
  <c r="S2626" i="1"/>
  <c r="R2626" i="1"/>
  <c r="Q2626" i="1"/>
  <c r="P2626" i="1"/>
  <c r="T2625" i="1"/>
  <c r="S2625" i="1"/>
  <c r="R2625" i="1"/>
  <c r="Q2625" i="1"/>
  <c r="P2625" i="1"/>
  <c r="T2624" i="1"/>
  <c r="S2624" i="1"/>
  <c r="R2624" i="1"/>
  <c r="Q2624" i="1"/>
  <c r="P2624" i="1"/>
  <c r="T2623" i="1"/>
  <c r="S2623" i="1"/>
  <c r="R2623" i="1"/>
  <c r="Q2623" i="1"/>
  <c r="P2623" i="1"/>
  <c r="T2622" i="1"/>
  <c r="S2622" i="1"/>
  <c r="R2622" i="1"/>
  <c r="Q2622" i="1"/>
  <c r="P2622" i="1"/>
  <c r="T2621" i="1"/>
  <c r="S2621" i="1"/>
  <c r="R2621" i="1"/>
  <c r="Q2621" i="1"/>
  <c r="P2621" i="1"/>
  <c r="T2620" i="1"/>
  <c r="S2620" i="1"/>
  <c r="R2620" i="1"/>
  <c r="Q2620" i="1"/>
  <c r="P2620" i="1"/>
  <c r="T2619" i="1"/>
  <c r="S2619" i="1"/>
  <c r="R2619" i="1"/>
  <c r="Q2619" i="1"/>
  <c r="P2619" i="1"/>
  <c r="T2618" i="1"/>
  <c r="S2618" i="1"/>
  <c r="R2618" i="1"/>
  <c r="Q2618" i="1"/>
  <c r="P2618" i="1"/>
  <c r="T2617" i="1"/>
  <c r="S2617" i="1"/>
  <c r="R2617" i="1"/>
  <c r="Q2617" i="1"/>
  <c r="P2617" i="1"/>
  <c r="T2616" i="1"/>
  <c r="S2616" i="1"/>
  <c r="R2616" i="1"/>
  <c r="Q2616" i="1"/>
  <c r="P2616" i="1"/>
  <c r="T2615" i="1"/>
  <c r="S2615" i="1"/>
  <c r="R2615" i="1"/>
  <c r="Q2615" i="1"/>
  <c r="P2615" i="1"/>
  <c r="T2614" i="1"/>
  <c r="S2614" i="1"/>
  <c r="R2614" i="1"/>
  <c r="Q2614" i="1"/>
  <c r="P2614" i="1"/>
  <c r="T2613" i="1"/>
  <c r="S2613" i="1"/>
  <c r="R2613" i="1"/>
  <c r="Q2613" i="1"/>
  <c r="P2613" i="1"/>
  <c r="T2612" i="1"/>
  <c r="S2612" i="1"/>
  <c r="R2612" i="1"/>
  <c r="Q2612" i="1"/>
  <c r="P2612" i="1"/>
  <c r="T2611" i="1"/>
  <c r="S2611" i="1"/>
  <c r="R2611" i="1"/>
  <c r="Q2611" i="1"/>
  <c r="P2611" i="1"/>
  <c r="T2610" i="1"/>
  <c r="S2610" i="1"/>
  <c r="R2610" i="1"/>
  <c r="Q2610" i="1"/>
  <c r="P2610" i="1"/>
  <c r="T2609" i="1"/>
  <c r="S2609" i="1"/>
  <c r="R2609" i="1"/>
  <c r="Q2609" i="1"/>
  <c r="P2609" i="1"/>
  <c r="T2608" i="1"/>
  <c r="S2608" i="1"/>
  <c r="R2608" i="1"/>
  <c r="Q2608" i="1"/>
  <c r="P2608" i="1"/>
  <c r="T2607" i="1"/>
  <c r="S2607" i="1"/>
  <c r="R2607" i="1"/>
  <c r="Q2607" i="1"/>
  <c r="P2607" i="1"/>
  <c r="T2606" i="1"/>
  <c r="S2606" i="1"/>
  <c r="R2606" i="1"/>
  <c r="Q2606" i="1"/>
  <c r="P2606" i="1"/>
  <c r="T2605" i="1"/>
  <c r="S2605" i="1"/>
  <c r="R2605" i="1"/>
  <c r="Q2605" i="1"/>
  <c r="P2605" i="1"/>
  <c r="T2604" i="1"/>
  <c r="S2604" i="1"/>
  <c r="R2604" i="1"/>
  <c r="Q2604" i="1"/>
  <c r="P2604" i="1"/>
  <c r="T2603" i="1"/>
  <c r="S2603" i="1"/>
  <c r="R2603" i="1"/>
  <c r="Q2603" i="1"/>
  <c r="P2603" i="1"/>
  <c r="T2602" i="1"/>
  <c r="S2602" i="1"/>
  <c r="R2602" i="1"/>
  <c r="Q2602" i="1"/>
  <c r="P2602" i="1"/>
  <c r="T2601" i="1"/>
  <c r="S2601" i="1"/>
  <c r="R2601" i="1"/>
  <c r="Q2601" i="1"/>
  <c r="P2601" i="1"/>
  <c r="T2600" i="1"/>
  <c r="S2600" i="1"/>
  <c r="R2600" i="1"/>
  <c r="Q2600" i="1"/>
  <c r="P2600" i="1"/>
  <c r="T2599" i="1"/>
  <c r="S2599" i="1"/>
  <c r="R2599" i="1"/>
  <c r="Q2599" i="1"/>
  <c r="P2599" i="1"/>
  <c r="T2598" i="1"/>
  <c r="S2598" i="1"/>
  <c r="R2598" i="1"/>
  <c r="Q2598" i="1"/>
  <c r="P2598" i="1"/>
  <c r="T2597" i="1"/>
  <c r="S2597" i="1"/>
  <c r="R2597" i="1"/>
  <c r="Q2597" i="1"/>
  <c r="P2597" i="1"/>
  <c r="T2596" i="1"/>
  <c r="S2596" i="1"/>
  <c r="R2596" i="1"/>
  <c r="Q2596" i="1"/>
  <c r="P2596" i="1"/>
  <c r="T2595" i="1"/>
  <c r="S2595" i="1"/>
  <c r="R2595" i="1"/>
  <c r="Q2595" i="1"/>
  <c r="P2595" i="1"/>
  <c r="T2594" i="1"/>
  <c r="S2594" i="1"/>
  <c r="R2594" i="1"/>
  <c r="Q2594" i="1"/>
  <c r="P2594" i="1"/>
  <c r="T2593" i="1"/>
  <c r="S2593" i="1"/>
  <c r="R2593" i="1"/>
  <c r="Q2593" i="1"/>
  <c r="P2593" i="1"/>
  <c r="T2592" i="1"/>
  <c r="S2592" i="1"/>
  <c r="R2592" i="1"/>
  <c r="Q2592" i="1"/>
  <c r="P2592" i="1"/>
  <c r="T2591" i="1"/>
  <c r="S2591" i="1"/>
  <c r="R2591" i="1"/>
  <c r="Q2591" i="1"/>
  <c r="P2591" i="1"/>
  <c r="T2590" i="1"/>
  <c r="S2590" i="1"/>
  <c r="R2590" i="1"/>
  <c r="Q2590" i="1"/>
  <c r="P2590" i="1"/>
  <c r="T2589" i="1"/>
  <c r="S2589" i="1"/>
  <c r="R2589" i="1"/>
  <c r="Q2589" i="1"/>
  <c r="P2589" i="1"/>
  <c r="T2588" i="1"/>
  <c r="S2588" i="1"/>
  <c r="R2588" i="1"/>
  <c r="Q2588" i="1"/>
  <c r="P2588" i="1"/>
  <c r="T2587" i="1"/>
  <c r="S2587" i="1"/>
  <c r="R2587" i="1"/>
  <c r="Q2587" i="1"/>
  <c r="P2587" i="1"/>
  <c r="T2586" i="1"/>
  <c r="S2586" i="1"/>
  <c r="R2586" i="1"/>
  <c r="Q2586" i="1"/>
  <c r="P2586" i="1"/>
  <c r="T2585" i="1"/>
  <c r="S2585" i="1"/>
  <c r="R2585" i="1"/>
  <c r="Q2585" i="1"/>
  <c r="P2585" i="1"/>
  <c r="T2584" i="1"/>
  <c r="S2584" i="1"/>
  <c r="R2584" i="1"/>
  <c r="Q2584" i="1"/>
  <c r="P2584" i="1"/>
  <c r="T2583" i="1"/>
  <c r="S2583" i="1"/>
  <c r="R2583" i="1"/>
  <c r="Q2583" i="1"/>
  <c r="P2583" i="1"/>
  <c r="T2582" i="1"/>
  <c r="S2582" i="1"/>
  <c r="R2582" i="1"/>
  <c r="Q2582" i="1"/>
  <c r="P2582" i="1"/>
  <c r="T2581" i="1"/>
  <c r="S2581" i="1"/>
  <c r="R2581" i="1"/>
  <c r="Q2581" i="1"/>
  <c r="P2581" i="1"/>
  <c r="T2580" i="1"/>
  <c r="S2580" i="1"/>
  <c r="R2580" i="1"/>
  <c r="Q2580" i="1"/>
  <c r="P2580" i="1"/>
  <c r="T2579" i="1"/>
  <c r="S2579" i="1"/>
  <c r="R2579" i="1"/>
  <c r="Q2579" i="1"/>
  <c r="P2579" i="1"/>
  <c r="T2578" i="1"/>
  <c r="S2578" i="1"/>
  <c r="R2578" i="1"/>
  <c r="Q2578" i="1"/>
  <c r="P2578" i="1"/>
  <c r="T2577" i="1"/>
  <c r="S2577" i="1"/>
  <c r="R2577" i="1"/>
  <c r="Q2577" i="1"/>
  <c r="P2577" i="1"/>
  <c r="T2576" i="1"/>
  <c r="S2576" i="1"/>
  <c r="R2576" i="1"/>
  <c r="Q2576" i="1"/>
  <c r="P2576" i="1"/>
  <c r="T2575" i="1"/>
  <c r="S2575" i="1"/>
  <c r="R2575" i="1"/>
  <c r="Q2575" i="1"/>
  <c r="P2575" i="1"/>
  <c r="T2574" i="1"/>
  <c r="S2574" i="1"/>
  <c r="R2574" i="1"/>
  <c r="Q2574" i="1"/>
  <c r="P2574" i="1"/>
  <c r="T2573" i="1"/>
  <c r="S2573" i="1"/>
  <c r="R2573" i="1"/>
  <c r="Q2573" i="1"/>
  <c r="P2573" i="1"/>
  <c r="T2572" i="1"/>
  <c r="S2572" i="1"/>
  <c r="R2572" i="1"/>
  <c r="Q2572" i="1"/>
  <c r="P2572" i="1"/>
  <c r="T2571" i="1"/>
  <c r="S2571" i="1"/>
  <c r="R2571" i="1"/>
  <c r="Q2571" i="1"/>
  <c r="P2571" i="1"/>
  <c r="T2570" i="1"/>
  <c r="S2570" i="1"/>
  <c r="R2570" i="1"/>
  <c r="Q2570" i="1"/>
  <c r="P2570" i="1"/>
  <c r="T2569" i="1"/>
  <c r="S2569" i="1"/>
  <c r="R2569" i="1"/>
  <c r="Q2569" i="1"/>
  <c r="P2569" i="1"/>
  <c r="T2568" i="1"/>
  <c r="S2568" i="1"/>
  <c r="R2568" i="1"/>
  <c r="Q2568" i="1"/>
  <c r="P2568" i="1"/>
  <c r="T2567" i="1"/>
  <c r="S2567" i="1"/>
  <c r="R2567" i="1"/>
  <c r="Q2567" i="1"/>
  <c r="P2567" i="1"/>
  <c r="T2566" i="1"/>
  <c r="S2566" i="1"/>
  <c r="R2566" i="1"/>
  <c r="Q2566" i="1"/>
  <c r="P2566" i="1"/>
  <c r="T2565" i="1"/>
  <c r="S2565" i="1"/>
  <c r="R2565" i="1"/>
  <c r="Q2565" i="1"/>
  <c r="P2565" i="1"/>
  <c r="T2564" i="1"/>
  <c r="S2564" i="1"/>
  <c r="R2564" i="1"/>
  <c r="Q2564" i="1"/>
  <c r="P2564" i="1"/>
  <c r="T2563" i="1"/>
  <c r="S2563" i="1"/>
  <c r="R2563" i="1"/>
  <c r="Q2563" i="1"/>
  <c r="P2563" i="1"/>
  <c r="T2562" i="1"/>
  <c r="S2562" i="1"/>
  <c r="R2562" i="1"/>
  <c r="Q2562" i="1"/>
  <c r="P2562" i="1"/>
  <c r="T2561" i="1"/>
  <c r="S2561" i="1"/>
  <c r="R2561" i="1"/>
  <c r="Q2561" i="1"/>
  <c r="P2561" i="1"/>
  <c r="T2560" i="1"/>
  <c r="S2560" i="1"/>
  <c r="R2560" i="1"/>
  <c r="Q2560" i="1"/>
  <c r="P2560" i="1"/>
  <c r="T2559" i="1"/>
  <c r="S2559" i="1"/>
  <c r="R2559" i="1"/>
  <c r="Q2559" i="1"/>
  <c r="P2559" i="1"/>
  <c r="T2558" i="1"/>
  <c r="S2558" i="1"/>
  <c r="R2558" i="1"/>
  <c r="Q2558" i="1"/>
  <c r="P2558" i="1"/>
  <c r="T2557" i="1"/>
  <c r="S2557" i="1"/>
  <c r="R2557" i="1"/>
  <c r="Q2557" i="1"/>
  <c r="P2557" i="1"/>
  <c r="T2556" i="1"/>
  <c r="S2556" i="1"/>
  <c r="R2556" i="1"/>
  <c r="Q2556" i="1"/>
  <c r="P2556" i="1"/>
  <c r="T2555" i="1"/>
  <c r="S2555" i="1"/>
  <c r="R2555" i="1"/>
  <c r="Q2555" i="1"/>
  <c r="P2555" i="1"/>
  <c r="T2554" i="1"/>
  <c r="S2554" i="1"/>
  <c r="R2554" i="1"/>
  <c r="Q2554" i="1"/>
  <c r="P2554" i="1"/>
  <c r="T2553" i="1"/>
  <c r="S2553" i="1"/>
  <c r="R2553" i="1"/>
  <c r="Q2553" i="1"/>
  <c r="P2553" i="1"/>
  <c r="T2552" i="1"/>
  <c r="S2552" i="1"/>
  <c r="R2552" i="1"/>
  <c r="Q2552" i="1"/>
  <c r="P2552" i="1"/>
  <c r="T2551" i="1"/>
  <c r="S2551" i="1"/>
  <c r="R2551" i="1"/>
  <c r="Q2551" i="1"/>
  <c r="P2551" i="1"/>
  <c r="T2550" i="1"/>
  <c r="S2550" i="1"/>
  <c r="R2550" i="1"/>
  <c r="Q2550" i="1"/>
  <c r="P2550" i="1"/>
  <c r="T2549" i="1"/>
  <c r="S2549" i="1"/>
  <c r="R2549" i="1"/>
  <c r="Q2549" i="1"/>
  <c r="P2549" i="1"/>
  <c r="T2548" i="1"/>
  <c r="S2548" i="1"/>
  <c r="R2548" i="1"/>
  <c r="Q2548" i="1"/>
  <c r="P2548" i="1"/>
  <c r="T2547" i="1"/>
  <c r="S2547" i="1"/>
  <c r="R2547" i="1"/>
  <c r="Q2547" i="1"/>
  <c r="P2547" i="1"/>
  <c r="T2546" i="1"/>
  <c r="S2546" i="1"/>
  <c r="R2546" i="1"/>
  <c r="Q2546" i="1"/>
  <c r="P2546" i="1"/>
  <c r="T2545" i="1"/>
  <c r="S2545" i="1"/>
  <c r="R2545" i="1"/>
  <c r="Q2545" i="1"/>
  <c r="P2545" i="1"/>
  <c r="T2544" i="1"/>
  <c r="S2544" i="1"/>
  <c r="R2544" i="1"/>
  <c r="Q2544" i="1"/>
  <c r="P2544" i="1"/>
  <c r="T2543" i="1"/>
  <c r="S2543" i="1"/>
  <c r="R2543" i="1"/>
  <c r="Q2543" i="1"/>
  <c r="P2543" i="1"/>
  <c r="T2542" i="1"/>
  <c r="S2542" i="1"/>
  <c r="R2542" i="1"/>
  <c r="Q2542" i="1"/>
  <c r="P2542" i="1"/>
  <c r="T2541" i="1"/>
  <c r="S2541" i="1"/>
  <c r="R2541" i="1"/>
  <c r="Q2541" i="1"/>
  <c r="P2541" i="1"/>
  <c r="T2540" i="1"/>
  <c r="S2540" i="1"/>
  <c r="R2540" i="1"/>
  <c r="Q2540" i="1"/>
  <c r="P2540" i="1"/>
  <c r="T2539" i="1"/>
  <c r="S2539" i="1"/>
  <c r="R2539" i="1"/>
  <c r="Q2539" i="1"/>
  <c r="P2539" i="1"/>
  <c r="T2538" i="1"/>
  <c r="S2538" i="1"/>
  <c r="R2538" i="1"/>
  <c r="Q2538" i="1"/>
  <c r="P2538" i="1"/>
  <c r="T2537" i="1"/>
  <c r="S2537" i="1"/>
  <c r="R2537" i="1"/>
  <c r="Q2537" i="1"/>
  <c r="P2537" i="1"/>
  <c r="T2536" i="1"/>
  <c r="S2536" i="1"/>
  <c r="R2536" i="1"/>
  <c r="Q2536" i="1"/>
  <c r="P2536" i="1"/>
  <c r="T2535" i="1"/>
  <c r="S2535" i="1"/>
  <c r="R2535" i="1"/>
  <c r="Q2535" i="1"/>
  <c r="P2535" i="1"/>
  <c r="T2534" i="1"/>
  <c r="S2534" i="1"/>
  <c r="R2534" i="1"/>
  <c r="Q2534" i="1"/>
  <c r="P2534" i="1"/>
  <c r="T2533" i="1"/>
  <c r="S2533" i="1"/>
  <c r="R2533" i="1"/>
  <c r="Q2533" i="1"/>
  <c r="P2533" i="1"/>
  <c r="T2532" i="1"/>
  <c r="S2532" i="1"/>
  <c r="R2532" i="1"/>
  <c r="Q2532" i="1"/>
  <c r="P2532" i="1"/>
  <c r="T2531" i="1"/>
  <c r="S2531" i="1"/>
  <c r="R2531" i="1"/>
  <c r="Q2531" i="1"/>
  <c r="P2531" i="1"/>
  <c r="T2530" i="1"/>
  <c r="S2530" i="1"/>
  <c r="R2530" i="1"/>
  <c r="Q2530" i="1"/>
  <c r="P2530" i="1"/>
  <c r="T2529" i="1"/>
  <c r="S2529" i="1"/>
  <c r="R2529" i="1"/>
  <c r="Q2529" i="1"/>
  <c r="P2529" i="1"/>
  <c r="T2528" i="1"/>
  <c r="S2528" i="1"/>
  <c r="R2528" i="1"/>
  <c r="Q2528" i="1"/>
  <c r="P2528" i="1"/>
  <c r="T2527" i="1"/>
  <c r="S2527" i="1"/>
  <c r="R2527" i="1"/>
  <c r="Q2527" i="1"/>
  <c r="P2527" i="1"/>
  <c r="T2526" i="1"/>
  <c r="S2526" i="1"/>
  <c r="R2526" i="1"/>
  <c r="Q2526" i="1"/>
  <c r="P2526" i="1"/>
  <c r="T2525" i="1"/>
  <c r="S2525" i="1"/>
  <c r="R2525" i="1"/>
  <c r="Q2525" i="1"/>
  <c r="P2525" i="1"/>
  <c r="T2524" i="1"/>
  <c r="S2524" i="1"/>
  <c r="R2524" i="1"/>
  <c r="Q2524" i="1"/>
  <c r="P2524" i="1"/>
  <c r="T2523" i="1"/>
  <c r="S2523" i="1"/>
  <c r="R2523" i="1"/>
  <c r="Q2523" i="1"/>
  <c r="P2523" i="1"/>
  <c r="T2522" i="1"/>
  <c r="S2522" i="1"/>
  <c r="R2522" i="1"/>
  <c r="Q2522" i="1"/>
  <c r="P2522" i="1"/>
  <c r="T2521" i="1"/>
  <c r="S2521" i="1"/>
  <c r="R2521" i="1"/>
  <c r="Q2521" i="1"/>
  <c r="P2521" i="1"/>
  <c r="T2520" i="1"/>
  <c r="S2520" i="1"/>
  <c r="R2520" i="1"/>
  <c r="Q2520" i="1"/>
  <c r="P2520" i="1"/>
  <c r="T2519" i="1"/>
  <c r="S2519" i="1"/>
  <c r="R2519" i="1"/>
  <c r="Q2519" i="1"/>
  <c r="P2519" i="1"/>
  <c r="T2518" i="1"/>
  <c r="S2518" i="1"/>
  <c r="R2518" i="1"/>
  <c r="Q2518" i="1"/>
  <c r="P2518" i="1"/>
  <c r="T2517" i="1"/>
  <c r="S2517" i="1"/>
  <c r="R2517" i="1"/>
  <c r="Q2517" i="1"/>
  <c r="P2517" i="1"/>
  <c r="T2516" i="1"/>
  <c r="S2516" i="1"/>
  <c r="R2516" i="1"/>
  <c r="Q2516" i="1"/>
  <c r="P2516" i="1"/>
  <c r="T2515" i="1"/>
  <c r="S2515" i="1"/>
  <c r="R2515" i="1"/>
  <c r="Q2515" i="1"/>
  <c r="P2515" i="1"/>
  <c r="T2514" i="1"/>
  <c r="S2514" i="1"/>
  <c r="R2514" i="1"/>
  <c r="Q2514" i="1"/>
  <c r="P2514" i="1"/>
  <c r="T2513" i="1"/>
  <c r="S2513" i="1"/>
  <c r="R2513" i="1"/>
  <c r="Q2513" i="1"/>
  <c r="P2513" i="1"/>
  <c r="T2512" i="1"/>
  <c r="S2512" i="1"/>
  <c r="R2512" i="1"/>
  <c r="Q2512" i="1"/>
  <c r="P2512" i="1"/>
  <c r="T2511" i="1"/>
  <c r="S2511" i="1"/>
  <c r="R2511" i="1"/>
  <c r="Q2511" i="1"/>
  <c r="P2511" i="1"/>
  <c r="T2510" i="1"/>
  <c r="S2510" i="1"/>
  <c r="R2510" i="1"/>
  <c r="Q2510" i="1"/>
  <c r="P2510" i="1"/>
  <c r="T2509" i="1"/>
  <c r="S2509" i="1"/>
  <c r="R2509" i="1"/>
  <c r="Q2509" i="1"/>
  <c r="P2509" i="1"/>
  <c r="T2508" i="1"/>
  <c r="S2508" i="1"/>
  <c r="R2508" i="1"/>
  <c r="Q2508" i="1"/>
  <c r="P2508" i="1"/>
  <c r="T2507" i="1"/>
  <c r="S2507" i="1"/>
  <c r="R2507" i="1"/>
  <c r="Q2507" i="1"/>
  <c r="P2507" i="1"/>
  <c r="T2506" i="1"/>
  <c r="S2506" i="1"/>
  <c r="R2506" i="1"/>
  <c r="Q2506" i="1"/>
  <c r="P2506" i="1"/>
  <c r="T2505" i="1"/>
  <c r="S2505" i="1"/>
  <c r="R2505" i="1"/>
  <c r="Q2505" i="1"/>
  <c r="P2505" i="1"/>
  <c r="T2504" i="1"/>
  <c r="S2504" i="1"/>
  <c r="R2504" i="1"/>
  <c r="Q2504" i="1"/>
  <c r="P2504" i="1"/>
  <c r="T2503" i="1"/>
  <c r="S2503" i="1"/>
  <c r="R2503" i="1"/>
  <c r="Q2503" i="1"/>
  <c r="P2503" i="1"/>
  <c r="T2502" i="1"/>
  <c r="S2502" i="1"/>
  <c r="R2502" i="1"/>
  <c r="Q2502" i="1"/>
  <c r="P2502" i="1"/>
  <c r="T2501" i="1"/>
  <c r="S2501" i="1"/>
  <c r="R2501" i="1"/>
  <c r="Q2501" i="1"/>
  <c r="P2501" i="1"/>
  <c r="T2500" i="1"/>
  <c r="S2500" i="1"/>
  <c r="R2500" i="1"/>
  <c r="Q2500" i="1"/>
  <c r="P2500" i="1"/>
  <c r="T2499" i="1"/>
  <c r="S2499" i="1"/>
  <c r="R2499" i="1"/>
  <c r="Q2499" i="1"/>
  <c r="P2499" i="1"/>
  <c r="T2498" i="1"/>
  <c r="S2498" i="1"/>
  <c r="R2498" i="1"/>
  <c r="Q2498" i="1"/>
  <c r="P2498" i="1"/>
  <c r="T2497" i="1"/>
  <c r="S2497" i="1"/>
  <c r="R2497" i="1"/>
  <c r="Q2497" i="1"/>
  <c r="P2497" i="1"/>
  <c r="T2496" i="1"/>
  <c r="S2496" i="1"/>
  <c r="R2496" i="1"/>
  <c r="Q2496" i="1"/>
  <c r="P2496" i="1"/>
  <c r="T2495" i="1"/>
  <c r="S2495" i="1"/>
  <c r="R2495" i="1"/>
  <c r="Q2495" i="1"/>
  <c r="P2495" i="1"/>
  <c r="T2494" i="1"/>
  <c r="S2494" i="1"/>
  <c r="R2494" i="1"/>
  <c r="Q2494" i="1"/>
  <c r="P2494" i="1"/>
  <c r="T2493" i="1"/>
  <c r="S2493" i="1"/>
  <c r="R2493" i="1"/>
  <c r="Q2493" i="1"/>
  <c r="P2493" i="1"/>
  <c r="T2492" i="1"/>
  <c r="S2492" i="1"/>
  <c r="R2492" i="1"/>
  <c r="Q2492" i="1"/>
  <c r="P2492" i="1"/>
  <c r="T2491" i="1"/>
  <c r="S2491" i="1"/>
  <c r="R2491" i="1"/>
  <c r="Q2491" i="1"/>
  <c r="P2491" i="1"/>
  <c r="T2490" i="1"/>
  <c r="S2490" i="1"/>
  <c r="R2490" i="1"/>
  <c r="Q2490" i="1"/>
  <c r="P2490" i="1"/>
  <c r="T2489" i="1"/>
  <c r="S2489" i="1"/>
  <c r="R2489" i="1"/>
  <c r="Q2489" i="1"/>
  <c r="P2489" i="1"/>
  <c r="T2488" i="1"/>
  <c r="S2488" i="1"/>
  <c r="R2488" i="1"/>
  <c r="Q2488" i="1"/>
  <c r="P2488" i="1"/>
  <c r="T2487" i="1"/>
  <c r="S2487" i="1"/>
  <c r="R2487" i="1"/>
  <c r="Q2487" i="1"/>
  <c r="P2487" i="1"/>
  <c r="T2486" i="1"/>
  <c r="S2486" i="1"/>
  <c r="R2486" i="1"/>
  <c r="Q2486" i="1"/>
  <c r="P2486" i="1"/>
  <c r="T2485" i="1"/>
  <c r="S2485" i="1"/>
  <c r="R2485" i="1"/>
  <c r="Q2485" i="1"/>
  <c r="P2485" i="1"/>
  <c r="T2484" i="1"/>
  <c r="S2484" i="1"/>
  <c r="R2484" i="1"/>
  <c r="Q2484" i="1"/>
  <c r="P2484" i="1"/>
  <c r="T2483" i="1"/>
  <c r="S2483" i="1"/>
  <c r="R2483" i="1"/>
  <c r="Q2483" i="1"/>
  <c r="P2483" i="1"/>
  <c r="T2482" i="1"/>
  <c r="S2482" i="1"/>
  <c r="R2482" i="1"/>
  <c r="Q2482" i="1"/>
  <c r="P2482" i="1"/>
  <c r="T2481" i="1"/>
  <c r="S2481" i="1"/>
  <c r="R2481" i="1"/>
  <c r="Q2481" i="1"/>
  <c r="P2481" i="1"/>
  <c r="T2480" i="1"/>
  <c r="S2480" i="1"/>
  <c r="R2480" i="1"/>
  <c r="Q2480" i="1"/>
  <c r="P2480" i="1"/>
  <c r="T2479" i="1"/>
  <c r="S2479" i="1"/>
  <c r="R2479" i="1"/>
  <c r="Q2479" i="1"/>
  <c r="P2479" i="1"/>
  <c r="T2478" i="1"/>
  <c r="S2478" i="1"/>
  <c r="R2478" i="1"/>
  <c r="Q2478" i="1"/>
  <c r="P2478" i="1"/>
  <c r="T2477" i="1"/>
  <c r="S2477" i="1"/>
  <c r="R2477" i="1"/>
  <c r="Q2477" i="1"/>
  <c r="P2477" i="1"/>
  <c r="T2476" i="1"/>
  <c r="S2476" i="1"/>
  <c r="R2476" i="1"/>
  <c r="Q2476" i="1"/>
  <c r="P2476" i="1"/>
  <c r="T2475" i="1"/>
  <c r="S2475" i="1"/>
  <c r="R2475" i="1"/>
  <c r="Q2475" i="1"/>
  <c r="P2475" i="1"/>
  <c r="T2474" i="1"/>
  <c r="S2474" i="1"/>
  <c r="R2474" i="1"/>
  <c r="Q2474" i="1"/>
  <c r="P2474" i="1"/>
  <c r="T2473" i="1"/>
  <c r="S2473" i="1"/>
  <c r="R2473" i="1"/>
  <c r="Q2473" i="1"/>
  <c r="P2473" i="1"/>
  <c r="T2472" i="1"/>
  <c r="S2472" i="1"/>
  <c r="R2472" i="1"/>
  <c r="Q2472" i="1"/>
  <c r="P2472" i="1"/>
  <c r="T2471" i="1"/>
  <c r="S2471" i="1"/>
  <c r="R2471" i="1"/>
  <c r="Q2471" i="1"/>
  <c r="P2471" i="1"/>
  <c r="T2470" i="1"/>
  <c r="S2470" i="1"/>
  <c r="R2470" i="1"/>
  <c r="Q2470" i="1"/>
  <c r="P2470" i="1"/>
  <c r="T2469" i="1"/>
  <c r="S2469" i="1"/>
  <c r="R2469" i="1"/>
  <c r="Q2469" i="1"/>
  <c r="P2469" i="1"/>
  <c r="T2468" i="1"/>
  <c r="S2468" i="1"/>
  <c r="R2468" i="1"/>
  <c r="Q2468" i="1"/>
  <c r="P2468" i="1"/>
  <c r="T2467" i="1"/>
  <c r="S2467" i="1"/>
  <c r="R2467" i="1"/>
  <c r="Q2467" i="1"/>
  <c r="P2467" i="1"/>
  <c r="T2466" i="1"/>
  <c r="S2466" i="1"/>
  <c r="R2466" i="1"/>
  <c r="Q2466" i="1"/>
  <c r="P2466" i="1"/>
  <c r="T2465" i="1"/>
  <c r="S2465" i="1"/>
  <c r="R2465" i="1"/>
  <c r="Q2465" i="1"/>
  <c r="P2465" i="1"/>
  <c r="T2464" i="1"/>
  <c r="S2464" i="1"/>
  <c r="R2464" i="1"/>
  <c r="Q2464" i="1"/>
  <c r="P2464" i="1"/>
  <c r="T2463" i="1"/>
  <c r="S2463" i="1"/>
  <c r="R2463" i="1"/>
  <c r="Q2463" i="1"/>
  <c r="P2463" i="1"/>
  <c r="T2462" i="1"/>
  <c r="S2462" i="1"/>
  <c r="R2462" i="1"/>
  <c r="Q2462" i="1"/>
  <c r="P2462" i="1"/>
  <c r="T2461" i="1"/>
  <c r="S2461" i="1"/>
  <c r="R2461" i="1"/>
  <c r="Q2461" i="1"/>
  <c r="P2461" i="1"/>
  <c r="T2460" i="1"/>
  <c r="S2460" i="1"/>
  <c r="R2460" i="1"/>
  <c r="Q2460" i="1"/>
  <c r="P2460" i="1"/>
  <c r="T2459" i="1"/>
  <c r="S2459" i="1"/>
  <c r="R2459" i="1"/>
  <c r="Q2459" i="1"/>
  <c r="P2459" i="1"/>
  <c r="T2458" i="1"/>
  <c r="S2458" i="1"/>
  <c r="R2458" i="1"/>
  <c r="Q2458" i="1"/>
  <c r="P2458" i="1"/>
  <c r="T2457" i="1"/>
  <c r="S2457" i="1"/>
  <c r="R2457" i="1"/>
  <c r="Q2457" i="1"/>
  <c r="P2457" i="1"/>
  <c r="T2456" i="1"/>
  <c r="S2456" i="1"/>
  <c r="R2456" i="1"/>
  <c r="Q2456" i="1"/>
  <c r="P2456" i="1"/>
  <c r="T2455" i="1"/>
  <c r="S2455" i="1"/>
  <c r="R2455" i="1"/>
  <c r="Q2455" i="1"/>
  <c r="P2455" i="1"/>
  <c r="T2454" i="1"/>
  <c r="S2454" i="1"/>
  <c r="R2454" i="1"/>
  <c r="Q2454" i="1"/>
  <c r="P2454" i="1"/>
  <c r="T2453" i="1"/>
  <c r="S2453" i="1"/>
  <c r="R2453" i="1"/>
  <c r="Q2453" i="1"/>
  <c r="P2453" i="1"/>
  <c r="T2452" i="1"/>
  <c r="S2452" i="1"/>
  <c r="R2452" i="1"/>
  <c r="Q2452" i="1"/>
  <c r="P2452" i="1"/>
  <c r="T2451" i="1"/>
  <c r="S2451" i="1"/>
  <c r="R2451" i="1"/>
  <c r="Q2451" i="1"/>
  <c r="P2451" i="1"/>
  <c r="T2450" i="1"/>
  <c r="S2450" i="1"/>
  <c r="R2450" i="1"/>
  <c r="Q2450" i="1"/>
  <c r="P2450" i="1"/>
  <c r="T2449" i="1"/>
  <c r="S2449" i="1"/>
  <c r="R2449" i="1"/>
  <c r="Q2449" i="1"/>
  <c r="P2449" i="1"/>
  <c r="T2448" i="1"/>
  <c r="S2448" i="1"/>
  <c r="R2448" i="1"/>
  <c r="Q2448" i="1"/>
  <c r="P2448" i="1"/>
  <c r="T2447" i="1"/>
  <c r="S2447" i="1"/>
  <c r="R2447" i="1"/>
  <c r="Q2447" i="1"/>
  <c r="P2447" i="1"/>
  <c r="T2446" i="1"/>
  <c r="S2446" i="1"/>
  <c r="R2446" i="1"/>
  <c r="Q2446" i="1"/>
  <c r="P2446" i="1"/>
  <c r="T2445" i="1"/>
  <c r="S2445" i="1"/>
  <c r="R2445" i="1"/>
  <c r="Q2445" i="1"/>
  <c r="P2445" i="1"/>
  <c r="T2444" i="1"/>
  <c r="S2444" i="1"/>
  <c r="R2444" i="1"/>
  <c r="Q2444" i="1"/>
  <c r="P2444" i="1"/>
  <c r="T2443" i="1"/>
  <c r="S2443" i="1"/>
  <c r="R2443" i="1"/>
  <c r="Q2443" i="1"/>
  <c r="P2443" i="1"/>
  <c r="T2442" i="1"/>
  <c r="S2442" i="1"/>
  <c r="R2442" i="1"/>
  <c r="Q2442" i="1"/>
  <c r="P2442" i="1"/>
  <c r="T2441" i="1"/>
  <c r="S2441" i="1"/>
  <c r="R2441" i="1"/>
  <c r="Q2441" i="1"/>
  <c r="P2441" i="1"/>
  <c r="T2440" i="1"/>
  <c r="S2440" i="1"/>
  <c r="R2440" i="1"/>
  <c r="Q2440" i="1"/>
  <c r="P2440" i="1"/>
  <c r="T2439" i="1"/>
  <c r="S2439" i="1"/>
  <c r="R2439" i="1"/>
  <c r="Q2439" i="1"/>
  <c r="P2439" i="1"/>
  <c r="T2438" i="1"/>
  <c r="S2438" i="1"/>
  <c r="R2438" i="1"/>
  <c r="Q2438" i="1"/>
  <c r="P2438" i="1"/>
  <c r="T2437" i="1"/>
  <c r="S2437" i="1"/>
  <c r="R2437" i="1"/>
  <c r="Q2437" i="1"/>
  <c r="P2437" i="1"/>
  <c r="T2436" i="1"/>
  <c r="S2436" i="1"/>
  <c r="R2436" i="1"/>
  <c r="Q2436" i="1"/>
  <c r="P2436" i="1"/>
  <c r="T2435" i="1"/>
  <c r="S2435" i="1"/>
  <c r="R2435" i="1"/>
  <c r="Q2435" i="1"/>
  <c r="P2435" i="1"/>
  <c r="T2434" i="1"/>
  <c r="S2434" i="1"/>
  <c r="R2434" i="1"/>
  <c r="Q2434" i="1"/>
  <c r="P2434" i="1"/>
  <c r="T2433" i="1"/>
  <c r="S2433" i="1"/>
  <c r="R2433" i="1"/>
  <c r="Q2433" i="1"/>
  <c r="P2433" i="1"/>
  <c r="T2432" i="1"/>
  <c r="S2432" i="1"/>
  <c r="R2432" i="1"/>
  <c r="Q2432" i="1"/>
  <c r="P2432" i="1"/>
  <c r="T2431" i="1"/>
  <c r="S2431" i="1"/>
  <c r="R2431" i="1"/>
  <c r="Q2431" i="1"/>
  <c r="P2431" i="1"/>
  <c r="T2430" i="1"/>
  <c r="S2430" i="1"/>
  <c r="R2430" i="1"/>
  <c r="Q2430" i="1"/>
  <c r="P2430" i="1"/>
  <c r="T2429" i="1"/>
  <c r="S2429" i="1"/>
  <c r="R2429" i="1"/>
  <c r="Q2429" i="1"/>
  <c r="P2429" i="1"/>
  <c r="T2428" i="1"/>
  <c r="S2428" i="1"/>
  <c r="R2428" i="1"/>
  <c r="Q2428" i="1"/>
  <c r="P2428" i="1"/>
  <c r="T2427" i="1"/>
  <c r="S2427" i="1"/>
  <c r="R2427" i="1"/>
  <c r="Q2427" i="1"/>
  <c r="P2427" i="1"/>
  <c r="T2426" i="1"/>
  <c r="S2426" i="1"/>
  <c r="R2426" i="1"/>
  <c r="Q2426" i="1"/>
  <c r="P2426" i="1"/>
  <c r="T2425" i="1"/>
  <c r="S2425" i="1"/>
  <c r="R2425" i="1"/>
  <c r="Q2425" i="1"/>
  <c r="P2425" i="1"/>
  <c r="T2424" i="1"/>
  <c r="S2424" i="1"/>
  <c r="R2424" i="1"/>
  <c r="Q2424" i="1"/>
  <c r="P2424" i="1"/>
  <c r="T2423" i="1"/>
  <c r="S2423" i="1"/>
  <c r="R2423" i="1"/>
  <c r="Q2423" i="1"/>
  <c r="P2423" i="1"/>
  <c r="T2422" i="1"/>
  <c r="S2422" i="1"/>
  <c r="R2422" i="1"/>
  <c r="Q2422" i="1"/>
  <c r="P2422" i="1"/>
  <c r="T2421" i="1"/>
  <c r="S2421" i="1"/>
  <c r="R2421" i="1"/>
  <c r="Q2421" i="1"/>
  <c r="P2421" i="1"/>
  <c r="T2420" i="1"/>
  <c r="S2420" i="1"/>
  <c r="R2420" i="1"/>
  <c r="Q2420" i="1"/>
  <c r="P2420" i="1"/>
  <c r="T2419" i="1"/>
  <c r="S2419" i="1"/>
  <c r="R2419" i="1"/>
  <c r="Q2419" i="1"/>
  <c r="P2419" i="1"/>
  <c r="T2418" i="1"/>
  <c r="S2418" i="1"/>
  <c r="R2418" i="1"/>
  <c r="Q2418" i="1"/>
  <c r="P2418" i="1"/>
  <c r="T2417" i="1"/>
  <c r="S2417" i="1"/>
  <c r="R2417" i="1"/>
  <c r="Q2417" i="1"/>
  <c r="P2417" i="1"/>
  <c r="T2416" i="1"/>
  <c r="S2416" i="1"/>
  <c r="R2416" i="1"/>
  <c r="Q2416" i="1"/>
  <c r="P2416" i="1"/>
  <c r="T2415" i="1"/>
  <c r="S2415" i="1"/>
  <c r="R2415" i="1"/>
  <c r="Q2415" i="1"/>
  <c r="P2415" i="1"/>
  <c r="T2414" i="1"/>
  <c r="S2414" i="1"/>
  <c r="R2414" i="1"/>
  <c r="Q2414" i="1"/>
  <c r="P2414" i="1"/>
  <c r="T2413" i="1"/>
  <c r="S2413" i="1"/>
  <c r="R2413" i="1"/>
  <c r="Q2413" i="1"/>
  <c r="P2413" i="1"/>
  <c r="T2412" i="1"/>
  <c r="S2412" i="1"/>
  <c r="R2412" i="1"/>
  <c r="Q2412" i="1"/>
  <c r="P2412" i="1"/>
  <c r="T2411" i="1"/>
  <c r="S2411" i="1"/>
  <c r="R2411" i="1"/>
  <c r="Q2411" i="1"/>
  <c r="P2411" i="1"/>
  <c r="T2410" i="1"/>
  <c r="S2410" i="1"/>
  <c r="R2410" i="1"/>
  <c r="Q2410" i="1"/>
  <c r="P2410" i="1"/>
  <c r="T2409" i="1"/>
  <c r="S2409" i="1"/>
  <c r="R2409" i="1"/>
  <c r="Q2409" i="1"/>
  <c r="P2409" i="1"/>
  <c r="T2408" i="1"/>
  <c r="S2408" i="1"/>
  <c r="R2408" i="1"/>
  <c r="Q2408" i="1"/>
  <c r="P2408" i="1"/>
  <c r="T2407" i="1"/>
  <c r="S2407" i="1"/>
  <c r="R2407" i="1"/>
  <c r="Q2407" i="1"/>
  <c r="P2407" i="1"/>
  <c r="T2406" i="1"/>
  <c r="S2406" i="1"/>
  <c r="R2406" i="1"/>
  <c r="Q2406" i="1"/>
  <c r="P2406" i="1"/>
  <c r="T2405" i="1"/>
  <c r="S2405" i="1"/>
  <c r="R2405" i="1"/>
  <c r="Q2405" i="1"/>
  <c r="P2405" i="1"/>
  <c r="T2404" i="1"/>
  <c r="S2404" i="1"/>
  <c r="R2404" i="1"/>
  <c r="Q2404" i="1"/>
  <c r="P2404" i="1"/>
  <c r="T2403" i="1"/>
  <c r="S2403" i="1"/>
  <c r="R2403" i="1"/>
  <c r="Q2403" i="1"/>
  <c r="P2403" i="1"/>
  <c r="T2402" i="1"/>
  <c r="S2402" i="1"/>
  <c r="R2402" i="1"/>
  <c r="Q2402" i="1"/>
  <c r="P2402" i="1"/>
  <c r="T2401" i="1"/>
  <c r="S2401" i="1"/>
  <c r="R2401" i="1"/>
  <c r="Q2401" i="1"/>
  <c r="P2401" i="1"/>
  <c r="T2400" i="1"/>
  <c r="S2400" i="1"/>
  <c r="R2400" i="1"/>
  <c r="Q2400" i="1"/>
  <c r="P2400" i="1"/>
  <c r="T2399" i="1"/>
  <c r="S2399" i="1"/>
  <c r="R2399" i="1"/>
  <c r="Q2399" i="1"/>
  <c r="P2399" i="1"/>
  <c r="T2398" i="1"/>
  <c r="S2398" i="1"/>
  <c r="R2398" i="1"/>
  <c r="Q2398" i="1"/>
  <c r="P2398" i="1"/>
  <c r="T2397" i="1"/>
  <c r="S2397" i="1"/>
  <c r="R2397" i="1"/>
  <c r="Q2397" i="1"/>
  <c r="P2397" i="1"/>
  <c r="T2396" i="1"/>
  <c r="S2396" i="1"/>
  <c r="R2396" i="1"/>
  <c r="Q2396" i="1"/>
  <c r="P2396" i="1"/>
  <c r="T2395" i="1"/>
  <c r="S2395" i="1"/>
  <c r="R2395" i="1"/>
  <c r="Q2395" i="1"/>
  <c r="P2395" i="1"/>
  <c r="T2394" i="1"/>
  <c r="S2394" i="1"/>
  <c r="R2394" i="1"/>
  <c r="Q2394" i="1"/>
  <c r="P2394" i="1"/>
  <c r="T2393" i="1"/>
  <c r="S2393" i="1"/>
  <c r="R2393" i="1"/>
  <c r="Q2393" i="1"/>
  <c r="P2393" i="1"/>
  <c r="T2392" i="1"/>
  <c r="S2392" i="1"/>
  <c r="R2392" i="1"/>
  <c r="Q2392" i="1"/>
  <c r="P2392" i="1"/>
  <c r="T2391" i="1"/>
  <c r="S2391" i="1"/>
  <c r="R2391" i="1"/>
  <c r="Q2391" i="1"/>
  <c r="P2391" i="1"/>
  <c r="T2390" i="1"/>
  <c r="S2390" i="1"/>
  <c r="R2390" i="1"/>
  <c r="Q2390" i="1"/>
  <c r="P2390" i="1"/>
  <c r="T2389" i="1"/>
  <c r="S2389" i="1"/>
  <c r="R2389" i="1"/>
  <c r="Q2389" i="1"/>
  <c r="P2389" i="1"/>
  <c r="T2388" i="1"/>
  <c r="S2388" i="1"/>
  <c r="R2388" i="1"/>
  <c r="Q2388" i="1"/>
  <c r="P2388" i="1"/>
  <c r="T2387" i="1"/>
  <c r="S2387" i="1"/>
  <c r="R2387" i="1"/>
  <c r="Q2387" i="1"/>
  <c r="P2387" i="1"/>
  <c r="T2386" i="1"/>
  <c r="S2386" i="1"/>
  <c r="R2386" i="1"/>
  <c r="Q2386" i="1"/>
  <c r="P2386" i="1"/>
  <c r="T2385" i="1"/>
  <c r="S2385" i="1"/>
  <c r="R2385" i="1"/>
  <c r="Q2385" i="1"/>
  <c r="P2385" i="1"/>
  <c r="T2384" i="1"/>
  <c r="S2384" i="1"/>
  <c r="R2384" i="1"/>
  <c r="Q2384" i="1"/>
  <c r="P2384" i="1"/>
  <c r="T2383" i="1"/>
  <c r="S2383" i="1"/>
  <c r="R2383" i="1"/>
  <c r="Q2383" i="1"/>
  <c r="P2383" i="1"/>
  <c r="T2382" i="1"/>
  <c r="S2382" i="1"/>
  <c r="R2382" i="1"/>
  <c r="Q2382" i="1"/>
  <c r="P2382" i="1"/>
  <c r="T2381" i="1"/>
  <c r="S2381" i="1"/>
  <c r="R2381" i="1"/>
  <c r="Q2381" i="1"/>
  <c r="P2381" i="1"/>
  <c r="T2380" i="1"/>
  <c r="S2380" i="1"/>
  <c r="R2380" i="1"/>
  <c r="Q2380" i="1"/>
  <c r="P2380" i="1"/>
  <c r="T2379" i="1"/>
  <c r="S2379" i="1"/>
  <c r="R2379" i="1"/>
  <c r="Q2379" i="1"/>
  <c r="P2379" i="1"/>
  <c r="T2378" i="1"/>
  <c r="S2378" i="1"/>
  <c r="R2378" i="1"/>
  <c r="Q2378" i="1"/>
  <c r="P2378" i="1"/>
  <c r="T2377" i="1"/>
  <c r="S2377" i="1"/>
  <c r="R2377" i="1"/>
  <c r="Q2377" i="1"/>
  <c r="P2377" i="1"/>
  <c r="T2376" i="1"/>
  <c r="S2376" i="1"/>
  <c r="R2376" i="1"/>
  <c r="Q2376" i="1"/>
  <c r="P2376" i="1"/>
  <c r="T2375" i="1"/>
  <c r="S2375" i="1"/>
  <c r="R2375" i="1"/>
  <c r="Q2375" i="1"/>
  <c r="P2375" i="1"/>
  <c r="T2374" i="1"/>
  <c r="S2374" i="1"/>
  <c r="R2374" i="1"/>
  <c r="Q2374" i="1"/>
  <c r="P2374" i="1"/>
  <c r="T2373" i="1"/>
  <c r="S2373" i="1"/>
  <c r="R2373" i="1"/>
  <c r="Q2373" i="1"/>
  <c r="P2373" i="1"/>
  <c r="T2372" i="1"/>
  <c r="S2372" i="1"/>
  <c r="R2372" i="1"/>
  <c r="Q2372" i="1"/>
  <c r="P2372" i="1"/>
  <c r="T2371" i="1"/>
  <c r="S2371" i="1"/>
  <c r="R2371" i="1"/>
  <c r="Q2371" i="1"/>
  <c r="P2371" i="1"/>
  <c r="T2370" i="1"/>
  <c r="S2370" i="1"/>
  <c r="R2370" i="1"/>
  <c r="Q2370" i="1"/>
  <c r="P2370" i="1"/>
  <c r="T2369" i="1"/>
  <c r="S2369" i="1"/>
  <c r="R2369" i="1"/>
  <c r="Q2369" i="1"/>
  <c r="P2369" i="1"/>
  <c r="T2368" i="1"/>
  <c r="S2368" i="1"/>
  <c r="R2368" i="1"/>
  <c r="Q2368" i="1"/>
  <c r="P2368" i="1"/>
  <c r="T2367" i="1"/>
  <c r="S2367" i="1"/>
  <c r="R2367" i="1"/>
  <c r="Q2367" i="1"/>
  <c r="P2367" i="1"/>
  <c r="T2366" i="1"/>
  <c r="S2366" i="1"/>
  <c r="R2366" i="1"/>
  <c r="Q2366" i="1"/>
  <c r="P2366" i="1"/>
  <c r="T2365" i="1"/>
  <c r="S2365" i="1"/>
  <c r="R2365" i="1"/>
  <c r="Q2365" i="1"/>
  <c r="P2365" i="1"/>
  <c r="T2364" i="1"/>
  <c r="S2364" i="1"/>
  <c r="R2364" i="1"/>
  <c r="Q2364" i="1"/>
  <c r="P2364" i="1"/>
  <c r="T2363" i="1"/>
  <c r="S2363" i="1"/>
  <c r="R2363" i="1"/>
  <c r="Q2363" i="1"/>
  <c r="P2363" i="1"/>
  <c r="T2362" i="1"/>
  <c r="S2362" i="1"/>
  <c r="R2362" i="1"/>
  <c r="Q2362" i="1"/>
  <c r="P2362" i="1"/>
  <c r="T2361" i="1"/>
  <c r="S2361" i="1"/>
  <c r="R2361" i="1"/>
  <c r="Q2361" i="1"/>
  <c r="P2361" i="1"/>
  <c r="T2360" i="1"/>
  <c r="S2360" i="1"/>
  <c r="R2360" i="1"/>
  <c r="Q2360" i="1"/>
  <c r="P2360" i="1"/>
  <c r="T2359" i="1"/>
  <c r="S2359" i="1"/>
  <c r="R2359" i="1"/>
  <c r="Q2359" i="1"/>
  <c r="P2359" i="1"/>
  <c r="T2358" i="1"/>
  <c r="S2358" i="1"/>
  <c r="R2358" i="1"/>
  <c r="Q2358" i="1"/>
  <c r="P2358" i="1"/>
  <c r="T2357" i="1"/>
  <c r="S2357" i="1"/>
  <c r="R2357" i="1"/>
  <c r="Q2357" i="1"/>
  <c r="P2357" i="1"/>
  <c r="T2356" i="1"/>
  <c r="S2356" i="1"/>
  <c r="R2356" i="1"/>
  <c r="Q2356" i="1"/>
  <c r="P2356" i="1"/>
  <c r="T2355" i="1"/>
  <c r="S2355" i="1"/>
  <c r="R2355" i="1"/>
  <c r="Q2355" i="1"/>
  <c r="P2355" i="1"/>
  <c r="T2354" i="1"/>
  <c r="S2354" i="1"/>
  <c r="R2354" i="1"/>
  <c r="Q2354" i="1"/>
  <c r="P2354" i="1"/>
  <c r="T2353" i="1"/>
  <c r="S2353" i="1"/>
  <c r="R2353" i="1"/>
  <c r="Q2353" i="1"/>
  <c r="P2353" i="1"/>
  <c r="T2352" i="1"/>
  <c r="S2352" i="1"/>
  <c r="R2352" i="1"/>
  <c r="Q2352" i="1"/>
  <c r="P2352" i="1"/>
  <c r="T2351" i="1"/>
  <c r="S2351" i="1"/>
  <c r="R2351" i="1"/>
  <c r="Q2351" i="1"/>
  <c r="P2351" i="1"/>
  <c r="T2350" i="1"/>
  <c r="S2350" i="1"/>
  <c r="R2350" i="1"/>
  <c r="Q2350" i="1"/>
  <c r="P2350" i="1"/>
  <c r="T2349" i="1"/>
  <c r="S2349" i="1"/>
  <c r="R2349" i="1"/>
  <c r="Q2349" i="1"/>
  <c r="P2349" i="1"/>
  <c r="T2348" i="1"/>
  <c r="S2348" i="1"/>
  <c r="R2348" i="1"/>
  <c r="Q2348" i="1"/>
  <c r="P2348" i="1"/>
  <c r="T2347" i="1"/>
  <c r="S2347" i="1"/>
  <c r="R2347" i="1"/>
  <c r="Q2347" i="1"/>
  <c r="P2347" i="1"/>
  <c r="T2346" i="1"/>
  <c r="S2346" i="1"/>
  <c r="R2346" i="1"/>
  <c r="Q2346" i="1"/>
  <c r="P2346" i="1"/>
  <c r="T2345" i="1"/>
  <c r="S2345" i="1"/>
  <c r="R2345" i="1"/>
  <c r="Q2345" i="1"/>
  <c r="P2345" i="1"/>
  <c r="T2344" i="1"/>
  <c r="S2344" i="1"/>
  <c r="R2344" i="1"/>
  <c r="Q2344" i="1"/>
  <c r="P2344" i="1"/>
  <c r="T2343" i="1"/>
  <c r="S2343" i="1"/>
  <c r="R2343" i="1"/>
  <c r="Q2343" i="1"/>
  <c r="P2343" i="1"/>
  <c r="T2342" i="1"/>
  <c r="S2342" i="1"/>
  <c r="R2342" i="1"/>
  <c r="Q2342" i="1"/>
  <c r="P2342" i="1"/>
  <c r="T2341" i="1"/>
  <c r="S2341" i="1"/>
  <c r="R2341" i="1"/>
  <c r="Q2341" i="1"/>
  <c r="P2341" i="1"/>
  <c r="T2340" i="1"/>
  <c r="S2340" i="1"/>
  <c r="R2340" i="1"/>
  <c r="Q2340" i="1"/>
  <c r="P2340" i="1"/>
  <c r="T2339" i="1"/>
  <c r="S2339" i="1"/>
  <c r="R2339" i="1"/>
  <c r="Q2339" i="1"/>
  <c r="P2339" i="1"/>
  <c r="T2338" i="1"/>
  <c r="S2338" i="1"/>
  <c r="R2338" i="1"/>
  <c r="Q2338" i="1"/>
  <c r="P2338" i="1"/>
  <c r="T2337" i="1"/>
  <c r="S2337" i="1"/>
  <c r="R2337" i="1"/>
  <c r="Q2337" i="1"/>
  <c r="P2337" i="1"/>
  <c r="T2336" i="1"/>
  <c r="S2336" i="1"/>
  <c r="R2336" i="1"/>
  <c r="Q2336" i="1"/>
  <c r="P2336" i="1"/>
  <c r="T2335" i="1"/>
  <c r="S2335" i="1"/>
  <c r="R2335" i="1"/>
  <c r="Q2335" i="1"/>
  <c r="P2335" i="1"/>
  <c r="T2334" i="1"/>
  <c r="S2334" i="1"/>
  <c r="R2334" i="1"/>
  <c r="Q2334" i="1"/>
  <c r="P2334" i="1"/>
  <c r="T2333" i="1"/>
  <c r="S2333" i="1"/>
  <c r="R2333" i="1"/>
  <c r="Q2333" i="1"/>
  <c r="P2333" i="1"/>
  <c r="T2332" i="1"/>
  <c r="S2332" i="1"/>
  <c r="R2332" i="1"/>
  <c r="Q2332" i="1"/>
  <c r="P2332" i="1"/>
  <c r="T2331" i="1"/>
  <c r="S2331" i="1"/>
  <c r="R2331" i="1"/>
  <c r="Q2331" i="1"/>
  <c r="P2331" i="1"/>
  <c r="T2330" i="1"/>
  <c r="S2330" i="1"/>
  <c r="R2330" i="1"/>
  <c r="Q2330" i="1"/>
  <c r="P2330" i="1"/>
  <c r="T2329" i="1"/>
  <c r="S2329" i="1"/>
  <c r="R2329" i="1"/>
  <c r="Q2329" i="1"/>
  <c r="P2329" i="1"/>
  <c r="T2328" i="1"/>
  <c r="S2328" i="1"/>
  <c r="R2328" i="1"/>
  <c r="Q2328" i="1"/>
  <c r="P2328" i="1"/>
  <c r="T2327" i="1"/>
  <c r="S2327" i="1"/>
  <c r="R2327" i="1"/>
  <c r="Q2327" i="1"/>
  <c r="P2327" i="1"/>
  <c r="T2326" i="1"/>
  <c r="S2326" i="1"/>
  <c r="R2326" i="1"/>
  <c r="Q2326" i="1"/>
  <c r="P2326" i="1"/>
  <c r="T2325" i="1"/>
  <c r="S2325" i="1"/>
  <c r="R2325" i="1"/>
  <c r="Q2325" i="1"/>
  <c r="P2325" i="1"/>
  <c r="T2324" i="1"/>
  <c r="S2324" i="1"/>
  <c r="R2324" i="1"/>
  <c r="Q2324" i="1"/>
  <c r="P2324" i="1"/>
  <c r="T2323" i="1"/>
  <c r="S2323" i="1"/>
  <c r="R2323" i="1"/>
  <c r="Q2323" i="1"/>
  <c r="P2323" i="1"/>
  <c r="T2322" i="1"/>
  <c r="S2322" i="1"/>
  <c r="R2322" i="1"/>
  <c r="Q2322" i="1"/>
  <c r="P2322" i="1"/>
  <c r="T2321" i="1"/>
  <c r="S2321" i="1"/>
  <c r="R2321" i="1"/>
  <c r="Q2321" i="1"/>
  <c r="P2321" i="1"/>
  <c r="T2320" i="1"/>
  <c r="S2320" i="1"/>
  <c r="R2320" i="1"/>
  <c r="Q2320" i="1"/>
  <c r="P2320" i="1"/>
  <c r="T2319" i="1"/>
  <c r="S2319" i="1"/>
  <c r="R2319" i="1"/>
  <c r="Q2319" i="1"/>
  <c r="P2319" i="1"/>
  <c r="T2318" i="1"/>
  <c r="S2318" i="1"/>
  <c r="R2318" i="1"/>
  <c r="Q2318" i="1"/>
  <c r="P2318" i="1"/>
  <c r="T2317" i="1"/>
  <c r="S2317" i="1"/>
  <c r="R2317" i="1"/>
  <c r="Q2317" i="1"/>
  <c r="P2317" i="1"/>
  <c r="T2316" i="1"/>
  <c r="S2316" i="1"/>
  <c r="R2316" i="1"/>
  <c r="Q2316" i="1"/>
  <c r="P2316" i="1"/>
  <c r="T2315" i="1"/>
  <c r="S2315" i="1"/>
  <c r="R2315" i="1"/>
  <c r="Q2315" i="1"/>
  <c r="P2315" i="1"/>
  <c r="T2314" i="1"/>
  <c r="S2314" i="1"/>
  <c r="R2314" i="1"/>
  <c r="Q2314" i="1"/>
  <c r="P2314" i="1"/>
  <c r="T2313" i="1"/>
  <c r="S2313" i="1"/>
  <c r="R2313" i="1"/>
  <c r="Q2313" i="1"/>
  <c r="P2313" i="1"/>
  <c r="T2312" i="1"/>
  <c r="S2312" i="1"/>
  <c r="R2312" i="1"/>
  <c r="Q2312" i="1"/>
  <c r="P2312" i="1"/>
  <c r="T2311" i="1"/>
  <c r="S2311" i="1"/>
  <c r="R2311" i="1"/>
  <c r="Q2311" i="1"/>
  <c r="P2311" i="1"/>
  <c r="T2310" i="1"/>
  <c r="S2310" i="1"/>
  <c r="R2310" i="1"/>
  <c r="Q2310" i="1"/>
  <c r="P2310" i="1"/>
  <c r="T2309" i="1"/>
  <c r="S2309" i="1"/>
  <c r="R2309" i="1"/>
  <c r="Q2309" i="1"/>
  <c r="P2309" i="1"/>
  <c r="T2308" i="1"/>
  <c r="S2308" i="1"/>
  <c r="R2308" i="1"/>
  <c r="Q2308" i="1"/>
  <c r="P2308" i="1"/>
  <c r="T2307" i="1"/>
  <c r="S2307" i="1"/>
  <c r="R2307" i="1"/>
  <c r="Q2307" i="1"/>
  <c r="P2307" i="1"/>
  <c r="T2306" i="1"/>
  <c r="S2306" i="1"/>
  <c r="R2306" i="1"/>
  <c r="Q2306" i="1"/>
  <c r="P2306" i="1"/>
  <c r="T2305" i="1"/>
  <c r="S2305" i="1"/>
  <c r="R2305" i="1"/>
  <c r="Q2305" i="1"/>
  <c r="P2305" i="1"/>
  <c r="T2304" i="1"/>
  <c r="S2304" i="1"/>
  <c r="R2304" i="1"/>
  <c r="Q2304" i="1"/>
  <c r="P2304" i="1"/>
  <c r="T2303" i="1"/>
  <c r="S2303" i="1"/>
  <c r="R2303" i="1"/>
  <c r="Q2303" i="1"/>
  <c r="P2303" i="1"/>
  <c r="T2302" i="1"/>
  <c r="S2302" i="1"/>
  <c r="R2302" i="1"/>
  <c r="Q2302" i="1"/>
  <c r="P2302" i="1"/>
  <c r="T2301" i="1"/>
  <c r="S2301" i="1"/>
  <c r="R2301" i="1"/>
  <c r="Q2301" i="1"/>
  <c r="P2301" i="1"/>
  <c r="T2300" i="1"/>
  <c r="S2300" i="1"/>
  <c r="R2300" i="1"/>
  <c r="Q2300" i="1"/>
  <c r="P2300" i="1"/>
  <c r="T2299" i="1"/>
  <c r="S2299" i="1"/>
  <c r="R2299" i="1"/>
  <c r="Q2299" i="1"/>
  <c r="P2299" i="1"/>
  <c r="T2298" i="1"/>
  <c r="S2298" i="1"/>
  <c r="R2298" i="1"/>
  <c r="Q2298" i="1"/>
  <c r="P2298" i="1"/>
  <c r="T2297" i="1"/>
  <c r="S2297" i="1"/>
  <c r="R2297" i="1"/>
  <c r="Q2297" i="1"/>
  <c r="P2297" i="1"/>
  <c r="T2296" i="1"/>
  <c r="S2296" i="1"/>
  <c r="R2296" i="1"/>
  <c r="Q2296" i="1"/>
  <c r="P2296" i="1"/>
  <c r="T2295" i="1"/>
  <c r="S2295" i="1"/>
  <c r="R2295" i="1"/>
  <c r="Q2295" i="1"/>
  <c r="P2295" i="1"/>
  <c r="T2294" i="1"/>
  <c r="S2294" i="1"/>
  <c r="R2294" i="1"/>
  <c r="Q2294" i="1"/>
  <c r="P2294" i="1"/>
  <c r="T2293" i="1"/>
  <c r="S2293" i="1"/>
  <c r="R2293" i="1"/>
  <c r="Q2293" i="1"/>
  <c r="P2293" i="1"/>
  <c r="T2292" i="1"/>
  <c r="S2292" i="1"/>
  <c r="R2292" i="1"/>
  <c r="Q2292" i="1"/>
  <c r="P2292" i="1"/>
  <c r="T2291" i="1"/>
  <c r="S2291" i="1"/>
  <c r="R2291" i="1"/>
  <c r="Q2291" i="1"/>
  <c r="P2291" i="1"/>
  <c r="T2290" i="1"/>
  <c r="S2290" i="1"/>
  <c r="R2290" i="1"/>
  <c r="Q2290" i="1"/>
  <c r="P2290" i="1"/>
  <c r="T2289" i="1"/>
  <c r="S2289" i="1"/>
  <c r="R2289" i="1"/>
  <c r="Q2289" i="1"/>
  <c r="P2289" i="1"/>
  <c r="T2288" i="1"/>
  <c r="S2288" i="1"/>
  <c r="R2288" i="1"/>
  <c r="Q2288" i="1"/>
  <c r="P2288" i="1"/>
  <c r="T2287" i="1"/>
  <c r="S2287" i="1"/>
  <c r="R2287" i="1"/>
  <c r="Q2287" i="1"/>
  <c r="P2287" i="1"/>
  <c r="T2286" i="1"/>
  <c r="S2286" i="1"/>
  <c r="R2286" i="1"/>
  <c r="Q2286" i="1"/>
  <c r="P2286" i="1"/>
  <c r="T2285" i="1"/>
  <c r="S2285" i="1"/>
  <c r="R2285" i="1"/>
  <c r="Q2285" i="1"/>
  <c r="P2285" i="1"/>
  <c r="T2284" i="1"/>
  <c r="S2284" i="1"/>
  <c r="R2284" i="1"/>
  <c r="Q2284" i="1"/>
  <c r="P2284" i="1"/>
  <c r="T2283" i="1"/>
  <c r="S2283" i="1"/>
  <c r="R2283" i="1"/>
  <c r="Q2283" i="1"/>
  <c r="P2283" i="1"/>
  <c r="T2282" i="1"/>
  <c r="S2282" i="1"/>
  <c r="R2282" i="1"/>
  <c r="Q2282" i="1"/>
  <c r="P2282" i="1"/>
  <c r="T2281" i="1"/>
  <c r="S2281" i="1"/>
  <c r="R2281" i="1"/>
  <c r="Q2281" i="1"/>
  <c r="P2281" i="1"/>
  <c r="T2280" i="1"/>
  <c r="S2280" i="1"/>
  <c r="R2280" i="1"/>
  <c r="Q2280" i="1"/>
  <c r="P2280" i="1"/>
  <c r="T2279" i="1"/>
  <c r="S2279" i="1"/>
  <c r="R2279" i="1"/>
  <c r="Q2279" i="1"/>
  <c r="P2279" i="1"/>
  <c r="T2278" i="1"/>
  <c r="S2278" i="1"/>
  <c r="R2278" i="1"/>
  <c r="Q2278" i="1"/>
  <c r="P2278" i="1"/>
  <c r="T2277" i="1"/>
  <c r="S2277" i="1"/>
  <c r="R2277" i="1"/>
  <c r="Q2277" i="1"/>
  <c r="P2277" i="1"/>
  <c r="T2276" i="1"/>
  <c r="S2276" i="1"/>
  <c r="R2276" i="1"/>
  <c r="Q2276" i="1"/>
  <c r="P2276" i="1"/>
  <c r="T2275" i="1"/>
  <c r="S2275" i="1"/>
  <c r="R2275" i="1"/>
  <c r="Q2275" i="1"/>
  <c r="P2275" i="1"/>
  <c r="T2274" i="1"/>
  <c r="S2274" i="1"/>
  <c r="R2274" i="1"/>
  <c r="Q2274" i="1"/>
  <c r="P2274" i="1"/>
  <c r="T2273" i="1"/>
  <c r="S2273" i="1"/>
  <c r="R2273" i="1"/>
  <c r="Q2273" i="1"/>
  <c r="P2273" i="1"/>
  <c r="T2272" i="1"/>
  <c r="S2272" i="1"/>
  <c r="R2272" i="1"/>
  <c r="Q2272" i="1"/>
  <c r="P2272" i="1"/>
  <c r="T2271" i="1"/>
  <c r="S2271" i="1"/>
  <c r="R2271" i="1"/>
  <c r="Q2271" i="1"/>
  <c r="P2271" i="1"/>
  <c r="T2270" i="1"/>
  <c r="S2270" i="1"/>
  <c r="R2270" i="1"/>
  <c r="Q2270" i="1"/>
  <c r="P2270" i="1"/>
  <c r="T2269" i="1"/>
  <c r="S2269" i="1"/>
  <c r="R2269" i="1"/>
  <c r="Q2269" i="1"/>
  <c r="P2269" i="1"/>
  <c r="T2268" i="1"/>
  <c r="S2268" i="1"/>
  <c r="R2268" i="1"/>
  <c r="Q2268" i="1"/>
  <c r="P2268" i="1"/>
  <c r="T2267" i="1"/>
  <c r="S2267" i="1"/>
  <c r="R2267" i="1"/>
  <c r="Q2267" i="1"/>
  <c r="P2267" i="1"/>
  <c r="T2266" i="1"/>
  <c r="S2266" i="1"/>
  <c r="R2266" i="1"/>
  <c r="Q2266" i="1"/>
  <c r="P2266" i="1"/>
  <c r="T2265" i="1"/>
  <c r="S2265" i="1"/>
  <c r="R2265" i="1"/>
  <c r="Q2265" i="1"/>
  <c r="P2265" i="1"/>
  <c r="T2264" i="1"/>
  <c r="S2264" i="1"/>
  <c r="R2264" i="1"/>
  <c r="Q2264" i="1"/>
  <c r="P2264" i="1"/>
  <c r="T2263" i="1"/>
  <c r="S2263" i="1"/>
  <c r="R2263" i="1"/>
  <c r="Q2263" i="1"/>
  <c r="P2263" i="1"/>
  <c r="T2262" i="1"/>
  <c r="S2262" i="1"/>
  <c r="R2262" i="1"/>
  <c r="Q2262" i="1"/>
  <c r="P2262" i="1"/>
  <c r="T2261" i="1"/>
  <c r="S2261" i="1"/>
  <c r="R2261" i="1"/>
  <c r="Q2261" i="1"/>
  <c r="P2261" i="1"/>
  <c r="T2260" i="1"/>
  <c r="S2260" i="1"/>
  <c r="R2260" i="1"/>
  <c r="Q2260" i="1"/>
  <c r="P2260" i="1"/>
  <c r="T2259" i="1"/>
  <c r="S2259" i="1"/>
  <c r="R2259" i="1"/>
  <c r="Q2259" i="1"/>
  <c r="P2259" i="1"/>
  <c r="T2258" i="1"/>
  <c r="S2258" i="1"/>
  <c r="R2258" i="1"/>
  <c r="Q2258" i="1"/>
  <c r="P2258" i="1"/>
  <c r="T2257" i="1"/>
  <c r="S2257" i="1"/>
  <c r="R2257" i="1"/>
  <c r="Q2257" i="1"/>
  <c r="P2257" i="1"/>
  <c r="T2256" i="1"/>
  <c r="S2256" i="1"/>
  <c r="R2256" i="1"/>
  <c r="Q2256" i="1"/>
  <c r="P2256" i="1"/>
  <c r="T2255" i="1"/>
  <c r="S2255" i="1"/>
  <c r="R2255" i="1"/>
  <c r="Q2255" i="1"/>
  <c r="P2255" i="1"/>
  <c r="T2254" i="1"/>
  <c r="S2254" i="1"/>
  <c r="R2254" i="1"/>
  <c r="Q2254" i="1"/>
  <c r="P2254" i="1"/>
  <c r="T2253" i="1"/>
  <c r="S2253" i="1"/>
  <c r="R2253" i="1"/>
  <c r="Q2253" i="1"/>
  <c r="P2253" i="1"/>
  <c r="T2252" i="1"/>
  <c r="S2252" i="1"/>
  <c r="R2252" i="1"/>
  <c r="Q2252" i="1"/>
  <c r="P2252" i="1"/>
  <c r="T2251" i="1"/>
  <c r="S2251" i="1"/>
  <c r="R2251" i="1"/>
  <c r="Q2251" i="1"/>
  <c r="P2251" i="1"/>
  <c r="T2250" i="1"/>
  <c r="S2250" i="1"/>
  <c r="R2250" i="1"/>
  <c r="Q2250" i="1"/>
  <c r="P2250" i="1"/>
  <c r="T2249" i="1"/>
  <c r="S2249" i="1"/>
  <c r="R2249" i="1"/>
  <c r="Q2249" i="1"/>
  <c r="P2249" i="1"/>
  <c r="T2248" i="1"/>
  <c r="S2248" i="1"/>
  <c r="R2248" i="1"/>
  <c r="Q2248" i="1"/>
  <c r="P2248" i="1"/>
  <c r="T2247" i="1"/>
  <c r="S2247" i="1"/>
  <c r="R2247" i="1"/>
  <c r="Q2247" i="1"/>
  <c r="P2247" i="1"/>
  <c r="T2246" i="1"/>
  <c r="S2246" i="1"/>
  <c r="R2246" i="1"/>
  <c r="Q2246" i="1"/>
  <c r="P2246" i="1"/>
  <c r="T2245" i="1"/>
  <c r="S2245" i="1"/>
  <c r="R2245" i="1"/>
  <c r="Q2245" i="1"/>
  <c r="P2245" i="1"/>
  <c r="T2244" i="1"/>
  <c r="S2244" i="1"/>
  <c r="R2244" i="1"/>
  <c r="Q2244" i="1"/>
  <c r="P2244" i="1"/>
  <c r="T2243" i="1"/>
  <c r="S2243" i="1"/>
  <c r="R2243" i="1"/>
  <c r="Q2243" i="1"/>
  <c r="P2243" i="1"/>
  <c r="T2242" i="1"/>
  <c r="S2242" i="1"/>
  <c r="R2242" i="1"/>
  <c r="Q2242" i="1"/>
  <c r="P2242" i="1"/>
  <c r="T2241" i="1"/>
  <c r="S2241" i="1"/>
  <c r="R2241" i="1"/>
  <c r="Q2241" i="1"/>
  <c r="P2241" i="1"/>
  <c r="T2240" i="1"/>
  <c r="S2240" i="1"/>
  <c r="R2240" i="1"/>
  <c r="Q2240" i="1"/>
  <c r="P2240" i="1"/>
  <c r="T2239" i="1"/>
  <c r="S2239" i="1"/>
  <c r="R2239" i="1"/>
  <c r="Q2239" i="1"/>
  <c r="P2239" i="1"/>
  <c r="T2238" i="1"/>
  <c r="S2238" i="1"/>
  <c r="R2238" i="1"/>
  <c r="Q2238" i="1"/>
  <c r="P2238" i="1"/>
  <c r="T2237" i="1"/>
  <c r="S2237" i="1"/>
  <c r="R2237" i="1"/>
  <c r="Q2237" i="1"/>
  <c r="P2237" i="1"/>
  <c r="T2236" i="1"/>
  <c r="S2236" i="1"/>
  <c r="R2236" i="1"/>
  <c r="Q2236" i="1"/>
  <c r="P2236" i="1"/>
  <c r="T2235" i="1"/>
  <c r="S2235" i="1"/>
  <c r="R2235" i="1"/>
  <c r="Q2235" i="1"/>
  <c r="P2235" i="1"/>
  <c r="T2234" i="1"/>
  <c r="S2234" i="1"/>
  <c r="R2234" i="1"/>
  <c r="Q2234" i="1"/>
  <c r="P2234" i="1"/>
  <c r="T2233" i="1"/>
  <c r="S2233" i="1"/>
  <c r="R2233" i="1"/>
  <c r="Q2233" i="1"/>
  <c r="P2233" i="1"/>
  <c r="T2232" i="1"/>
  <c r="S2232" i="1"/>
  <c r="R2232" i="1"/>
  <c r="Q2232" i="1"/>
  <c r="P2232" i="1"/>
  <c r="T2231" i="1"/>
  <c r="S2231" i="1"/>
  <c r="R2231" i="1"/>
  <c r="Q2231" i="1"/>
  <c r="P2231" i="1"/>
  <c r="T2230" i="1"/>
  <c r="S2230" i="1"/>
  <c r="R2230" i="1"/>
  <c r="Q2230" i="1"/>
  <c r="P2230" i="1"/>
  <c r="T2229" i="1"/>
  <c r="S2229" i="1"/>
  <c r="R2229" i="1"/>
  <c r="Q2229" i="1"/>
  <c r="P2229" i="1"/>
  <c r="T2228" i="1"/>
  <c r="S2228" i="1"/>
  <c r="R2228" i="1"/>
  <c r="Q2228" i="1"/>
  <c r="P2228" i="1"/>
  <c r="T2227" i="1"/>
  <c r="S2227" i="1"/>
  <c r="R2227" i="1"/>
  <c r="Q2227" i="1"/>
  <c r="P2227" i="1"/>
  <c r="T2226" i="1"/>
  <c r="S2226" i="1"/>
  <c r="R2226" i="1"/>
  <c r="Q2226" i="1"/>
  <c r="P2226" i="1"/>
  <c r="T2225" i="1"/>
  <c r="S2225" i="1"/>
  <c r="R2225" i="1"/>
  <c r="Q2225" i="1"/>
  <c r="P2225" i="1"/>
  <c r="T2224" i="1"/>
  <c r="S2224" i="1"/>
  <c r="R2224" i="1"/>
  <c r="Q2224" i="1"/>
  <c r="P2224" i="1"/>
  <c r="T2223" i="1"/>
  <c r="S2223" i="1"/>
  <c r="R2223" i="1"/>
  <c r="Q2223" i="1"/>
  <c r="P2223" i="1"/>
  <c r="T2222" i="1"/>
  <c r="S2222" i="1"/>
  <c r="R2222" i="1"/>
  <c r="Q2222" i="1"/>
  <c r="P2222" i="1"/>
  <c r="T2221" i="1"/>
  <c r="S2221" i="1"/>
  <c r="R2221" i="1"/>
  <c r="Q2221" i="1"/>
  <c r="P2221" i="1"/>
  <c r="T2220" i="1"/>
  <c r="S2220" i="1"/>
  <c r="R2220" i="1"/>
  <c r="Q2220" i="1"/>
  <c r="P2220" i="1"/>
  <c r="T2219" i="1"/>
  <c r="S2219" i="1"/>
  <c r="R2219" i="1"/>
  <c r="Q2219" i="1"/>
  <c r="P2219" i="1"/>
  <c r="T2218" i="1"/>
  <c r="S2218" i="1"/>
  <c r="R2218" i="1"/>
  <c r="Q2218" i="1"/>
  <c r="P2218" i="1"/>
  <c r="T2217" i="1"/>
  <c r="S2217" i="1"/>
  <c r="R2217" i="1"/>
  <c r="Q2217" i="1"/>
  <c r="P2217" i="1"/>
  <c r="T2216" i="1"/>
  <c r="S2216" i="1"/>
  <c r="R2216" i="1"/>
  <c r="Q2216" i="1"/>
  <c r="P2216" i="1"/>
  <c r="T2215" i="1"/>
  <c r="S2215" i="1"/>
  <c r="R2215" i="1"/>
  <c r="Q2215" i="1"/>
  <c r="P2215" i="1"/>
  <c r="T2214" i="1"/>
  <c r="S2214" i="1"/>
  <c r="R2214" i="1"/>
  <c r="Q2214" i="1"/>
  <c r="P2214" i="1"/>
  <c r="T2213" i="1"/>
  <c r="S2213" i="1"/>
  <c r="R2213" i="1"/>
  <c r="Q2213" i="1"/>
  <c r="P2213" i="1"/>
  <c r="T2212" i="1"/>
  <c r="S2212" i="1"/>
  <c r="R2212" i="1"/>
  <c r="Q2212" i="1"/>
  <c r="P2212" i="1"/>
  <c r="T2211" i="1"/>
  <c r="S2211" i="1"/>
  <c r="R2211" i="1"/>
  <c r="Q2211" i="1"/>
  <c r="P2211" i="1"/>
  <c r="T2210" i="1"/>
  <c r="S2210" i="1"/>
  <c r="R2210" i="1"/>
  <c r="Q2210" i="1"/>
  <c r="P2210" i="1"/>
  <c r="T2209" i="1"/>
  <c r="S2209" i="1"/>
  <c r="R2209" i="1"/>
  <c r="Q2209" i="1"/>
  <c r="P2209" i="1"/>
  <c r="T2208" i="1"/>
  <c r="S2208" i="1"/>
  <c r="R2208" i="1"/>
  <c r="Q2208" i="1"/>
  <c r="P2208" i="1"/>
  <c r="T2207" i="1"/>
  <c r="S2207" i="1"/>
  <c r="R2207" i="1"/>
  <c r="Q2207" i="1"/>
  <c r="P2207" i="1"/>
  <c r="T2206" i="1"/>
  <c r="S2206" i="1"/>
  <c r="R2206" i="1"/>
  <c r="Q2206" i="1"/>
  <c r="P2206" i="1"/>
  <c r="T2205" i="1"/>
  <c r="S2205" i="1"/>
  <c r="R2205" i="1"/>
  <c r="Q2205" i="1"/>
  <c r="P2205" i="1"/>
  <c r="T2204" i="1"/>
  <c r="S2204" i="1"/>
  <c r="R2204" i="1"/>
  <c r="Q2204" i="1"/>
  <c r="P2204" i="1"/>
  <c r="T2203" i="1"/>
  <c r="S2203" i="1"/>
  <c r="R2203" i="1"/>
  <c r="Q2203" i="1"/>
  <c r="P2203" i="1"/>
  <c r="T2202" i="1"/>
  <c r="S2202" i="1"/>
  <c r="R2202" i="1"/>
  <c r="Q2202" i="1"/>
  <c r="P2202" i="1"/>
  <c r="T2201" i="1"/>
  <c r="S2201" i="1"/>
  <c r="R2201" i="1"/>
  <c r="Q2201" i="1"/>
  <c r="P2201" i="1"/>
  <c r="T2200" i="1"/>
  <c r="S2200" i="1"/>
  <c r="R2200" i="1"/>
  <c r="Q2200" i="1"/>
  <c r="P2200" i="1"/>
  <c r="T2199" i="1"/>
  <c r="S2199" i="1"/>
  <c r="R2199" i="1"/>
  <c r="Q2199" i="1"/>
  <c r="P2199" i="1"/>
  <c r="T2198" i="1"/>
  <c r="S2198" i="1"/>
  <c r="R2198" i="1"/>
  <c r="Q2198" i="1"/>
  <c r="P2198" i="1"/>
  <c r="T2197" i="1"/>
  <c r="S2197" i="1"/>
  <c r="R2197" i="1"/>
  <c r="Q2197" i="1"/>
  <c r="P2197" i="1"/>
  <c r="T2196" i="1"/>
  <c r="S2196" i="1"/>
  <c r="R2196" i="1"/>
  <c r="Q2196" i="1"/>
  <c r="P2196" i="1"/>
  <c r="T2195" i="1"/>
  <c r="S2195" i="1"/>
  <c r="R2195" i="1"/>
  <c r="Q2195" i="1"/>
  <c r="P2195" i="1"/>
  <c r="T2194" i="1"/>
  <c r="S2194" i="1"/>
  <c r="R2194" i="1"/>
  <c r="Q2194" i="1"/>
  <c r="P2194" i="1"/>
  <c r="T2193" i="1"/>
  <c r="S2193" i="1"/>
  <c r="R2193" i="1"/>
  <c r="Q2193" i="1"/>
  <c r="P2193" i="1"/>
  <c r="T2192" i="1"/>
  <c r="S2192" i="1"/>
  <c r="R2192" i="1"/>
  <c r="Q2192" i="1"/>
  <c r="P2192" i="1"/>
  <c r="T2191" i="1"/>
  <c r="S2191" i="1"/>
  <c r="R2191" i="1"/>
  <c r="Q2191" i="1"/>
  <c r="P2191" i="1"/>
  <c r="T2190" i="1"/>
  <c r="S2190" i="1"/>
  <c r="R2190" i="1"/>
  <c r="Q2190" i="1"/>
  <c r="P2190" i="1"/>
  <c r="T2189" i="1"/>
  <c r="S2189" i="1"/>
  <c r="R2189" i="1"/>
  <c r="Q2189" i="1"/>
  <c r="P2189" i="1"/>
  <c r="T2188" i="1"/>
  <c r="S2188" i="1"/>
  <c r="R2188" i="1"/>
  <c r="Q2188" i="1"/>
  <c r="P2188" i="1"/>
  <c r="T2187" i="1"/>
  <c r="S2187" i="1"/>
  <c r="R2187" i="1"/>
  <c r="Q2187" i="1"/>
  <c r="P2187" i="1"/>
  <c r="T2186" i="1"/>
  <c r="S2186" i="1"/>
  <c r="R2186" i="1"/>
  <c r="Q2186" i="1"/>
  <c r="P2186" i="1"/>
  <c r="T2185" i="1"/>
  <c r="S2185" i="1"/>
  <c r="R2185" i="1"/>
  <c r="Q2185" i="1"/>
  <c r="P2185" i="1"/>
  <c r="T2184" i="1"/>
  <c r="S2184" i="1"/>
  <c r="R2184" i="1"/>
  <c r="Q2184" i="1"/>
  <c r="P2184" i="1"/>
  <c r="T2183" i="1"/>
  <c r="S2183" i="1"/>
  <c r="R2183" i="1"/>
  <c r="Q2183" i="1"/>
  <c r="P2183" i="1"/>
  <c r="T2182" i="1"/>
  <c r="S2182" i="1"/>
  <c r="R2182" i="1"/>
  <c r="Q2182" i="1"/>
  <c r="P2182" i="1"/>
  <c r="T2181" i="1"/>
  <c r="S2181" i="1"/>
  <c r="R2181" i="1"/>
  <c r="Q2181" i="1"/>
  <c r="P2181" i="1"/>
  <c r="T2180" i="1"/>
  <c r="S2180" i="1"/>
  <c r="R2180" i="1"/>
  <c r="Q2180" i="1"/>
  <c r="P2180" i="1"/>
  <c r="T2179" i="1"/>
  <c r="S2179" i="1"/>
  <c r="R2179" i="1"/>
  <c r="Q2179" i="1"/>
  <c r="P2179" i="1"/>
  <c r="T2178" i="1"/>
  <c r="S2178" i="1"/>
  <c r="R2178" i="1"/>
  <c r="Q2178" i="1"/>
  <c r="P2178" i="1"/>
  <c r="T2177" i="1"/>
  <c r="S2177" i="1"/>
  <c r="R2177" i="1"/>
  <c r="Q2177" i="1"/>
  <c r="P2177" i="1"/>
  <c r="T2176" i="1"/>
  <c r="S2176" i="1"/>
  <c r="R2176" i="1"/>
  <c r="Q2176" i="1"/>
  <c r="P2176" i="1"/>
  <c r="T2175" i="1"/>
  <c r="S2175" i="1"/>
  <c r="R2175" i="1"/>
  <c r="Q2175" i="1"/>
  <c r="P2175" i="1"/>
  <c r="T2174" i="1"/>
  <c r="S2174" i="1"/>
  <c r="R2174" i="1"/>
  <c r="Q2174" i="1"/>
  <c r="P2174" i="1"/>
  <c r="T2173" i="1"/>
  <c r="S2173" i="1"/>
  <c r="R2173" i="1"/>
  <c r="Q2173" i="1"/>
  <c r="P2173" i="1"/>
  <c r="T2172" i="1"/>
  <c r="S2172" i="1"/>
  <c r="R2172" i="1"/>
  <c r="Q2172" i="1"/>
  <c r="P2172" i="1"/>
  <c r="T2171" i="1"/>
  <c r="S2171" i="1"/>
  <c r="R2171" i="1"/>
  <c r="Q2171" i="1"/>
  <c r="P2171" i="1"/>
  <c r="T2170" i="1"/>
  <c r="S2170" i="1"/>
  <c r="R2170" i="1"/>
  <c r="Q2170" i="1"/>
  <c r="P2170" i="1"/>
  <c r="T2169" i="1"/>
  <c r="S2169" i="1"/>
  <c r="R2169" i="1"/>
  <c r="Q2169" i="1"/>
  <c r="P2169" i="1"/>
  <c r="T2168" i="1"/>
  <c r="S2168" i="1"/>
  <c r="R2168" i="1"/>
  <c r="Q2168" i="1"/>
  <c r="P2168" i="1"/>
  <c r="T2167" i="1"/>
  <c r="S2167" i="1"/>
  <c r="R2167" i="1"/>
  <c r="Q2167" i="1"/>
  <c r="P2167" i="1"/>
  <c r="T2166" i="1"/>
  <c r="S2166" i="1"/>
  <c r="R2166" i="1"/>
  <c r="Q2166" i="1"/>
  <c r="P2166" i="1"/>
  <c r="T2165" i="1"/>
  <c r="S2165" i="1"/>
  <c r="R2165" i="1"/>
  <c r="Q2165" i="1"/>
  <c r="P2165" i="1"/>
  <c r="T2164" i="1"/>
  <c r="S2164" i="1"/>
  <c r="R2164" i="1"/>
  <c r="Q2164" i="1"/>
  <c r="P2164" i="1"/>
  <c r="T2163" i="1"/>
  <c r="S2163" i="1"/>
  <c r="R2163" i="1"/>
  <c r="Q2163" i="1"/>
  <c r="P2163" i="1"/>
  <c r="T2162" i="1"/>
  <c r="S2162" i="1"/>
  <c r="R2162" i="1"/>
  <c r="Q2162" i="1"/>
  <c r="P2162" i="1"/>
  <c r="T2161" i="1"/>
  <c r="S2161" i="1"/>
  <c r="R2161" i="1"/>
  <c r="Q2161" i="1"/>
  <c r="P2161" i="1"/>
  <c r="T2160" i="1"/>
  <c r="S2160" i="1"/>
  <c r="R2160" i="1"/>
  <c r="Q2160" i="1"/>
  <c r="P2160" i="1"/>
  <c r="T2159" i="1"/>
  <c r="S2159" i="1"/>
  <c r="R2159" i="1"/>
  <c r="Q2159" i="1"/>
  <c r="P2159" i="1"/>
  <c r="T2158" i="1"/>
  <c r="S2158" i="1"/>
  <c r="R2158" i="1"/>
  <c r="Q2158" i="1"/>
  <c r="P2158" i="1"/>
  <c r="T2157" i="1"/>
  <c r="S2157" i="1"/>
  <c r="R2157" i="1"/>
  <c r="Q2157" i="1"/>
  <c r="P2157" i="1"/>
  <c r="T2156" i="1"/>
  <c r="S2156" i="1"/>
  <c r="R2156" i="1"/>
  <c r="Q2156" i="1"/>
  <c r="P2156" i="1"/>
  <c r="T2155" i="1"/>
  <c r="S2155" i="1"/>
  <c r="R2155" i="1"/>
  <c r="Q2155" i="1"/>
  <c r="P2155" i="1"/>
  <c r="T2154" i="1"/>
  <c r="S2154" i="1"/>
  <c r="R2154" i="1"/>
  <c r="Q2154" i="1"/>
  <c r="P2154" i="1"/>
  <c r="T2153" i="1"/>
  <c r="S2153" i="1"/>
  <c r="R2153" i="1"/>
  <c r="Q2153" i="1"/>
  <c r="P2153" i="1"/>
  <c r="T2152" i="1"/>
  <c r="S2152" i="1"/>
  <c r="R2152" i="1"/>
  <c r="Q2152" i="1"/>
  <c r="P2152" i="1"/>
  <c r="T2151" i="1"/>
  <c r="S2151" i="1"/>
  <c r="R2151" i="1"/>
  <c r="Q2151" i="1"/>
  <c r="P2151" i="1"/>
  <c r="T2150" i="1"/>
  <c r="S2150" i="1"/>
  <c r="R2150" i="1"/>
  <c r="Q2150" i="1"/>
  <c r="P2150" i="1"/>
  <c r="T2149" i="1"/>
  <c r="S2149" i="1"/>
  <c r="R2149" i="1"/>
  <c r="Q2149" i="1"/>
  <c r="P2149" i="1"/>
  <c r="T2148" i="1"/>
  <c r="S2148" i="1"/>
  <c r="R2148" i="1"/>
  <c r="Q2148" i="1"/>
  <c r="P2148" i="1"/>
  <c r="T2147" i="1"/>
  <c r="S2147" i="1"/>
  <c r="R2147" i="1"/>
  <c r="Q2147" i="1"/>
  <c r="P2147" i="1"/>
  <c r="T2146" i="1"/>
  <c r="S2146" i="1"/>
  <c r="R2146" i="1"/>
  <c r="Q2146" i="1"/>
  <c r="P2146" i="1"/>
  <c r="T2145" i="1"/>
  <c r="S2145" i="1"/>
  <c r="R2145" i="1"/>
  <c r="Q2145" i="1"/>
  <c r="P2145" i="1"/>
  <c r="T2144" i="1"/>
  <c r="S2144" i="1"/>
  <c r="R2144" i="1"/>
  <c r="Q2144" i="1"/>
  <c r="P2144" i="1"/>
  <c r="T2143" i="1"/>
  <c r="S2143" i="1"/>
  <c r="R2143" i="1"/>
  <c r="Q2143" i="1"/>
  <c r="P2143" i="1"/>
  <c r="T2142" i="1"/>
  <c r="S2142" i="1"/>
  <c r="R2142" i="1"/>
  <c r="Q2142" i="1"/>
  <c r="P2142" i="1"/>
  <c r="T2141" i="1"/>
  <c r="S2141" i="1"/>
  <c r="R2141" i="1"/>
  <c r="Q2141" i="1"/>
  <c r="P2141" i="1"/>
  <c r="T2140" i="1"/>
  <c r="S2140" i="1"/>
  <c r="R2140" i="1"/>
  <c r="Q2140" i="1"/>
  <c r="P2140" i="1"/>
  <c r="T2139" i="1"/>
  <c r="S2139" i="1"/>
  <c r="R2139" i="1"/>
  <c r="Q2139" i="1"/>
  <c r="P2139" i="1"/>
  <c r="T2138" i="1"/>
  <c r="S2138" i="1"/>
  <c r="R2138" i="1"/>
  <c r="Q2138" i="1"/>
  <c r="P2138" i="1"/>
  <c r="T2137" i="1"/>
  <c r="S2137" i="1"/>
  <c r="R2137" i="1"/>
  <c r="Q2137" i="1"/>
  <c r="P2137" i="1"/>
  <c r="T2136" i="1"/>
  <c r="S2136" i="1"/>
  <c r="R2136" i="1"/>
  <c r="Q2136" i="1"/>
  <c r="P2136" i="1"/>
  <c r="T2135" i="1"/>
  <c r="S2135" i="1"/>
  <c r="R2135" i="1"/>
  <c r="Q2135" i="1"/>
  <c r="P2135" i="1"/>
  <c r="T2134" i="1"/>
  <c r="S2134" i="1"/>
  <c r="R2134" i="1"/>
  <c r="Q2134" i="1"/>
  <c r="P2134" i="1"/>
  <c r="T2133" i="1"/>
  <c r="S2133" i="1"/>
  <c r="R2133" i="1"/>
  <c r="Q2133" i="1"/>
  <c r="P2133" i="1"/>
  <c r="T2132" i="1"/>
  <c r="S2132" i="1"/>
  <c r="R2132" i="1"/>
  <c r="Q2132" i="1"/>
  <c r="P2132" i="1"/>
  <c r="T2131" i="1"/>
  <c r="S2131" i="1"/>
  <c r="R2131" i="1"/>
  <c r="Q2131" i="1"/>
  <c r="P2131" i="1"/>
  <c r="T2130" i="1"/>
  <c r="S2130" i="1"/>
  <c r="R2130" i="1"/>
  <c r="Q2130" i="1"/>
  <c r="P2130" i="1"/>
  <c r="T2129" i="1"/>
  <c r="S2129" i="1"/>
  <c r="R2129" i="1"/>
  <c r="Q2129" i="1"/>
  <c r="P2129" i="1"/>
  <c r="T2128" i="1"/>
  <c r="S2128" i="1"/>
  <c r="R2128" i="1"/>
  <c r="Q2128" i="1"/>
  <c r="P2128" i="1"/>
  <c r="T2127" i="1"/>
  <c r="S2127" i="1"/>
  <c r="R2127" i="1"/>
  <c r="Q2127" i="1"/>
  <c r="P2127" i="1"/>
  <c r="T2126" i="1"/>
  <c r="S2126" i="1"/>
  <c r="R2126" i="1"/>
  <c r="Q2126" i="1"/>
  <c r="P2126" i="1"/>
  <c r="T2125" i="1"/>
  <c r="S2125" i="1"/>
  <c r="R2125" i="1"/>
  <c r="Q2125" i="1"/>
  <c r="P2125" i="1"/>
  <c r="T2124" i="1"/>
  <c r="S2124" i="1"/>
  <c r="R2124" i="1"/>
  <c r="Q2124" i="1"/>
  <c r="P2124" i="1"/>
  <c r="T2123" i="1"/>
  <c r="S2123" i="1"/>
  <c r="R2123" i="1"/>
  <c r="Q2123" i="1"/>
  <c r="P2123" i="1"/>
  <c r="T2122" i="1"/>
  <c r="S2122" i="1"/>
  <c r="R2122" i="1"/>
  <c r="Q2122" i="1"/>
  <c r="P2122" i="1"/>
  <c r="T2121" i="1"/>
  <c r="S2121" i="1"/>
  <c r="R2121" i="1"/>
  <c r="Q2121" i="1"/>
  <c r="P2121" i="1"/>
  <c r="T2120" i="1"/>
  <c r="S2120" i="1"/>
  <c r="R2120" i="1"/>
  <c r="Q2120" i="1"/>
  <c r="P2120" i="1"/>
  <c r="T2119" i="1"/>
  <c r="S2119" i="1"/>
  <c r="R2119" i="1"/>
  <c r="Q2119" i="1"/>
  <c r="P2119" i="1"/>
  <c r="T2118" i="1"/>
  <c r="S2118" i="1"/>
  <c r="R2118" i="1"/>
  <c r="Q2118" i="1"/>
  <c r="P2118" i="1"/>
  <c r="T2117" i="1"/>
  <c r="S2117" i="1"/>
  <c r="R2117" i="1"/>
  <c r="Q2117" i="1"/>
  <c r="P2117" i="1"/>
  <c r="T2116" i="1"/>
  <c r="S2116" i="1"/>
  <c r="R2116" i="1"/>
  <c r="Q2116" i="1"/>
  <c r="P2116" i="1"/>
  <c r="T2115" i="1"/>
  <c r="S2115" i="1"/>
  <c r="R2115" i="1"/>
  <c r="Q2115" i="1"/>
  <c r="P2115" i="1"/>
  <c r="T2114" i="1"/>
  <c r="S2114" i="1"/>
  <c r="R2114" i="1"/>
  <c r="Q2114" i="1"/>
  <c r="P2114" i="1"/>
  <c r="T2113" i="1"/>
  <c r="S2113" i="1"/>
  <c r="R2113" i="1"/>
  <c r="Q2113" i="1"/>
  <c r="P2113" i="1"/>
  <c r="T2112" i="1"/>
  <c r="S2112" i="1"/>
  <c r="R2112" i="1"/>
  <c r="Q2112" i="1"/>
  <c r="P2112" i="1"/>
  <c r="T2111" i="1"/>
  <c r="S2111" i="1"/>
  <c r="R2111" i="1"/>
  <c r="Q2111" i="1"/>
  <c r="P2111" i="1"/>
  <c r="T2110" i="1"/>
  <c r="S2110" i="1"/>
  <c r="R2110" i="1"/>
  <c r="Q2110" i="1"/>
  <c r="P2110" i="1"/>
  <c r="T2109" i="1"/>
  <c r="S2109" i="1"/>
  <c r="R2109" i="1"/>
  <c r="Q2109" i="1"/>
  <c r="P2109" i="1"/>
  <c r="T2108" i="1"/>
  <c r="S2108" i="1"/>
  <c r="R2108" i="1"/>
  <c r="Q2108" i="1"/>
  <c r="P2108" i="1"/>
  <c r="T2107" i="1"/>
  <c r="S2107" i="1"/>
  <c r="R2107" i="1"/>
  <c r="Q2107" i="1"/>
  <c r="P2107" i="1"/>
  <c r="T2106" i="1"/>
  <c r="S2106" i="1"/>
  <c r="R2106" i="1"/>
  <c r="Q2106" i="1"/>
  <c r="P2106" i="1"/>
  <c r="T2105" i="1"/>
  <c r="S2105" i="1"/>
  <c r="R2105" i="1"/>
  <c r="Q2105" i="1"/>
  <c r="P2105" i="1"/>
  <c r="T2104" i="1"/>
  <c r="S2104" i="1"/>
  <c r="R2104" i="1"/>
  <c r="Q2104" i="1"/>
  <c r="P2104" i="1"/>
  <c r="T2103" i="1"/>
  <c r="S2103" i="1"/>
  <c r="R2103" i="1"/>
  <c r="Q2103" i="1"/>
  <c r="P2103" i="1"/>
  <c r="T2102" i="1"/>
  <c r="S2102" i="1"/>
  <c r="R2102" i="1"/>
  <c r="Q2102" i="1"/>
  <c r="P2102" i="1"/>
  <c r="T2101" i="1"/>
  <c r="S2101" i="1"/>
  <c r="R2101" i="1"/>
  <c r="Q2101" i="1"/>
  <c r="P2101" i="1"/>
  <c r="T2100" i="1"/>
  <c r="S2100" i="1"/>
  <c r="R2100" i="1"/>
  <c r="Q2100" i="1"/>
  <c r="P2100" i="1"/>
  <c r="T2099" i="1"/>
  <c r="S2099" i="1"/>
  <c r="R2099" i="1"/>
  <c r="Q2099" i="1"/>
  <c r="P2099" i="1"/>
  <c r="T2098" i="1"/>
  <c r="S2098" i="1"/>
  <c r="R2098" i="1"/>
  <c r="Q2098" i="1"/>
  <c r="P2098" i="1"/>
  <c r="T2097" i="1"/>
  <c r="S2097" i="1"/>
  <c r="R2097" i="1"/>
  <c r="Q2097" i="1"/>
  <c r="P2097" i="1"/>
  <c r="T2096" i="1"/>
  <c r="S2096" i="1"/>
  <c r="R2096" i="1"/>
  <c r="Q2096" i="1"/>
  <c r="P2096" i="1"/>
  <c r="T2095" i="1"/>
  <c r="S2095" i="1"/>
  <c r="R2095" i="1"/>
  <c r="Q2095" i="1"/>
  <c r="P2095" i="1"/>
  <c r="T2094" i="1"/>
  <c r="S2094" i="1"/>
  <c r="R2094" i="1"/>
  <c r="Q2094" i="1"/>
  <c r="P2094" i="1"/>
  <c r="T2093" i="1"/>
  <c r="S2093" i="1"/>
  <c r="R2093" i="1"/>
  <c r="Q2093" i="1"/>
  <c r="P2093" i="1"/>
  <c r="T2092" i="1"/>
  <c r="S2092" i="1"/>
  <c r="R2092" i="1"/>
  <c r="Q2092" i="1"/>
  <c r="P2092" i="1"/>
  <c r="T2091" i="1"/>
  <c r="S2091" i="1"/>
  <c r="R2091" i="1"/>
  <c r="Q2091" i="1"/>
  <c r="P2091" i="1"/>
  <c r="T2090" i="1"/>
  <c r="S2090" i="1"/>
  <c r="R2090" i="1"/>
  <c r="Q2090" i="1"/>
  <c r="P2090" i="1"/>
  <c r="T2089" i="1"/>
  <c r="S2089" i="1"/>
  <c r="R2089" i="1"/>
  <c r="Q2089" i="1"/>
  <c r="P2089" i="1"/>
  <c r="T2088" i="1"/>
  <c r="S2088" i="1"/>
  <c r="R2088" i="1"/>
  <c r="Q2088" i="1"/>
  <c r="P2088" i="1"/>
  <c r="T2087" i="1"/>
  <c r="S2087" i="1"/>
  <c r="R2087" i="1"/>
  <c r="Q2087" i="1"/>
  <c r="P2087" i="1"/>
  <c r="T2086" i="1"/>
  <c r="S2086" i="1"/>
  <c r="R2086" i="1"/>
  <c r="Q2086" i="1"/>
  <c r="P2086" i="1"/>
  <c r="T2085" i="1"/>
  <c r="S2085" i="1"/>
  <c r="R2085" i="1"/>
  <c r="Q2085" i="1"/>
  <c r="P2085" i="1"/>
  <c r="T2084" i="1"/>
  <c r="S2084" i="1"/>
  <c r="R2084" i="1"/>
  <c r="Q2084" i="1"/>
  <c r="P2084" i="1"/>
  <c r="T2083" i="1"/>
  <c r="S2083" i="1"/>
  <c r="R2083" i="1"/>
  <c r="Q2083" i="1"/>
  <c r="P2083" i="1"/>
  <c r="T2082" i="1"/>
  <c r="S2082" i="1"/>
  <c r="R2082" i="1"/>
  <c r="Q2082" i="1"/>
  <c r="P2082" i="1"/>
  <c r="T2081" i="1"/>
  <c r="S2081" i="1"/>
  <c r="R2081" i="1"/>
  <c r="Q2081" i="1"/>
  <c r="P2081" i="1"/>
  <c r="T2080" i="1"/>
  <c r="S2080" i="1"/>
  <c r="R2080" i="1"/>
  <c r="Q2080" i="1"/>
  <c r="P2080" i="1"/>
  <c r="T2079" i="1"/>
  <c r="S2079" i="1"/>
  <c r="R2079" i="1"/>
  <c r="Q2079" i="1"/>
  <c r="P2079" i="1"/>
  <c r="T2078" i="1"/>
  <c r="S2078" i="1"/>
  <c r="R2078" i="1"/>
  <c r="Q2078" i="1"/>
  <c r="P2078" i="1"/>
  <c r="T2077" i="1"/>
  <c r="S2077" i="1"/>
  <c r="R2077" i="1"/>
  <c r="Q2077" i="1"/>
  <c r="P2077" i="1"/>
  <c r="T2076" i="1"/>
  <c r="S2076" i="1"/>
  <c r="R2076" i="1"/>
  <c r="Q2076" i="1"/>
  <c r="P2076" i="1"/>
  <c r="T2075" i="1"/>
  <c r="S2075" i="1"/>
  <c r="R2075" i="1"/>
  <c r="Q2075" i="1"/>
  <c r="P2075" i="1"/>
  <c r="T2074" i="1"/>
  <c r="S2074" i="1"/>
  <c r="R2074" i="1"/>
  <c r="Q2074" i="1"/>
  <c r="P2074" i="1"/>
  <c r="T2073" i="1"/>
  <c r="S2073" i="1"/>
  <c r="R2073" i="1"/>
  <c r="Q2073" i="1"/>
  <c r="P2073" i="1"/>
  <c r="T2072" i="1"/>
  <c r="S2072" i="1"/>
  <c r="R2072" i="1"/>
  <c r="Q2072" i="1"/>
  <c r="P2072" i="1"/>
  <c r="T2071" i="1"/>
  <c r="S2071" i="1"/>
  <c r="R2071" i="1"/>
  <c r="Q2071" i="1"/>
  <c r="P2071" i="1"/>
  <c r="T2070" i="1"/>
  <c r="S2070" i="1"/>
  <c r="R2070" i="1"/>
  <c r="Q2070" i="1"/>
  <c r="P2070" i="1"/>
  <c r="T2069" i="1"/>
  <c r="S2069" i="1"/>
  <c r="R2069" i="1"/>
  <c r="Q2069" i="1"/>
  <c r="P2069" i="1"/>
  <c r="T2068" i="1"/>
  <c r="S2068" i="1"/>
  <c r="R2068" i="1"/>
  <c r="Q2068" i="1"/>
  <c r="P2068" i="1"/>
  <c r="T2067" i="1"/>
  <c r="S2067" i="1"/>
  <c r="R2067" i="1"/>
  <c r="Q2067" i="1"/>
  <c r="P2067" i="1"/>
  <c r="T2066" i="1"/>
  <c r="S2066" i="1"/>
  <c r="R2066" i="1"/>
  <c r="Q2066" i="1"/>
  <c r="P2066" i="1"/>
  <c r="T2065" i="1"/>
  <c r="S2065" i="1"/>
  <c r="R2065" i="1"/>
  <c r="Q2065" i="1"/>
  <c r="P2065" i="1"/>
  <c r="T2064" i="1"/>
  <c r="S2064" i="1"/>
  <c r="R2064" i="1"/>
  <c r="Q2064" i="1"/>
  <c r="P2064" i="1"/>
  <c r="T2063" i="1"/>
  <c r="S2063" i="1"/>
  <c r="R2063" i="1"/>
  <c r="Q2063" i="1"/>
  <c r="P2063" i="1"/>
  <c r="T2062" i="1"/>
  <c r="S2062" i="1"/>
  <c r="R2062" i="1"/>
  <c r="Q2062" i="1"/>
  <c r="P2062" i="1"/>
  <c r="T2061" i="1"/>
  <c r="S2061" i="1"/>
  <c r="R2061" i="1"/>
  <c r="Q2061" i="1"/>
  <c r="P2061" i="1"/>
  <c r="T2060" i="1"/>
  <c r="S2060" i="1"/>
  <c r="R2060" i="1"/>
  <c r="Q2060" i="1"/>
  <c r="P2060" i="1"/>
  <c r="T2059" i="1"/>
  <c r="S2059" i="1"/>
  <c r="R2059" i="1"/>
  <c r="Q2059" i="1"/>
  <c r="P2059" i="1"/>
  <c r="T2058" i="1"/>
  <c r="S2058" i="1"/>
  <c r="R2058" i="1"/>
  <c r="Q2058" i="1"/>
  <c r="P2058" i="1"/>
  <c r="T2057" i="1"/>
  <c r="S2057" i="1"/>
  <c r="R2057" i="1"/>
  <c r="Q2057" i="1"/>
  <c r="P2057" i="1"/>
  <c r="T2056" i="1"/>
  <c r="S2056" i="1"/>
  <c r="R2056" i="1"/>
  <c r="Q2056" i="1"/>
  <c r="P2056" i="1"/>
  <c r="T2055" i="1"/>
  <c r="S2055" i="1"/>
  <c r="R2055" i="1"/>
  <c r="Q2055" i="1"/>
  <c r="P2055" i="1"/>
  <c r="T2054" i="1"/>
  <c r="S2054" i="1"/>
  <c r="R2054" i="1"/>
  <c r="Q2054" i="1"/>
  <c r="P2054" i="1"/>
  <c r="T2053" i="1"/>
  <c r="S2053" i="1"/>
  <c r="R2053" i="1"/>
  <c r="Q2053" i="1"/>
  <c r="P2053" i="1"/>
  <c r="T2052" i="1"/>
  <c r="S2052" i="1"/>
  <c r="R2052" i="1"/>
  <c r="Q2052" i="1"/>
  <c r="P2052" i="1"/>
  <c r="T2051" i="1"/>
  <c r="S2051" i="1"/>
  <c r="R2051" i="1"/>
  <c r="Q2051" i="1"/>
  <c r="P2051" i="1"/>
  <c r="T2050" i="1"/>
  <c r="S2050" i="1"/>
  <c r="R2050" i="1"/>
  <c r="Q2050" i="1"/>
  <c r="P2050" i="1"/>
  <c r="T2049" i="1"/>
  <c r="S2049" i="1"/>
  <c r="R2049" i="1"/>
  <c r="Q2049" i="1"/>
  <c r="P2049" i="1"/>
  <c r="T2048" i="1"/>
  <c r="S2048" i="1"/>
  <c r="R2048" i="1"/>
  <c r="Q2048" i="1"/>
  <c r="P2048" i="1"/>
  <c r="T2047" i="1"/>
  <c r="S2047" i="1"/>
  <c r="R2047" i="1"/>
  <c r="Q2047" i="1"/>
  <c r="P2047" i="1"/>
  <c r="T2046" i="1"/>
  <c r="S2046" i="1"/>
  <c r="R2046" i="1"/>
  <c r="Q2046" i="1"/>
  <c r="P2046" i="1"/>
  <c r="T2045" i="1"/>
  <c r="S2045" i="1"/>
  <c r="R2045" i="1"/>
  <c r="Q2045" i="1"/>
  <c r="P2045" i="1"/>
  <c r="T2044" i="1"/>
  <c r="S2044" i="1"/>
  <c r="R2044" i="1"/>
  <c r="Q2044" i="1"/>
  <c r="P2044" i="1"/>
  <c r="T2043" i="1"/>
  <c r="S2043" i="1"/>
  <c r="R2043" i="1"/>
  <c r="Q2043" i="1"/>
  <c r="P2043" i="1"/>
  <c r="T2042" i="1"/>
  <c r="S2042" i="1"/>
  <c r="R2042" i="1"/>
  <c r="Q2042" i="1"/>
  <c r="P2042" i="1"/>
  <c r="T2041" i="1"/>
  <c r="S2041" i="1"/>
  <c r="R2041" i="1"/>
  <c r="Q2041" i="1"/>
  <c r="P2041" i="1"/>
  <c r="T2040" i="1"/>
  <c r="S2040" i="1"/>
  <c r="R2040" i="1"/>
  <c r="Q2040" i="1"/>
  <c r="P2040" i="1"/>
  <c r="T2039" i="1"/>
  <c r="S2039" i="1"/>
  <c r="R2039" i="1"/>
  <c r="Q2039" i="1"/>
  <c r="P2039" i="1"/>
  <c r="T2038" i="1"/>
  <c r="S2038" i="1"/>
  <c r="R2038" i="1"/>
  <c r="Q2038" i="1"/>
  <c r="P2038" i="1"/>
  <c r="T2037" i="1"/>
  <c r="S2037" i="1"/>
  <c r="R2037" i="1"/>
  <c r="Q2037" i="1"/>
  <c r="P2037" i="1"/>
  <c r="T2036" i="1"/>
  <c r="S2036" i="1"/>
  <c r="R2036" i="1"/>
  <c r="Q2036" i="1"/>
  <c r="P2036" i="1"/>
  <c r="T2035" i="1"/>
  <c r="S2035" i="1"/>
  <c r="R2035" i="1"/>
  <c r="Q2035" i="1"/>
  <c r="P2035" i="1"/>
  <c r="T2034" i="1"/>
  <c r="S2034" i="1"/>
  <c r="R2034" i="1"/>
  <c r="Q2034" i="1"/>
  <c r="P2034" i="1"/>
  <c r="T2033" i="1"/>
  <c r="S2033" i="1"/>
  <c r="R2033" i="1"/>
  <c r="Q2033" i="1"/>
  <c r="P2033" i="1"/>
  <c r="T2032" i="1"/>
  <c r="S2032" i="1"/>
  <c r="R2032" i="1"/>
  <c r="Q2032" i="1"/>
  <c r="P2032" i="1"/>
  <c r="T2031" i="1"/>
  <c r="S2031" i="1"/>
  <c r="R2031" i="1"/>
  <c r="Q2031" i="1"/>
  <c r="P2031" i="1"/>
  <c r="T2030" i="1"/>
  <c r="S2030" i="1"/>
  <c r="R2030" i="1"/>
  <c r="Q2030" i="1"/>
  <c r="P2030" i="1"/>
  <c r="T2029" i="1"/>
  <c r="S2029" i="1"/>
  <c r="R2029" i="1"/>
  <c r="Q2029" i="1"/>
  <c r="P2029" i="1"/>
  <c r="T2028" i="1"/>
  <c r="S2028" i="1"/>
  <c r="R2028" i="1"/>
  <c r="Q2028" i="1"/>
  <c r="P2028" i="1"/>
  <c r="T2027" i="1"/>
  <c r="S2027" i="1"/>
  <c r="R2027" i="1"/>
  <c r="Q2027" i="1"/>
  <c r="P2027" i="1"/>
  <c r="T2026" i="1"/>
  <c r="S2026" i="1"/>
  <c r="R2026" i="1"/>
  <c r="Q2026" i="1"/>
  <c r="P2026" i="1"/>
  <c r="T2025" i="1"/>
  <c r="S2025" i="1"/>
  <c r="R2025" i="1"/>
  <c r="Q2025" i="1"/>
  <c r="P2025" i="1"/>
  <c r="T2024" i="1"/>
  <c r="S2024" i="1"/>
  <c r="R2024" i="1"/>
  <c r="Q2024" i="1"/>
  <c r="P2024" i="1"/>
  <c r="T2023" i="1"/>
  <c r="S2023" i="1"/>
  <c r="R2023" i="1"/>
  <c r="Q2023" i="1"/>
  <c r="P2023" i="1"/>
  <c r="T2022" i="1"/>
  <c r="S2022" i="1"/>
  <c r="R2022" i="1"/>
  <c r="Q2022" i="1"/>
  <c r="P2022" i="1"/>
  <c r="T2021" i="1"/>
  <c r="S2021" i="1"/>
  <c r="R2021" i="1"/>
  <c r="Q2021" i="1"/>
  <c r="P2021" i="1"/>
  <c r="T2020" i="1"/>
  <c r="S2020" i="1"/>
  <c r="R2020" i="1"/>
  <c r="Q2020" i="1"/>
  <c r="P2020" i="1"/>
  <c r="T2019" i="1"/>
  <c r="S2019" i="1"/>
  <c r="R2019" i="1"/>
  <c r="Q2019" i="1"/>
  <c r="P2019" i="1"/>
  <c r="T2018" i="1"/>
  <c r="S2018" i="1"/>
  <c r="R2018" i="1"/>
  <c r="Q2018" i="1"/>
  <c r="P2018" i="1"/>
  <c r="T2017" i="1"/>
  <c r="S2017" i="1"/>
  <c r="R2017" i="1"/>
  <c r="Q2017" i="1"/>
  <c r="P2017" i="1"/>
  <c r="T2016" i="1"/>
  <c r="S2016" i="1"/>
  <c r="R2016" i="1"/>
  <c r="Q2016" i="1"/>
  <c r="P2016" i="1"/>
  <c r="T2015" i="1"/>
  <c r="S2015" i="1"/>
  <c r="R2015" i="1"/>
  <c r="Q2015" i="1"/>
  <c r="P2015" i="1"/>
  <c r="T2014" i="1"/>
  <c r="S2014" i="1"/>
  <c r="R2014" i="1"/>
  <c r="Q2014" i="1"/>
  <c r="P2014" i="1"/>
  <c r="T2013" i="1"/>
  <c r="S2013" i="1"/>
  <c r="R2013" i="1"/>
  <c r="Q2013" i="1"/>
  <c r="P2013" i="1"/>
  <c r="T2012" i="1"/>
  <c r="S2012" i="1"/>
  <c r="R2012" i="1"/>
  <c r="Q2012" i="1"/>
  <c r="P2012" i="1"/>
  <c r="T2011" i="1"/>
  <c r="S2011" i="1"/>
  <c r="R2011" i="1"/>
  <c r="Q2011" i="1"/>
  <c r="P2011" i="1"/>
  <c r="T2010" i="1"/>
  <c r="S2010" i="1"/>
  <c r="R2010" i="1"/>
  <c r="Q2010" i="1"/>
  <c r="P2010" i="1"/>
  <c r="T2009" i="1"/>
  <c r="S2009" i="1"/>
  <c r="R2009" i="1"/>
  <c r="Q2009" i="1"/>
  <c r="P2009" i="1"/>
  <c r="T2008" i="1"/>
  <c r="S2008" i="1"/>
  <c r="R2008" i="1"/>
  <c r="Q2008" i="1"/>
  <c r="P2008" i="1"/>
  <c r="T2007" i="1"/>
  <c r="S2007" i="1"/>
  <c r="R2007" i="1"/>
  <c r="Q2007" i="1"/>
  <c r="P2007" i="1"/>
  <c r="T2006" i="1"/>
  <c r="S2006" i="1"/>
  <c r="R2006" i="1"/>
  <c r="Q2006" i="1"/>
  <c r="P2006" i="1"/>
  <c r="T2005" i="1"/>
  <c r="S2005" i="1"/>
  <c r="R2005" i="1"/>
  <c r="Q2005" i="1"/>
  <c r="P2005" i="1"/>
  <c r="T2004" i="1"/>
  <c r="S2004" i="1"/>
  <c r="R2004" i="1"/>
  <c r="Q2004" i="1"/>
  <c r="P2004" i="1"/>
  <c r="T2003" i="1"/>
  <c r="S2003" i="1"/>
  <c r="R2003" i="1"/>
  <c r="Q2003" i="1"/>
  <c r="P2003" i="1"/>
  <c r="T2002" i="1"/>
  <c r="S2002" i="1"/>
  <c r="R2002" i="1"/>
  <c r="Q2002" i="1"/>
  <c r="P2002" i="1"/>
  <c r="T2001" i="1"/>
  <c r="S2001" i="1"/>
  <c r="R2001" i="1"/>
  <c r="Q2001" i="1"/>
  <c r="P2001" i="1"/>
  <c r="T2000" i="1"/>
  <c r="S2000" i="1"/>
  <c r="R2000" i="1"/>
  <c r="Q2000" i="1"/>
  <c r="P2000" i="1"/>
  <c r="T1999" i="1"/>
  <c r="S1999" i="1"/>
  <c r="R1999" i="1"/>
  <c r="Q1999" i="1"/>
  <c r="P1999" i="1"/>
  <c r="T1998" i="1"/>
  <c r="S1998" i="1"/>
  <c r="R1998" i="1"/>
  <c r="Q1998" i="1"/>
  <c r="P1998" i="1"/>
  <c r="T1997" i="1"/>
  <c r="S1997" i="1"/>
  <c r="R1997" i="1"/>
  <c r="Q1997" i="1"/>
  <c r="P1997" i="1"/>
  <c r="T1996" i="1"/>
  <c r="S1996" i="1"/>
  <c r="R1996" i="1"/>
  <c r="Q1996" i="1"/>
  <c r="P1996" i="1"/>
  <c r="T1995" i="1"/>
  <c r="S1995" i="1"/>
  <c r="R1995" i="1"/>
  <c r="Q1995" i="1"/>
  <c r="P1995" i="1"/>
  <c r="T1994" i="1"/>
  <c r="S1994" i="1"/>
  <c r="R1994" i="1"/>
  <c r="Q1994" i="1"/>
  <c r="P1994" i="1"/>
  <c r="T1993" i="1"/>
  <c r="S1993" i="1"/>
  <c r="R1993" i="1"/>
  <c r="Q1993" i="1"/>
  <c r="P1993" i="1"/>
  <c r="T1992" i="1"/>
  <c r="S1992" i="1"/>
  <c r="R1992" i="1"/>
  <c r="Q1992" i="1"/>
  <c r="P1992" i="1"/>
  <c r="T1991" i="1"/>
  <c r="S1991" i="1"/>
  <c r="R1991" i="1"/>
  <c r="Q1991" i="1"/>
  <c r="P1991" i="1"/>
  <c r="T1990" i="1"/>
  <c r="S1990" i="1"/>
  <c r="R1990" i="1"/>
  <c r="Q1990" i="1"/>
  <c r="P1990" i="1"/>
  <c r="T1989" i="1"/>
  <c r="S1989" i="1"/>
  <c r="R1989" i="1"/>
  <c r="Q1989" i="1"/>
  <c r="P1989" i="1"/>
  <c r="T1988" i="1"/>
  <c r="S1988" i="1"/>
  <c r="R1988" i="1"/>
  <c r="Q1988" i="1"/>
  <c r="P1988" i="1"/>
  <c r="T1987" i="1"/>
  <c r="S1987" i="1"/>
  <c r="R1987" i="1"/>
  <c r="Q1987" i="1"/>
  <c r="P1987" i="1"/>
  <c r="T1986" i="1"/>
  <c r="S1986" i="1"/>
  <c r="R1986" i="1"/>
  <c r="Q1986" i="1"/>
  <c r="P1986" i="1"/>
  <c r="T1985" i="1"/>
  <c r="S1985" i="1"/>
  <c r="R1985" i="1"/>
  <c r="Q1985" i="1"/>
  <c r="P1985" i="1"/>
  <c r="T1984" i="1"/>
  <c r="S1984" i="1"/>
  <c r="R1984" i="1"/>
  <c r="Q1984" i="1"/>
  <c r="P1984" i="1"/>
  <c r="T1983" i="1"/>
  <c r="S1983" i="1"/>
  <c r="R1983" i="1"/>
  <c r="Q1983" i="1"/>
  <c r="P1983" i="1"/>
  <c r="T1982" i="1"/>
  <c r="S1982" i="1"/>
  <c r="R1982" i="1"/>
  <c r="Q1982" i="1"/>
  <c r="P1982" i="1"/>
  <c r="T1981" i="1"/>
  <c r="S1981" i="1"/>
  <c r="R1981" i="1"/>
  <c r="Q1981" i="1"/>
  <c r="P1981" i="1"/>
  <c r="T1980" i="1"/>
  <c r="S1980" i="1"/>
  <c r="R1980" i="1"/>
  <c r="Q1980" i="1"/>
  <c r="P1980" i="1"/>
  <c r="T1979" i="1"/>
  <c r="S1979" i="1"/>
  <c r="R1979" i="1"/>
  <c r="Q1979" i="1"/>
  <c r="P1979" i="1"/>
  <c r="T1978" i="1"/>
  <c r="S1978" i="1"/>
  <c r="R1978" i="1"/>
  <c r="Q1978" i="1"/>
  <c r="P1978" i="1"/>
  <c r="T1977" i="1"/>
  <c r="S1977" i="1"/>
  <c r="R1977" i="1"/>
  <c r="Q1977" i="1"/>
  <c r="P1977" i="1"/>
  <c r="T1976" i="1"/>
  <c r="S1976" i="1"/>
  <c r="R1976" i="1"/>
  <c r="Q1976" i="1"/>
  <c r="P1976" i="1"/>
  <c r="T1975" i="1"/>
  <c r="S1975" i="1"/>
  <c r="R1975" i="1"/>
  <c r="Q1975" i="1"/>
  <c r="P1975" i="1"/>
  <c r="T1974" i="1"/>
  <c r="S1974" i="1"/>
  <c r="R1974" i="1"/>
  <c r="Q1974" i="1"/>
  <c r="P1974" i="1"/>
  <c r="T1973" i="1"/>
  <c r="S1973" i="1"/>
  <c r="R1973" i="1"/>
  <c r="Q1973" i="1"/>
  <c r="P1973" i="1"/>
  <c r="T1972" i="1"/>
  <c r="S1972" i="1"/>
  <c r="R1972" i="1"/>
  <c r="Q1972" i="1"/>
  <c r="P1972" i="1"/>
  <c r="T1971" i="1"/>
  <c r="S1971" i="1"/>
  <c r="R1971" i="1"/>
  <c r="Q1971" i="1"/>
  <c r="P1971" i="1"/>
  <c r="T1970" i="1"/>
  <c r="S1970" i="1"/>
  <c r="R1970" i="1"/>
  <c r="Q1970" i="1"/>
  <c r="P1970" i="1"/>
  <c r="T1969" i="1"/>
  <c r="S1969" i="1"/>
  <c r="R1969" i="1"/>
  <c r="Q1969" i="1"/>
  <c r="P1969" i="1"/>
  <c r="T1968" i="1"/>
  <c r="S1968" i="1"/>
  <c r="R1968" i="1"/>
  <c r="Q1968" i="1"/>
  <c r="P1968" i="1"/>
  <c r="T1967" i="1"/>
  <c r="S1967" i="1"/>
  <c r="R1967" i="1"/>
  <c r="Q1967" i="1"/>
  <c r="P1967" i="1"/>
  <c r="T1966" i="1"/>
  <c r="S1966" i="1"/>
  <c r="R1966" i="1"/>
  <c r="Q1966" i="1"/>
  <c r="P1966" i="1"/>
  <c r="T1965" i="1"/>
  <c r="S1965" i="1"/>
  <c r="R1965" i="1"/>
  <c r="Q1965" i="1"/>
  <c r="P1965" i="1"/>
  <c r="T1964" i="1"/>
  <c r="S1964" i="1"/>
  <c r="R1964" i="1"/>
  <c r="Q1964" i="1"/>
  <c r="P1964" i="1"/>
  <c r="T1963" i="1"/>
  <c r="S1963" i="1"/>
  <c r="R1963" i="1"/>
  <c r="Q1963" i="1"/>
  <c r="P1963" i="1"/>
  <c r="T1962" i="1"/>
  <c r="S1962" i="1"/>
  <c r="R1962" i="1"/>
  <c r="Q1962" i="1"/>
  <c r="P1962" i="1"/>
  <c r="T1961" i="1"/>
  <c r="S1961" i="1"/>
  <c r="R1961" i="1"/>
  <c r="Q1961" i="1"/>
  <c r="P1961" i="1"/>
  <c r="T1960" i="1"/>
  <c r="S1960" i="1"/>
  <c r="R1960" i="1"/>
  <c r="Q1960" i="1"/>
  <c r="P1960" i="1"/>
  <c r="T1959" i="1"/>
  <c r="S1959" i="1"/>
  <c r="R1959" i="1"/>
  <c r="Q1959" i="1"/>
  <c r="P1959" i="1"/>
  <c r="T1958" i="1"/>
  <c r="S1958" i="1"/>
  <c r="R1958" i="1"/>
  <c r="Q1958" i="1"/>
  <c r="P1958" i="1"/>
  <c r="T1957" i="1"/>
  <c r="S1957" i="1"/>
  <c r="R1957" i="1"/>
  <c r="Q1957" i="1"/>
  <c r="P1957" i="1"/>
  <c r="T1956" i="1"/>
  <c r="S1956" i="1"/>
  <c r="R1956" i="1"/>
  <c r="Q1956" i="1"/>
  <c r="P1956" i="1"/>
  <c r="T1955" i="1"/>
  <c r="S1955" i="1"/>
  <c r="R1955" i="1"/>
  <c r="Q1955" i="1"/>
  <c r="P1955" i="1"/>
  <c r="T1954" i="1"/>
  <c r="S1954" i="1"/>
  <c r="R1954" i="1"/>
  <c r="Q1954" i="1"/>
  <c r="P1954" i="1"/>
  <c r="T1953" i="1"/>
  <c r="S1953" i="1"/>
  <c r="R1953" i="1"/>
  <c r="Q1953" i="1"/>
  <c r="P1953" i="1"/>
  <c r="T1952" i="1"/>
  <c r="S1952" i="1"/>
  <c r="R1952" i="1"/>
  <c r="Q1952" i="1"/>
  <c r="P1952" i="1"/>
  <c r="T1951" i="1"/>
  <c r="S1951" i="1"/>
  <c r="R1951" i="1"/>
  <c r="Q1951" i="1"/>
  <c r="P1951" i="1"/>
  <c r="T1950" i="1"/>
  <c r="S1950" i="1"/>
  <c r="R1950" i="1"/>
  <c r="Q1950" i="1"/>
  <c r="P1950" i="1"/>
  <c r="T1949" i="1"/>
  <c r="S1949" i="1"/>
  <c r="R1949" i="1"/>
  <c r="Q1949" i="1"/>
  <c r="P1949" i="1"/>
  <c r="T1948" i="1"/>
  <c r="S1948" i="1"/>
  <c r="R1948" i="1"/>
  <c r="Q1948" i="1"/>
  <c r="P1948" i="1"/>
  <c r="T1947" i="1"/>
  <c r="S1947" i="1"/>
  <c r="R1947" i="1"/>
  <c r="Q1947" i="1"/>
  <c r="P1947" i="1"/>
  <c r="T1946" i="1"/>
  <c r="S1946" i="1"/>
  <c r="R1946" i="1"/>
  <c r="Q1946" i="1"/>
  <c r="P1946" i="1"/>
  <c r="T1945" i="1"/>
  <c r="S1945" i="1"/>
  <c r="R1945" i="1"/>
  <c r="Q1945" i="1"/>
  <c r="P1945" i="1"/>
  <c r="T1944" i="1"/>
  <c r="S1944" i="1"/>
  <c r="R1944" i="1"/>
  <c r="Q1944" i="1"/>
  <c r="P1944" i="1"/>
  <c r="T1943" i="1"/>
  <c r="S1943" i="1"/>
  <c r="R1943" i="1"/>
  <c r="Q1943" i="1"/>
  <c r="P1943" i="1"/>
  <c r="T1942" i="1"/>
  <c r="S1942" i="1"/>
  <c r="R1942" i="1"/>
  <c r="Q1942" i="1"/>
  <c r="P1942" i="1"/>
  <c r="T1941" i="1"/>
  <c r="S1941" i="1"/>
  <c r="R1941" i="1"/>
  <c r="Q1941" i="1"/>
  <c r="P1941" i="1"/>
  <c r="T1940" i="1"/>
  <c r="S1940" i="1"/>
  <c r="R1940" i="1"/>
  <c r="Q1940" i="1"/>
  <c r="P1940" i="1"/>
  <c r="T1939" i="1"/>
  <c r="S1939" i="1"/>
  <c r="R1939" i="1"/>
  <c r="Q1939" i="1"/>
  <c r="P1939" i="1"/>
  <c r="T1938" i="1"/>
  <c r="S1938" i="1"/>
  <c r="R1938" i="1"/>
  <c r="Q1938" i="1"/>
  <c r="P1938" i="1"/>
  <c r="T1937" i="1"/>
  <c r="S1937" i="1"/>
  <c r="R1937" i="1"/>
  <c r="Q1937" i="1"/>
  <c r="P1937" i="1"/>
  <c r="T1936" i="1"/>
  <c r="S1936" i="1"/>
  <c r="R1936" i="1"/>
  <c r="Q1936" i="1"/>
  <c r="P1936" i="1"/>
  <c r="T1935" i="1"/>
  <c r="S1935" i="1"/>
  <c r="R1935" i="1"/>
  <c r="Q1935" i="1"/>
  <c r="P1935" i="1"/>
  <c r="T1934" i="1"/>
  <c r="S1934" i="1"/>
  <c r="R1934" i="1"/>
  <c r="Q1934" i="1"/>
  <c r="P1934" i="1"/>
  <c r="T1933" i="1"/>
  <c r="S1933" i="1"/>
  <c r="R1933" i="1"/>
  <c r="Q1933" i="1"/>
  <c r="P1933" i="1"/>
  <c r="T1932" i="1"/>
  <c r="S1932" i="1"/>
  <c r="R1932" i="1"/>
  <c r="Q1932" i="1"/>
  <c r="P1932" i="1"/>
  <c r="T1931" i="1"/>
  <c r="S1931" i="1"/>
  <c r="R1931" i="1"/>
  <c r="Q1931" i="1"/>
  <c r="P1931" i="1"/>
  <c r="T1930" i="1"/>
  <c r="S1930" i="1"/>
  <c r="R1930" i="1"/>
  <c r="Q1930" i="1"/>
  <c r="P1930" i="1"/>
  <c r="T1929" i="1"/>
  <c r="S1929" i="1"/>
  <c r="R1929" i="1"/>
  <c r="Q1929" i="1"/>
  <c r="P1929" i="1"/>
  <c r="T1928" i="1"/>
  <c r="S1928" i="1"/>
  <c r="R1928" i="1"/>
  <c r="Q1928" i="1"/>
  <c r="P1928" i="1"/>
  <c r="T1927" i="1"/>
  <c r="S1927" i="1"/>
  <c r="R1927" i="1"/>
  <c r="Q1927" i="1"/>
  <c r="P1927" i="1"/>
  <c r="T1926" i="1"/>
  <c r="S1926" i="1"/>
  <c r="R1926" i="1"/>
  <c r="Q1926" i="1"/>
  <c r="P1926" i="1"/>
  <c r="T1925" i="1"/>
  <c r="S1925" i="1"/>
  <c r="R1925" i="1"/>
  <c r="Q1925" i="1"/>
  <c r="P1925" i="1"/>
  <c r="T1924" i="1"/>
  <c r="S1924" i="1"/>
  <c r="R1924" i="1"/>
  <c r="Q1924" i="1"/>
  <c r="P1924" i="1"/>
  <c r="T1923" i="1"/>
  <c r="S1923" i="1"/>
  <c r="R1923" i="1"/>
  <c r="Q1923" i="1"/>
  <c r="P1923" i="1"/>
  <c r="T1922" i="1"/>
  <c r="S1922" i="1"/>
  <c r="R1922" i="1"/>
  <c r="Q1922" i="1"/>
  <c r="P1922" i="1"/>
  <c r="T1921" i="1"/>
  <c r="S1921" i="1"/>
  <c r="R1921" i="1"/>
  <c r="Q1921" i="1"/>
  <c r="P1921" i="1"/>
  <c r="T1920" i="1"/>
  <c r="S1920" i="1"/>
  <c r="R1920" i="1"/>
  <c r="Q1920" i="1"/>
  <c r="P1920" i="1"/>
  <c r="T1919" i="1"/>
  <c r="S1919" i="1"/>
  <c r="R1919" i="1"/>
  <c r="Q1919" i="1"/>
  <c r="P1919" i="1"/>
  <c r="T1918" i="1"/>
  <c r="S1918" i="1"/>
  <c r="R1918" i="1"/>
  <c r="Q1918" i="1"/>
  <c r="P1918" i="1"/>
  <c r="T1917" i="1"/>
  <c r="S1917" i="1"/>
  <c r="R1917" i="1"/>
  <c r="Q1917" i="1"/>
  <c r="P1917" i="1"/>
  <c r="T1916" i="1"/>
  <c r="S1916" i="1"/>
  <c r="R1916" i="1"/>
  <c r="Q1916" i="1"/>
  <c r="P1916" i="1"/>
  <c r="T1915" i="1"/>
  <c r="S1915" i="1"/>
  <c r="R1915" i="1"/>
  <c r="Q1915" i="1"/>
  <c r="P1915" i="1"/>
  <c r="T1914" i="1"/>
  <c r="S1914" i="1"/>
  <c r="R1914" i="1"/>
  <c r="Q1914" i="1"/>
  <c r="P1914" i="1"/>
  <c r="T1913" i="1"/>
  <c r="S1913" i="1"/>
  <c r="R1913" i="1"/>
  <c r="Q1913" i="1"/>
  <c r="P1913" i="1"/>
  <c r="T1912" i="1"/>
  <c r="S1912" i="1"/>
  <c r="R1912" i="1"/>
  <c r="Q1912" i="1"/>
  <c r="P1912" i="1"/>
  <c r="T1911" i="1"/>
  <c r="S1911" i="1"/>
  <c r="R1911" i="1"/>
  <c r="Q1911" i="1"/>
  <c r="P1911" i="1"/>
  <c r="T1910" i="1"/>
  <c r="S1910" i="1"/>
  <c r="R1910" i="1"/>
  <c r="Q1910" i="1"/>
  <c r="P1910" i="1"/>
  <c r="T1909" i="1"/>
  <c r="S1909" i="1"/>
  <c r="R1909" i="1"/>
  <c r="Q1909" i="1"/>
  <c r="P1909" i="1"/>
  <c r="T1908" i="1"/>
  <c r="S1908" i="1"/>
  <c r="R1908" i="1"/>
  <c r="Q1908" i="1"/>
  <c r="P1908" i="1"/>
  <c r="T1907" i="1"/>
  <c r="S1907" i="1"/>
  <c r="R1907" i="1"/>
  <c r="Q1907" i="1"/>
  <c r="P1907" i="1"/>
  <c r="T1906" i="1"/>
  <c r="S1906" i="1"/>
  <c r="R1906" i="1"/>
  <c r="Q1906" i="1"/>
  <c r="P1906" i="1"/>
  <c r="T1905" i="1"/>
  <c r="S1905" i="1"/>
  <c r="R1905" i="1"/>
  <c r="Q1905" i="1"/>
  <c r="P1905" i="1"/>
  <c r="T1904" i="1"/>
  <c r="S1904" i="1"/>
  <c r="R1904" i="1"/>
  <c r="Q1904" i="1"/>
  <c r="P1904" i="1"/>
  <c r="T1903" i="1"/>
  <c r="S1903" i="1"/>
  <c r="R1903" i="1"/>
  <c r="Q1903" i="1"/>
  <c r="P1903" i="1"/>
  <c r="T1902" i="1"/>
  <c r="S1902" i="1"/>
  <c r="R1902" i="1"/>
  <c r="Q1902" i="1"/>
  <c r="P1902" i="1"/>
  <c r="T1901" i="1"/>
  <c r="S1901" i="1"/>
  <c r="R1901" i="1"/>
  <c r="Q1901" i="1"/>
  <c r="P1901" i="1"/>
  <c r="T1900" i="1"/>
  <c r="S1900" i="1"/>
  <c r="R1900" i="1"/>
  <c r="Q1900" i="1"/>
  <c r="P1900" i="1"/>
  <c r="T1899" i="1"/>
  <c r="S1899" i="1"/>
  <c r="R1899" i="1"/>
  <c r="Q1899" i="1"/>
  <c r="P1899" i="1"/>
  <c r="T1898" i="1"/>
  <c r="S1898" i="1"/>
  <c r="R1898" i="1"/>
  <c r="Q1898" i="1"/>
  <c r="P1898" i="1"/>
  <c r="T1897" i="1"/>
  <c r="S1897" i="1"/>
  <c r="R1897" i="1"/>
  <c r="Q1897" i="1"/>
  <c r="P1897" i="1"/>
  <c r="T1896" i="1"/>
  <c r="S1896" i="1"/>
  <c r="R1896" i="1"/>
  <c r="Q1896" i="1"/>
  <c r="P1896" i="1"/>
  <c r="T1895" i="1"/>
  <c r="S1895" i="1"/>
  <c r="R1895" i="1"/>
  <c r="Q1895" i="1"/>
  <c r="P1895" i="1"/>
  <c r="T1894" i="1"/>
  <c r="S1894" i="1"/>
  <c r="R1894" i="1"/>
  <c r="Q1894" i="1"/>
  <c r="P1894" i="1"/>
  <c r="T1893" i="1"/>
  <c r="S1893" i="1"/>
  <c r="R1893" i="1"/>
  <c r="Q1893" i="1"/>
  <c r="P1893" i="1"/>
  <c r="T1892" i="1"/>
  <c r="S1892" i="1"/>
  <c r="R1892" i="1"/>
  <c r="Q1892" i="1"/>
  <c r="P1892" i="1"/>
  <c r="T1891" i="1"/>
  <c r="S1891" i="1"/>
  <c r="R1891" i="1"/>
  <c r="Q1891" i="1"/>
  <c r="P1891" i="1"/>
  <c r="T1890" i="1"/>
  <c r="S1890" i="1"/>
  <c r="R1890" i="1"/>
  <c r="Q1890" i="1"/>
  <c r="P1890" i="1"/>
  <c r="T1889" i="1"/>
  <c r="S1889" i="1"/>
  <c r="R1889" i="1"/>
  <c r="Q1889" i="1"/>
  <c r="P1889" i="1"/>
  <c r="T1888" i="1"/>
  <c r="S1888" i="1"/>
  <c r="R1888" i="1"/>
  <c r="Q1888" i="1"/>
  <c r="P1888" i="1"/>
  <c r="T1887" i="1"/>
  <c r="S1887" i="1"/>
  <c r="R1887" i="1"/>
  <c r="Q1887" i="1"/>
  <c r="P1887" i="1"/>
  <c r="T1886" i="1"/>
  <c r="S1886" i="1"/>
  <c r="R1886" i="1"/>
  <c r="Q1886" i="1"/>
  <c r="P1886" i="1"/>
  <c r="T1885" i="1"/>
  <c r="S1885" i="1"/>
  <c r="R1885" i="1"/>
  <c r="Q1885" i="1"/>
  <c r="P1885" i="1"/>
  <c r="T1884" i="1"/>
  <c r="S1884" i="1"/>
  <c r="R1884" i="1"/>
  <c r="Q1884" i="1"/>
  <c r="P1884" i="1"/>
  <c r="T1883" i="1"/>
  <c r="S1883" i="1"/>
  <c r="R1883" i="1"/>
  <c r="Q1883" i="1"/>
  <c r="P1883" i="1"/>
  <c r="T1882" i="1"/>
  <c r="S1882" i="1"/>
  <c r="R1882" i="1"/>
  <c r="Q1882" i="1"/>
  <c r="P1882" i="1"/>
  <c r="T1881" i="1"/>
  <c r="S1881" i="1"/>
  <c r="R1881" i="1"/>
  <c r="Q1881" i="1"/>
  <c r="P1881" i="1"/>
  <c r="T1880" i="1"/>
  <c r="S1880" i="1"/>
  <c r="R1880" i="1"/>
  <c r="Q1880" i="1"/>
  <c r="P1880" i="1"/>
  <c r="T1879" i="1"/>
  <c r="S1879" i="1"/>
  <c r="R1879" i="1"/>
  <c r="Q1879" i="1"/>
  <c r="P1879" i="1"/>
  <c r="T1878" i="1"/>
  <c r="S1878" i="1"/>
  <c r="R1878" i="1"/>
  <c r="Q1878" i="1"/>
  <c r="P1878" i="1"/>
  <c r="T1877" i="1"/>
  <c r="S1877" i="1"/>
  <c r="R1877" i="1"/>
  <c r="Q1877" i="1"/>
  <c r="P1877" i="1"/>
  <c r="T1876" i="1"/>
  <c r="S1876" i="1"/>
  <c r="R1876" i="1"/>
  <c r="Q1876" i="1"/>
  <c r="P1876" i="1"/>
  <c r="T1875" i="1"/>
  <c r="S1875" i="1"/>
  <c r="R1875" i="1"/>
  <c r="Q1875" i="1"/>
  <c r="P1875" i="1"/>
  <c r="T1874" i="1"/>
  <c r="S1874" i="1"/>
  <c r="R1874" i="1"/>
  <c r="Q1874" i="1"/>
  <c r="P1874" i="1"/>
  <c r="T1873" i="1"/>
  <c r="S1873" i="1"/>
  <c r="R1873" i="1"/>
  <c r="Q1873" i="1"/>
  <c r="P1873" i="1"/>
  <c r="T1872" i="1"/>
  <c r="S1872" i="1"/>
  <c r="R1872" i="1"/>
  <c r="Q1872" i="1"/>
  <c r="P1872" i="1"/>
  <c r="T1871" i="1"/>
  <c r="S1871" i="1"/>
  <c r="R1871" i="1"/>
  <c r="Q1871" i="1"/>
  <c r="P1871" i="1"/>
  <c r="T1870" i="1"/>
  <c r="S1870" i="1"/>
  <c r="R1870" i="1"/>
  <c r="Q1870" i="1"/>
  <c r="P1870" i="1"/>
  <c r="T1869" i="1"/>
  <c r="S1869" i="1"/>
  <c r="R1869" i="1"/>
  <c r="Q1869" i="1"/>
  <c r="P1869" i="1"/>
  <c r="T1868" i="1"/>
  <c r="S1868" i="1"/>
  <c r="R1868" i="1"/>
  <c r="Q1868" i="1"/>
  <c r="P1868" i="1"/>
  <c r="T1867" i="1"/>
  <c r="S1867" i="1"/>
  <c r="R1867" i="1"/>
  <c r="Q1867" i="1"/>
  <c r="P1867" i="1"/>
  <c r="T1866" i="1"/>
  <c r="S1866" i="1"/>
  <c r="R1866" i="1"/>
  <c r="Q1866" i="1"/>
  <c r="P1866" i="1"/>
  <c r="T1865" i="1"/>
  <c r="S1865" i="1"/>
  <c r="R1865" i="1"/>
  <c r="Q1865" i="1"/>
  <c r="P1865" i="1"/>
  <c r="T1864" i="1"/>
  <c r="S1864" i="1"/>
  <c r="R1864" i="1"/>
  <c r="Q1864" i="1"/>
  <c r="P1864" i="1"/>
  <c r="T1863" i="1"/>
  <c r="S1863" i="1"/>
  <c r="R1863" i="1"/>
  <c r="Q1863" i="1"/>
  <c r="P1863" i="1"/>
  <c r="T1862" i="1"/>
  <c r="S1862" i="1"/>
  <c r="R1862" i="1"/>
  <c r="Q1862" i="1"/>
  <c r="P1862" i="1"/>
  <c r="T1861" i="1"/>
  <c r="S1861" i="1"/>
  <c r="R1861" i="1"/>
  <c r="Q1861" i="1"/>
  <c r="P1861" i="1"/>
  <c r="T1860" i="1"/>
  <c r="S1860" i="1"/>
  <c r="R1860" i="1"/>
  <c r="Q1860" i="1"/>
  <c r="P1860" i="1"/>
  <c r="T1859" i="1"/>
  <c r="S1859" i="1"/>
  <c r="R1859" i="1"/>
  <c r="Q1859" i="1"/>
  <c r="P1859" i="1"/>
  <c r="T1858" i="1"/>
  <c r="S1858" i="1"/>
  <c r="R1858" i="1"/>
  <c r="Q1858" i="1"/>
  <c r="P1858" i="1"/>
  <c r="T1857" i="1"/>
  <c r="S1857" i="1"/>
  <c r="R1857" i="1"/>
  <c r="Q1857" i="1"/>
  <c r="P1857" i="1"/>
  <c r="T1856" i="1"/>
  <c r="S1856" i="1"/>
  <c r="R1856" i="1"/>
  <c r="Q1856" i="1"/>
  <c r="P1856" i="1"/>
  <c r="T1855" i="1"/>
  <c r="S1855" i="1"/>
  <c r="R1855" i="1"/>
  <c r="Q1855" i="1"/>
  <c r="P1855" i="1"/>
  <c r="T1854" i="1"/>
  <c r="S1854" i="1"/>
  <c r="R1854" i="1"/>
  <c r="Q1854" i="1"/>
  <c r="P1854" i="1"/>
  <c r="T1853" i="1"/>
  <c r="S1853" i="1"/>
  <c r="R1853" i="1"/>
  <c r="Q1853" i="1"/>
  <c r="P1853" i="1"/>
  <c r="T1852" i="1"/>
  <c r="S1852" i="1"/>
  <c r="R1852" i="1"/>
  <c r="Q1852" i="1"/>
  <c r="P1852" i="1"/>
  <c r="T1851" i="1"/>
  <c r="S1851" i="1"/>
  <c r="R1851" i="1"/>
  <c r="Q1851" i="1"/>
  <c r="P1851" i="1"/>
  <c r="T1850" i="1"/>
  <c r="S1850" i="1"/>
  <c r="R1850" i="1"/>
  <c r="Q1850" i="1"/>
  <c r="P1850" i="1"/>
  <c r="T1849" i="1"/>
  <c r="S1849" i="1"/>
  <c r="R1849" i="1"/>
  <c r="Q1849" i="1"/>
  <c r="P1849" i="1"/>
  <c r="T1848" i="1"/>
  <c r="S1848" i="1"/>
  <c r="R1848" i="1"/>
  <c r="Q1848" i="1"/>
  <c r="P1848" i="1"/>
  <c r="T1847" i="1"/>
  <c r="S1847" i="1"/>
  <c r="R1847" i="1"/>
  <c r="Q1847" i="1"/>
  <c r="P1847" i="1"/>
  <c r="T1846" i="1"/>
  <c r="S1846" i="1"/>
  <c r="R1846" i="1"/>
  <c r="Q1846" i="1"/>
  <c r="P1846" i="1"/>
  <c r="T1845" i="1"/>
  <c r="S1845" i="1"/>
  <c r="R1845" i="1"/>
  <c r="Q1845" i="1"/>
  <c r="P1845" i="1"/>
  <c r="T1844" i="1"/>
  <c r="S1844" i="1"/>
  <c r="R1844" i="1"/>
  <c r="Q1844" i="1"/>
  <c r="P1844" i="1"/>
  <c r="T1843" i="1"/>
  <c r="S1843" i="1"/>
  <c r="R1843" i="1"/>
  <c r="Q1843" i="1"/>
  <c r="P1843" i="1"/>
  <c r="T1842" i="1"/>
  <c r="S1842" i="1"/>
  <c r="R1842" i="1"/>
  <c r="Q1842" i="1"/>
  <c r="P1842" i="1"/>
  <c r="T1841" i="1"/>
  <c r="S1841" i="1"/>
  <c r="R1841" i="1"/>
  <c r="Q1841" i="1"/>
  <c r="P1841" i="1"/>
  <c r="T1840" i="1"/>
  <c r="S1840" i="1"/>
  <c r="R1840" i="1"/>
  <c r="Q1840" i="1"/>
  <c r="P1840" i="1"/>
  <c r="T1839" i="1"/>
  <c r="S1839" i="1"/>
  <c r="R1839" i="1"/>
  <c r="Q1839" i="1"/>
  <c r="P1839" i="1"/>
  <c r="T1838" i="1"/>
  <c r="S1838" i="1"/>
  <c r="R1838" i="1"/>
  <c r="Q1838" i="1"/>
  <c r="P1838" i="1"/>
  <c r="T1837" i="1"/>
  <c r="S1837" i="1"/>
  <c r="R1837" i="1"/>
  <c r="Q1837" i="1"/>
  <c r="P1837" i="1"/>
  <c r="T1836" i="1"/>
  <c r="S1836" i="1"/>
  <c r="R1836" i="1"/>
  <c r="Q1836" i="1"/>
  <c r="P1836" i="1"/>
  <c r="T1835" i="1"/>
  <c r="S1835" i="1"/>
  <c r="R1835" i="1"/>
  <c r="Q1835" i="1"/>
  <c r="P1835" i="1"/>
  <c r="T1834" i="1"/>
  <c r="S1834" i="1"/>
  <c r="R1834" i="1"/>
  <c r="Q1834" i="1"/>
  <c r="P1834" i="1"/>
  <c r="T1833" i="1"/>
  <c r="S1833" i="1"/>
  <c r="R1833" i="1"/>
  <c r="Q1833" i="1"/>
  <c r="P1833" i="1"/>
  <c r="T1832" i="1"/>
  <c r="S1832" i="1"/>
  <c r="R1832" i="1"/>
  <c r="Q1832" i="1"/>
  <c r="P1832" i="1"/>
  <c r="T1831" i="1"/>
  <c r="S1831" i="1"/>
  <c r="R1831" i="1"/>
  <c r="Q1831" i="1"/>
  <c r="P1831" i="1"/>
  <c r="T1830" i="1"/>
  <c r="S1830" i="1"/>
  <c r="R1830" i="1"/>
  <c r="Q1830" i="1"/>
  <c r="P1830" i="1"/>
  <c r="T1829" i="1"/>
  <c r="S1829" i="1"/>
  <c r="R1829" i="1"/>
  <c r="Q1829" i="1"/>
  <c r="P1829" i="1"/>
  <c r="T1828" i="1"/>
  <c r="S1828" i="1"/>
  <c r="R1828" i="1"/>
  <c r="Q1828" i="1"/>
  <c r="P1828" i="1"/>
  <c r="T1827" i="1"/>
  <c r="S1827" i="1"/>
  <c r="R1827" i="1"/>
  <c r="Q1827" i="1"/>
  <c r="P1827" i="1"/>
  <c r="T1826" i="1"/>
  <c r="S1826" i="1"/>
  <c r="R1826" i="1"/>
  <c r="Q1826" i="1"/>
  <c r="P1826" i="1"/>
  <c r="T1825" i="1"/>
  <c r="S1825" i="1"/>
  <c r="R1825" i="1"/>
  <c r="Q1825" i="1"/>
  <c r="P1825" i="1"/>
  <c r="T1824" i="1"/>
  <c r="S1824" i="1"/>
  <c r="R1824" i="1"/>
  <c r="Q1824" i="1"/>
  <c r="P1824" i="1"/>
  <c r="T1823" i="1"/>
  <c r="S1823" i="1"/>
  <c r="R1823" i="1"/>
  <c r="Q1823" i="1"/>
  <c r="P1823" i="1"/>
  <c r="T1822" i="1"/>
  <c r="S1822" i="1"/>
  <c r="R1822" i="1"/>
  <c r="Q1822" i="1"/>
  <c r="P1822" i="1"/>
  <c r="T1821" i="1"/>
  <c r="S1821" i="1"/>
  <c r="R1821" i="1"/>
  <c r="Q1821" i="1"/>
  <c r="P1821" i="1"/>
  <c r="T1820" i="1"/>
  <c r="S1820" i="1"/>
  <c r="R1820" i="1"/>
  <c r="Q1820" i="1"/>
  <c r="P1820" i="1"/>
  <c r="T1819" i="1"/>
  <c r="S1819" i="1"/>
  <c r="R1819" i="1"/>
  <c r="Q1819" i="1"/>
  <c r="P1819" i="1"/>
  <c r="T1818" i="1"/>
  <c r="S1818" i="1"/>
  <c r="R1818" i="1"/>
  <c r="Q1818" i="1"/>
  <c r="P1818" i="1"/>
  <c r="T1817" i="1"/>
  <c r="S1817" i="1"/>
  <c r="R1817" i="1"/>
  <c r="Q1817" i="1"/>
  <c r="P1817" i="1"/>
  <c r="T1816" i="1"/>
  <c r="S1816" i="1"/>
  <c r="R1816" i="1"/>
  <c r="Q1816" i="1"/>
  <c r="P1816" i="1"/>
  <c r="T1815" i="1"/>
  <c r="S1815" i="1"/>
  <c r="R1815" i="1"/>
  <c r="Q1815" i="1"/>
  <c r="P1815" i="1"/>
  <c r="T1814" i="1"/>
  <c r="S1814" i="1"/>
  <c r="R1814" i="1"/>
  <c r="Q1814" i="1"/>
  <c r="P1814" i="1"/>
  <c r="T1813" i="1"/>
  <c r="S1813" i="1"/>
  <c r="R1813" i="1"/>
  <c r="Q1813" i="1"/>
  <c r="P1813" i="1"/>
  <c r="T1812" i="1"/>
  <c r="S1812" i="1"/>
  <c r="R1812" i="1"/>
  <c r="Q1812" i="1"/>
  <c r="P1812" i="1"/>
  <c r="T1811" i="1"/>
  <c r="S1811" i="1"/>
  <c r="R1811" i="1"/>
  <c r="Q1811" i="1"/>
  <c r="P1811" i="1"/>
  <c r="T1810" i="1"/>
  <c r="S1810" i="1"/>
  <c r="R1810" i="1"/>
  <c r="Q1810" i="1"/>
  <c r="P1810" i="1"/>
  <c r="T1809" i="1"/>
  <c r="S1809" i="1"/>
  <c r="R1809" i="1"/>
  <c r="Q1809" i="1"/>
  <c r="P1809" i="1"/>
  <c r="T1808" i="1"/>
  <c r="S1808" i="1"/>
  <c r="R1808" i="1"/>
  <c r="Q1808" i="1"/>
  <c r="P1808" i="1"/>
  <c r="T1807" i="1"/>
  <c r="S1807" i="1"/>
  <c r="R1807" i="1"/>
  <c r="Q1807" i="1"/>
  <c r="P1807" i="1"/>
  <c r="T1806" i="1"/>
  <c r="S1806" i="1"/>
  <c r="R1806" i="1"/>
  <c r="Q1806" i="1"/>
  <c r="P1806" i="1"/>
  <c r="T1805" i="1"/>
  <c r="S1805" i="1"/>
  <c r="R1805" i="1"/>
  <c r="Q1805" i="1"/>
  <c r="P1805" i="1"/>
  <c r="T1804" i="1"/>
  <c r="S1804" i="1"/>
  <c r="R1804" i="1"/>
  <c r="Q1804" i="1"/>
  <c r="P1804" i="1"/>
  <c r="T1803" i="1"/>
  <c r="S1803" i="1"/>
  <c r="R1803" i="1"/>
  <c r="Q1803" i="1"/>
  <c r="P1803" i="1"/>
  <c r="T1802" i="1"/>
  <c r="S1802" i="1"/>
  <c r="R1802" i="1"/>
  <c r="Q1802" i="1"/>
  <c r="P1802" i="1"/>
  <c r="T1801" i="1"/>
  <c r="S1801" i="1"/>
  <c r="R1801" i="1"/>
  <c r="Q1801" i="1"/>
  <c r="P1801" i="1"/>
  <c r="T1800" i="1"/>
  <c r="S1800" i="1"/>
  <c r="R1800" i="1"/>
  <c r="Q1800" i="1"/>
  <c r="P1800" i="1"/>
  <c r="T1799" i="1"/>
  <c r="S1799" i="1"/>
  <c r="R1799" i="1"/>
  <c r="Q1799" i="1"/>
  <c r="P1799" i="1"/>
  <c r="T1798" i="1"/>
  <c r="S1798" i="1"/>
  <c r="R1798" i="1"/>
  <c r="Q1798" i="1"/>
  <c r="P1798" i="1"/>
  <c r="T1797" i="1"/>
  <c r="S1797" i="1"/>
  <c r="R1797" i="1"/>
  <c r="Q1797" i="1"/>
  <c r="P1797" i="1"/>
  <c r="T1796" i="1"/>
  <c r="S1796" i="1"/>
  <c r="R1796" i="1"/>
  <c r="Q1796" i="1"/>
  <c r="P1796" i="1"/>
  <c r="T1795" i="1"/>
  <c r="S1795" i="1"/>
  <c r="R1795" i="1"/>
  <c r="Q1795" i="1"/>
  <c r="P1795" i="1"/>
  <c r="T1794" i="1"/>
  <c r="S1794" i="1"/>
  <c r="R1794" i="1"/>
  <c r="Q1794" i="1"/>
  <c r="P1794" i="1"/>
  <c r="T1793" i="1"/>
  <c r="S1793" i="1"/>
  <c r="R1793" i="1"/>
  <c r="Q1793" i="1"/>
  <c r="P1793" i="1"/>
  <c r="T1792" i="1"/>
  <c r="S1792" i="1"/>
  <c r="R1792" i="1"/>
  <c r="Q1792" i="1"/>
  <c r="P1792" i="1"/>
  <c r="T1791" i="1"/>
  <c r="S1791" i="1"/>
  <c r="R1791" i="1"/>
  <c r="Q1791" i="1"/>
  <c r="P1791" i="1"/>
  <c r="T1790" i="1"/>
  <c r="S1790" i="1"/>
  <c r="R1790" i="1"/>
  <c r="Q1790" i="1"/>
  <c r="P1790" i="1"/>
  <c r="T1789" i="1"/>
  <c r="S1789" i="1"/>
  <c r="R1789" i="1"/>
  <c r="Q1789" i="1"/>
  <c r="P1789" i="1"/>
  <c r="T1788" i="1"/>
  <c r="S1788" i="1"/>
  <c r="R1788" i="1"/>
  <c r="Q1788" i="1"/>
  <c r="P1788" i="1"/>
  <c r="T1787" i="1"/>
  <c r="S1787" i="1"/>
  <c r="R1787" i="1"/>
  <c r="Q1787" i="1"/>
  <c r="P1787" i="1"/>
  <c r="T1786" i="1"/>
  <c r="S1786" i="1"/>
  <c r="R1786" i="1"/>
  <c r="Q1786" i="1"/>
  <c r="P1786" i="1"/>
  <c r="T1785" i="1"/>
  <c r="S1785" i="1"/>
  <c r="R1785" i="1"/>
  <c r="Q1785" i="1"/>
  <c r="P1785" i="1"/>
  <c r="T1784" i="1"/>
  <c r="S1784" i="1"/>
  <c r="R1784" i="1"/>
  <c r="Q1784" i="1"/>
  <c r="P1784" i="1"/>
  <c r="T1783" i="1"/>
  <c r="S1783" i="1"/>
  <c r="R1783" i="1"/>
  <c r="Q1783" i="1"/>
  <c r="P1783" i="1"/>
  <c r="T1782" i="1"/>
  <c r="S1782" i="1"/>
  <c r="R1782" i="1"/>
  <c r="Q1782" i="1"/>
  <c r="P1782" i="1"/>
  <c r="T1781" i="1"/>
  <c r="S1781" i="1"/>
  <c r="R1781" i="1"/>
  <c r="Q1781" i="1"/>
  <c r="P1781" i="1"/>
  <c r="T1780" i="1"/>
  <c r="S1780" i="1"/>
  <c r="R1780" i="1"/>
  <c r="Q1780" i="1"/>
  <c r="P1780" i="1"/>
  <c r="T1779" i="1"/>
  <c r="S1779" i="1"/>
  <c r="R1779" i="1"/>
  <c r="Q1779" i="1"/>
  <c r="P1779" i="1"/>
  <c r="T1778" i="1"/>
  <c r="S1778" i="1"/>
  <c r="R1778" i="1"/>
  <c r="Q1778" i="1"/>
  <c r="P1778" i="1"/>
  <c r="T1777" i="1"/>
  <c r="S1777" i="1"/>
  <c r="R1777" i="1"/>
  <c r="Q1777" i="1"/>
  <c r="P1777" i="1"/>
  <c r="T1776" i="1"/>
  <c r="S1776" i="1"/>
  <c r="R1776" i="1"/>
  <c r="Q1776" i="1"/>
  <c r="P1776" i="1"/>
  <c r="T1775" i="1"/>
  <c r="S1775" i="1"/>
  <c r="R1775" i="1"/>
  <c r="Q1775" i="1"/>
  <c r="P1775" i="1"/>
  <c r="T1774" i="1"/>
  <c r="S1774" i="1"/>
  <c r="R1774" i="1"/>
  <c r="Q1774" i="1"/>
  <c r="P1774" i="1"/>
  <c r="T1773" i="1"/>
  <c r="S1773" i="1"/>
  <c r="R1773" i="1"/>
  <c r="Q1773" i="1"/>
  <c r="P1773" i="1"/>
  <c r="T1772" i="1"/>
  <c r="S1772" i="1"/>
  <c r="R1772" i="1"/>
  <c r="Q1772" i="1"/>
  <c r="P1772" i="1"/>
  <c r="T1771" i="1"/>
  <c r="S1771" i="1"/>
  <c r="R1771" i="1"/>
  <c r="Q1771" i="1"/>
  <c r="P1771" i="1"/>
  <c r="T1770" i="1"/>
  <c r="S1770" i="1"/>
  <c r="R1770" i="1"/>
  <c r="Q1770" i="1"/>
  <c r="P1770" i="1"/>
  <c r="T1769" i="1"/>
  <c r="S1769" i="1"/>
  <c r="R1769" i="1"/>
  <c r="Q1769" i="1"/>
  <c r="P1769" i="1"/>
  <c r="T1768" i="1"/>
  <c r="S1768" i="1"/>
  <c r="R1768" i="1"/>
  <c r="Q1768" i="1"/>
  <c r="P1768" i="1"/>
  <c r="T1767" i="1"/>
  <c r="S1767" i="1"/>
  <c r="R1767" i="1"/>
  <c r="Q1767" i="1"/>
  <c r="P1767" i="1"/>
  <c r="T1766" i="1"/>
  <c r="S1766" i="1"/>
  <c r="R1766" i="1"/>
  <c r="Q1766" i="1"/>
  <c r="P1766" i="1"/>
  <c r="T1765" i="1"/>
  <c r="S1765" i="1"/>
  <c r="R1765" i="1"/>
  <c r="Q1765" i="1"/>
  <c r="P1765" i="1"/>
  <c r="T1764" i="1"/>
  <c r="S1764" i="1"/>
  <c r="R1764" i="1"/>
  <c r="Q1764" i="1"/>
  <c r="P1764" i="1"/>
  <c r="T1763" i="1"/>
  <c r="S1763" i="1"/>
  <c r="R1763" i="1"/>
  <c r="Q1763" i="1"/>
  <c r="P1763" i="1"/>
  <c r="T1762" i="1"/>
  <c r="S1762" i="1"/>
  <c r="R1762" i="1"/>
  <c r="Q1762" i="1"/>
  <c r="P1762" i="1"/>
  <c r="T1761" i="1"/>
  <c r="S1761" i="1"/>
  <c r="R1761" i="1"/>
  <c r="Q1761" i="1"/>
  <c r="P1761" i="1"/>
  <c r="T1760" i="1"/>
  <c r="S1760" i="1"/>
  <c r="R1760" i="1"/>
  <c r="Q1760" i="1"/>
  <c r="P1760" i="1"/>
  <c r="T1759" i="1"/>
  <c r="S1759" i="1"/>
  <c r="R1759" i="1"/>
  <c r="Q1759" i="1"/>
  <c r="P1759" i="1"/>
  <c r="T1758" i="1"/>
  <c r="S1758" i="1"/>
  <c r="R1758" i="1"/>
  <c r="Q1758" i="1"/>
  <c r="P1758" i="1"/>
  <c r="T1757" i="1"/>
  <c r="S1757" i="1"/>
  <c r="R1757" i="1"/>
  <c r="Q1757" i="1"/>
  <c r="P1757" i="1"/>
  <c r="T1756" i="1"/>
  <c r="S1756" i="1"/>
  <c r="R1756" i="1"/>
  <c r="Q1756" i="1"/>
  <c r="P1756" i="1"/>
  <c r="T1755" i="1"/>
  <c r="S1755" i="1"/>
  <c r="R1755" i="1"/>
  <c r="Q1755" i="1"/>
  <c r="P1755" i="1"/>
  <c r="T1754" i="1"/>
  <c r="S1754" i="1"/>
  <c r="R1754" i="1"/>
  <c r="Q1754" i="1"/>
  <c r="P1754" i="1"/>
  <c r="T1753" i="1"/>
  <c r="S1753" i="1"/>
  <c r="R1753" i="1"/>
  <c r="Q1753" i="1"/>
  <c r="P1753" i="1"/>
  <c r="T1752" i="1"/>
  <c r="S1752" i="1"/>
  <c r="R1752" i="1"/>
  <c r="Q1752" i="1"/>
  <c r="P1752" i="1"/>
  <c r="T1751" i="1"/>
  <c r="S1751" i="1"/>
  <c r="R1751" i="1"/>
  <c r="Q1751" i="1"/>
  <c r="P1751" i="1"/>
  <c r="T1750" i="1"/>
  <c r="S1750" i="1"/>
  <c r="R1750" i="1"/>
  <c r="Q1750" i="1"/>
  <c r="P1750" i="1"/>
  <c r="T1749" i="1"/>
  <c r="S1749" i="1"/>
  <c r="R1749" i="1"/>
  <c r="Q1749" i="1"/>
  <c r="P1749" i="1"/>
  <c r="T1748" i="1"/>
  <c r="S1748" i="1"/>
  <c r="R1748" i="1"/>
  <c r="Q1748" i="1"/>
  <c r="P1748" i="1"/>
  <c r="T1747" i="1"/>
  <c r="S1747" i="1"/>
  <c r="R1747" i="1"/>
  <c r="Q1747" i="1"/>
  <c r="P1747" i="1"/>
  <c r="T1746" i="1"/>
  <c r="S1746" i="1"/>
  <c r="R1746" i="1"/>
  <c r="Q1746" i="1"/>
  <c r="P1746" i="1"/>
  <c r="T1745" i="1"/>
  <c r="S1745" i="1"/>
  <c r="R1745" i="1"/>
  <c r="Q1745" i="1"/>
  <c r="P1745" i="1"/>
  <c r="T1744" i="1"/>
  <c r="S1744" i="1"/>
  <c r="R1744" i="1"/>
  <c r="Q1744" i="1"/>
  <c r="P1744" i="1"/>
  <c r="T1743" i="1"/>
  <c r="S1743" i="1"/>
  <c r="R1743" i="1"/>
  <c r="Q1743" i="1"/>
  <c r="P1743" i="1"/>
  <c r="T1742" i="1"/>
  <c r="S1742" i="1"/>
  <c r="R1742" i="1"/>
  <c r="Q1742" i="1"/>
  <c r="P1742" i="1"/>
  <c r="T1741" i="1"/>
  <c r="S1741" i="1"/>
  <c r="R1741" i="1"/>
  <c r="Q1741" i="1"/>
  <c r="P1741" i="1"/>
  <c r="T1740" i="1"/>
  <c r="S1740" i="1"/>
  <c r="R1740" i="1"/>
  <c r="Q1740" i="1"/>
  <c r="P1740" i="1"/>
  <c r="T1739" i="1"/>
  <c r="S1739" i="1"/>
  <c r="R1739" i="1"/>
  <c r="Q1739" i="1"/>
  <c r="P1739" i="1"/>
  <c r="T1738" i="1"/>
  <c r="S1738" i="1"/>
  <c r="R1738" i="1"/>
  <c r="Q1738" i="1"/>
  <c r="P1738" i="1"/>
  <c r="T1737" i="1"/>
  <c r="S1737" i="1"/>
  <c r="R1737" i="1"/>
  <c r="Q1737" i="1"/>
  <c r="P1737" i="1"/>
  <c r="T1736" i="1"/>
  <c r="S1736" i="1"/>
  <c r="R1736" i="1"/>
  <c r="Q1736" i="1"/>
  <c r="P1736" i="1"/>
  <c r="T1735" i="1"/>
  <c r="S1735" i="1"/>
  <c r="R1735" i="1"/>
  <c r="Q1735" i="1"/>
  <c r="P1735" i="1"/>
  <c r="T1734" i="1"/>
  <c r="S1734" i="1"/>
  <c r="R1734" i="1"/>
  <c r="Q1734" i="1"/>
  <c r="P1734" i="1"/>
  <c r="T1733" i="1"/>
  <c r="S1733" i="1"/>
  <c r="R1733" i="1"/>
  <c r="Q1733" i="1"/>
  <c r="P1733" i="1"/>
  <c r="T1732" i="1"/>
  <c r="S1732" i="1"/>
  <c r="R1732" i="1"/>
  <c r="Q1732" i="1"/>
  <c r="P1732" i="1"/>
  <c r="T1731" i="1"/>
  <c r="S1731" i="1"/>
  <c r="R1731" i="1"/>
  <c r="Q1731" i="1"/>
  <c r="P1731" i="1"/>
  <c r="T1730" i="1"/>
  <c r="S1730" i="1"/>
  <c r="R1730" i="1"/>
  <c r="Q1730" i="1"/>
  <c r="P1730" i="1"/>
  <c r="T1729" i="1"/>
  <c r="S1729" i="1"/>
  <c r="R1729" i="1"/>
  <c r="Q1729" i="1"/>
  <c r="P1729" i="1"/>
  <c r="T1728" i="1"/>
  <c r="S1728" i="1"/>
  <c r="R1728" i="1"/>
  <c r="Q1728" i="1"/>
  <c r="P1728" i="1"/>
  <c r="T1727" i="1"/>
  <c r="S1727" i="1"/>
  <c r="R1727" i="1"/>
  <c r="Q1727" i="1"/>
  <c r="P1727" i="1"/>
  <c r="T1726" i="1"/>
  <c r="S1726" i="1"/>
  <c r="R1726" i="1"/>
  <c r="Q1726" i="1"/>
  <c r="P1726" i="1"/>
  <c r="T1725" i="1"/>
  <c r="S1725" i="1"/>
  <c r="R1725" i="1"/>
  <c r="Q1725" i="1"/>
  <c r="P1725" i="1"/>
  <c r="T1724" i="1"/>
  <c r="S1724" i="1"/>
  <c r="R1724" i="1"/>
  <c r="Q1724" i="1"/>
  <c r="P1724" i="1"/>
  <c r="T1723" i="1"/>
  <c r="S1723" i="1"/>
  <c r="R1723" i="1"/>
  <c r="Q1723" i="1"/>
  <c r="P1723" i="1"/>
  <c r="T1722" i="1"/>
  <c r="S1722" i="1"/>
  <c r="R1722" i="1"/>
  <c r="Q1722" i="1"/>
  <c r="P1722" i="1"/>
  <c r="T1721" i="1"/>
  <c r="S1721" i="1"/>
  <c r="R1721" i="1"/>
  <c r="Q1721" i="1"/>
  <c r="P1721" i="1"/>
  <c r="T1720" i="1"/>
  <c r="S1720" i="1"/>
  <c r="R1720" i="1"/>
  <c r="Q1720" i="1"/>
  <c r="P1720" i="1"/>
  <c r="T1719" i="1"/>
  <c r="S1719" i="1"/>
  <c r="R1719" i="1"/>
  <c r="Q1719" i="1"/>
  <c r="P1719" i="1"/>
  <c r="T1718" i="1"/>
  <c r="S1718" i="1"/>
  <c r="R1718" i="1"/>
  <c r="Q1718" i="1"/>
  <c r="P1718" i="1"/>
  <c r="T1717" i="1"/>
  <c r="S1717" i="1"/>
  <c r="R1717" i="1"/>
  <c r="Q1717" i="1"/>
  <c r="P1717" i="1"/>
  <c r="T1716" i="1"/>
  <c r="S1716" i="1"/>
  <c r="R1716" i="1"/>
  <c r="Q1716" i="1"/>
  <c r="P1716" i="1"/>
  <c r="T1715" i="1"/>
  <c r="S1715" i="1"/>
  <c r="R1715" i="1"/>
  <c r="Q1715" i="1"/>
  <c r="P1715" i="1"/>
  <c r="T1714" i="1"/>
  <c r="S1714" i="1"/>
  <c r="R1714" i="1"/>
  <c r="Q1714" i="1"/>
  <c r="P1714" i="1"/>
  <c r="T1713" i="1"/>
  <c r="S1713" i="1"/>
  <c r="R1713" i="1"/>
  <c r="Q1713" i="1"/>
  <c r="P1713" i="1"/>
  <c r="T1712" i="1"/>
  <c r="S1712" i="1"/>
  <c r="R1712" i="1"/>
  <c r="Q1712" i="1"/>
  <c r="P1712" i="1"/>
  <c r="T1711" i="1"/>
  <c r="S1711" i="1"/>
  <c r="R1711" i="1"/>
  <c r="Q1711" i="1"/>
  <c r="P1711" i="1"/>
  <c r="T1710" i="1"/>
  <c r="S1710" i="1"/>
  <c r="R1710" i="1"/>
  <c r="Q1710" i="1"/>
  <c r="P1710" i="1"/>
  <c r="T1709" i="1"/>
  <c r="S1709" i="1"/>
  <c r="R1709" i="1"/>
  <c r="Q1709" i="1"/>
  <c r="P1709" i="1"/>
  <c r="T1708" i="1"/>
  <c r="S1708" i="1"/>
  <c r="R1708" i="1"/>
  <c r="Q1708" i="1"/>
  <c r="P1708" i="1"/>
  <c r="T1707" i="1"/>
  <c r="S1707" i="1"/>
  <c r="R1707" i="1"/>
  <c r="Q1707" i="1"/>
  <c r="P1707" i="1"/>
  <c r="T1706" i="1"/>
  <c r="S1706" i="1"/>
  <c r="R1706" i="1"/>
  <c r="Q1706" i="1"/>
  <c r="P1706" i="1"/>
  <c r="T1705" i="1"/>
  <c r="S1705" i="1"/>
  <c r="R1705" i="1"/>
  <c r="Q1705" i="1"/>
  <c r="P1705" i="1"/>
  <c r="T1704" i="1"/>
  <c r="S1704" i="1"/>
  <c r="R1704" i="1"/>
  <c r="Q1704" i="1"/>
  <c r="P1704" i="1"/>
  <c r="T1703" i="1"/>
  <c r="S1703" i="1"/>
  <c r="R1703" i="1"/>
  <c r="Q1703" i="1"/>
  <c r="P1703" i="1"/>
  <c r="T1702" i="1"/>
  <c r="S1702" i="1"/>
  <c r="R1702" i="1"/>
  <c r="Q1702" i="1"/>
  <c r="P1702" i="1"/>
  <c r="T1701" i="1"/>
  <c r="S1701" i="1"/>
  <c r="R1701" i="1"/>
  <c r="Q1701" i="1"/>
  <c r="P1701" i="1"/>
  <c r="T1700" i="1"/>
  <c r="S1700" i="1"/>
  <c r="R1700" i="1"/>
  <c r="Q1700" i="1"/>
  <c r="P1700" i="1"/>
  <c r="T1699" i="1"/>
  <c r="S1699" i="1"/>
  <c r="R1699" i="1"/>
  <c r="Q1699" i="1"/>
  <c r="P1699" i="1"/>
  <c r="T1698" i="1"/>
  <c r="S1698" i="1"/>
  <c r="R1698" i="1"/>
  <c r="Q1698" i="1"/>
  <c r="P1698" i="1"/>
  <c r="T1697" i="1"/>
  <c r="S1697" i="1"/>
  <c r="R1697" i="1"/>
  <c r="Q1697" i="1"/>
  <c r="P1697" i="1"/>
  <c r="T1696" i="1"/>
  <c r="S1696" i="1"/>
  <c r="R1696" i="1"/>
  <c r="Q1696" i="1"/>
  <c r="P1696" i="1"/>
  <c r="T1695" i="1"/>
  <c r="S1695" i="1"/>
  <c r="R1695" i="1"/>
  <c r="Q1695" i="1"/>
  <c r="P1695" i="1"/>
  <c r="T1694" i="1"/>
  <c r="S1694" i="1"/>
  <c r="R1694" i="1"/>
  <c r="Q1694" i="1"/>
  <c r="P1694" i="1"/>
  <c r="T1693" i="1"/>
  <c r="S1693" i="1"/>
  <c r="R1693" i="1"/>
  <c r="Q1693" i="1"/>
  <c r="P1693" i="1"/>
  <c r="T1692" i="1"/>
  <c r="S1692" i="1"/>
  <c r="R1692" i="1"/>
  <c r="Q1692" i="1"/>
  <c r="P1692" i="1"/>
  <c r="T1691" i="1"/>
  <c r="S1691" i="1"/>
  <c r="R1691" i="1"/>
  <c r="Q1691" i="1"/>
  <c r="P1691" i="1"/>
  <c r="T1690" i="1"/>
  <c r="S1690" i="1"/>
  <c r="R1690" i="1"/>
  <c r="Q1690" i="1"/>
  <c r="P1690" i="1"/>
  <c r="T1689" i="1"/>
  <c r="S1689" i="1"/>
  <c r="R1689" i="1"/>
  <c r="Q1689" i="1"/>
  <c r="P1689" i="1"/>
  <c r="T1688" i="1"/>
  <c r="S1688" i="1"/>
  <c r="R1688" i="1"/>
  <c r="Q1688" i="1"/>
  <c r="P1688" i="1"/>
  <c r="T1687" i="1"/>
  <c r="S1687" i="1"/>
  <c r="R1687" i="1"/>
  <c r="Q1687" i="1"/>
  <c r="P1687" i="1"/>
  <c r="T1686" i="1"/>
  <c r="S1686" i="1"/>
  <c r="R1686" i="1"/>
  <c r="Q1686" i="1"/>
  <c r="P1686" i="1"/>
  <c r="T1685" i="1"/>
  <c r="S1685" i="1"/>
  <c r="R1685" i="1"/>
  <c r="Q1685" i="1"/>
  <c r="P1685" i="1"/>
  <c r="T1684" i="1"/>
  <c r="S1684" i="1"/>
  <c r="R1684" i="1"/>
  <c r="Q1684" i="1"/>
  <c r="P1684" i="1"/>
  <c r="T1683" i="1"/>
  <c r="S1683" i="1"/>
  <c r="R1683" i="1"/>
  <c r="Q1683" i="1"/>
  <c r="P1683" i="1"/>
  <c r="T1682" i="1"/>
  <c r="S1682" i="1"/>
  <c r="R1682" i="1"/>
  <c r="Q1682" i="1"/>
  <c r="P1682" i="1"/>
  <c r="T1681" i="1"/>
  <c r="S1681" i="1"/>
  <c r="R1681" i="1"/>
  <c r="Q1681" i="1"/>
  <c r="P1681" i="1"/>
  <c r="T1680" i="1"/>
  <c r="S1680" i="1"/>
  <c r="R1680" i="1"/>
  <c r="Q1680" i="1"/>
  <c r="P1680" i="1"/>
  <c r="T1679" i="1"/>
  <c r="S1679" i="1"/>
  <c r="R1679" i="1"/>
  <c r="Q1679" i="1"/>
  <c r="P1679" i="1"/>
  <c r="T1678" i="1"/>
  <c r="S1678" i="1"/>
  <c r="R1678" i="1"/>
  <c r="Q1678" i="1"/>
  <c r="P1678" i="1"/>
  <c r="T1677" i="1"/>
  <c r="S1677" i="1"/>
  <c r="R1677" i="1"/>
  <c r="Q1677" i="1"/>
  <c r="P1677" i="1"/>
  <c r="T1676" i="1"/>
  <c r="S1676" i="1"/>
  <c r="R1676" i="1"/>
  <c r="Q1676" i="1"/>
  <c r="P1676" i="1"/>
  <c r="T1675" i="1"/>
  <c r="S1675" i="1"/>
  <c r="R1675" i="1"/>
  <c r="Q1675" i="1"/>
  <c r="P1675" i="1"/>
  <c r="T1674" i="1"/>
  <c r="S1674" i="1"/>
  <c r="R1674" i="1"/>
  <c r="Q1674" i="1"/>
  <c r="P1674" i="1"/>
  <c r="T1673" i="1"/>
  <c r="S1673" i="1"/>
  <c r="R1673" i="1"/>
  <c r="Q1673" i="1"/>
  <c r="P1673" i="1"/>
  <c r="T1672" i="1"/>
  <c r="S1672" i="1"/>
  <c r="R1672" i="1"/>
  <c r="Q1672" i="1"/>
  <c r="P1672" i="1"/>
  <c r="T1671" i="1"/>
  <c r="S1671" i="1"/>
  <c r="R1671" i="1"/>
  <c r="Q1671" i="1"/>
  <c r="P1671" i="1"/>
  <c r="T1670" i="1"/>
  <c r="S1670" i="1"/>
  <c r="R1670" i="1"/>
  <c r="Q1670" i="1"/>
  <c r="P1670" i="1"/>
  <c r="T1669" i="1"/>
  <c r="S1669" i="1"/>
  <c r="R1669" i="1"/>
  <c r="Q1669" i="1"/>
  <c r="P1669" i="1"/>
  <c r="T1668" i="1"/>
  <c r="S1668" i="1"/>
  <c r="R1668" i="1"/>
  <c r="Q1668" i="1"/>
  <c r="P1668" i="1"/>
  <c r="T1667" i="1"/>
  <c r="S1667" i="1"/>
  <c r="R1667" i="1"/>
  <c r="Q1667" i="1"/>
  <c r="P1667" i="1"/>
  <c r="T1666" i="1"/>
  <c r="S1666" i="1"/>
  <c r="R1666" i="1"/>
  <c r="Q1666" i="1"/>
  <c r="P1666" i="1"/>
  <c r="T1665" i="1"/>
  <c r="S1665" i="1"/>
  <c r="R1665" i="1"/>
  <c r="Q1665" i="1"/>
  <c r="P1665" i="1"/>
  <c r="T1664" i="1"/>
  <c r="S1664" i="1"/>
  <c r="R1664" i="1"/>
  <c r="Q1664" i="1"/>
  <c r="P1664" i="1"/>
  <c r="T1663" i="1"/>
  <c r="S1663" i="1"/>
  <c r="R1663" i="1"/>
  <c r="Q1663" i="1"/>
  <c r="P1663" i="1"/>
  <c r="T1662" i="1"/>
  <c r="S1662" i="1"/>
  <c r="R1662" i="1"/>
  <c r="Q1662" i="1"/>
  <c r="P1662" i="1"/>
  <c r="T1661" i="1"/>
  <c r="S1661" i="1"/>
  <c r="R1661" i="1"/>
  <c r="Q1661" i="1"/>
  <c r="P1661" i="1"/>
  <c r="T1660" i="1"/>
  <c r="S1660" i="1"/>
  <c r="R1660" i="1"/>
  <c r="Q1660" i="1"/>
  <c r="P1660" i="1"/>
  <c r="T1659" i="1"/>
  <c r="S1659" i="1"/>
  <c r="R1659" i="1"/>
  <c r="Q1659" i="1"/>
  <c r="P1659" i="1"/>
  <c r="T1658" i="1"/>
  <c r="S1658" i="1"/>
  <c r="R1658" i="1"/>
  <c r="Q1658" i="1"/>
  <c r="P1658" i="1"/>
  <c r="T1657" i="1"/>
  <c r="S1657" i="1"/>
  <c r="R1657" i="1"/>
  <c r="Q1657" i="1"/>
  <c r="P1657" i="1"/>
  <c r="T1656" i="1"/>
  <c r="S1656" i="1"/>
  <c r="R1656" i="1"/>
  <c r="Q1656" i="1"/>
  <c r="P1656" i="1"/>
  <c r="T1655" i="1"/>
  <c r="S1655" i="1"/>
  <c r="R1655" i="1"/>
  <c r="Q1655" i="1"/>
  <c r="P1655" i="1"/>
  <c r="T1654" i="1"/>
  <c r="S1654" i="1"/>
  <c r="R1654" i="1"/>
  <c r="Q1654" i="1"/>
  <c r="P1654" i="1"/>
  <c r="T1653" i="1"/>
  <c r="S1653" i="1"/>
  <c r="R1653" i="1"/>
  <c r="Q1653" i="1"/>
  <c r="P1653" i="1"/>
  <c r="T1652" i="1"/>
  <c r="S1652" i="1"/>
  <c r="R1652" i="1"/>
  <c r="Q1652" i="1"/>
  <c r="P1652" i="1"/>
  <c r="T1651" i="1"/>
  <c r="S1651" i="1"/>
  <c r="R1651" i="1"/>
  <c r="Q1651" i="1"/>
  <c r="P1651" i="1"/>
  <c r="T1650" i="1"/>
  <c r="S1650" i="1"/>
  <c r="R1650" i="1"/>
  <c r="Q1650" i="1"/>
  <c r="P1650" i="1"/>
  <c r="T1649" i="1"/>
  <c r="S1649" i="1"/>
  <c r="R1649" i="1"/>
  <c r="Q1649" i="1"/>
  <c r="P1649" i="1"/>
  <c r="T1648" i="1"/>
  <c r="S1648" i="1"/>
  <c r="R1648" i="1"/>
  <c r="Q1648" i="1"/>
  <c r="P1648" i="1"/>
  <c r="T1647" i="1"/>
  <c r="S1647" i="1"/>
  <c r="R1647" i="1"/>
  <c r="Q1647" i="1"/>
  <c r="P1647" i="1"/>
  <c r="T1646" i="1"/>
  <c r="S1646" i="1"/>
  <c r="R1646" i="1"/>
  <c r="Q1646" i="1"/>
  <c r="P1646" i="1"/>
  <c r="T1645" i="1"/>
  <c r="S1645" i="1"/>
  <c r="R1645" i="1"/>
  <c r="Q1645" i="1"/>
  <c r="P1645" i="1"/>
  <c r="T1644" i="1"/>
  <c r="S1644" i="1"/>
  <c r="R1644" i="1"/>
  <c r="Q1644" i="1"/>
  <c r="P1644" i="1"/>
  <c r="T1643" i="1"/>
  <c r="S1643" i="1"/>
  <c r="R1643" i="1"/>
  <c r="Q1643" i="1"/>
  <c r="P1643" i="1"/>
  <c r="T1642" i="1"/>
  <c r="S1642" i="1"/>
  <c r="R1642" i="1"/>
  <c r="Q1642" i="1"/>
  <c r="P1642" i="1"/>
  <c r="T1641" i="1"/>
  <c r="S1641" i="1"/>
  <c r="R1641" i="1"/>
  <c r="Q1641" i="1"/>
  <c r="P1641" i="1"/>
  <c r="T1640" i="1"/>
  <c r="S1640" i="1"/>
  <c r="R1640" i="1"/>
  <c r="Q1640" i="1"/>
  <c r="P1640" i="1"/>
  <c r="T1639" i="1"/>
  <c r="S1639" i="1"/>
  <c r="R1639" i="1"/>
  <c r="Q1639" i="1"/>
  <c r="P1639" i="1"/>
  <c r="T1638" i="1"/>
  <c r="S1638" i="1"/>
  <c r="R1638" i="1"/>
  <c r="Q1638" i="1"/>
  <c r="P1638" i="1"/>
  <c r="T1637" i="1"/>
  <c r="S1637" i="1"/>
  <c r="R1637" i="1"/>
  <c r="Q1637" i="1"/>
  <c r="P1637" i="1"/>
  <c r="T1636" i="1"/>
  <c r="S1636" i="1"/>
  <c r="R1636" i="1"/>
  <c r="Q1636" i="1"/>
  <c r="P1636" i="1"/>
  <c r="T1635" i="1"/>
  <c r="S1635" i="1"/>
  <c r="R1635" i="1"/>
  <c r="Q1635" i="1"/>
  <c r="P1635" i="1"/>
  <c r="T1634" i="1"/>
  <c r="S1634" i="1"/>
  <c r="R1634" i="1"/>
  <c r="Q1634" i="1"/>
  <c r="P1634" i="1"/>
  <c r="T1633" i="1"/>
  <c r="S1633" i="1"/>
  <c r="R1633" i="1"/>
  <c r="Q1633" i="1"/>
  <c r="P1633" i="1"/>
  <c r="T1632" i="1"/>
  <c r="S1632" i="1"/>
  <c r="R1632" i="1"/>
  <c r="Q1632" i="1"/>
  <c r="P1632" i="1"/>
  <c r="T1631" i="1"/>
  <c r="S1631" i="1"/>
  <c r="R1631" i="1"/>
  <c r="Q1631" i="1"/>
  <c r="P1631" i="1"/>
  <c r="T1630" i="1"/>
  <c r="S1630" i="1"/>
  <c r="R1630" i="1"/>
  <c r="Q1630" i="1"/>
  <c r="P1630" i="1"/>
  <c r="T1629" i="1"/>
  <c r="S1629" i="1"/>
  <c r="R1629" i="1"/>
  <c r="Q1629" i="1"/>
  <c r="P1629" i="1"/>
  <c r="T1628" i="1"/>
  <c r="S1628" i="1"/>
  <c r="R1628" i="1"/>
  <c r="Q1628" i="1"/>
  <c r="P1628" i="1"/>
  <c r="T1627" i="1"/>
  <c r="S1627" i="1"/>
  <c r="R1627" i="1"/>
  <c r="Q1627" i="1"/>
  <c r="P1627" i="1"/>
  <c r="T1626" i="1"/>
  <c r="S1626" i="1"/>
  <c r="R1626" i="1"/>
  <c r="Q1626" i="1"/>
  <c r="P1626" i="1"/>
  <c r="T1625" i="1"/>
  <c r="S1625" i="1"/>
  <c r="R1625" i="1"/>
  <c r="Q1625" i="1"/>
  <c r="P1625" i="1"/>
  <c r="T1624" i="1"/>
  <c r="S1624" i="1"/>
  <c r="R1624" i="1"/>
  <c r="Q1624" i="1"/>
  <c r="P1624" i="1"/>
  <c r="T1623" i="1"/>
  <c r="S1623" i="1"/>
  <c r="R1623" i="1"/>
  <c r="Q1623" i="1"/>
  <c r="P1623" i="1"/>
  <c r="T1622" i="1"/>
  <c r="S1622" i="1"/>
  <c r="R1622" i="1"/>
  <c r="Q1622" i="1"/>
  <c r="P1622" i="1"/>
  <c r="T1621" i="1"/>
  <c r="S1621" i="1"/>
  <c r="R1621" i="1"/>
  <c r="Q1621" i="1"/>
  <c r="P1621" i="1"/>
  <c r="T1620" i="1"/>
  <c r="S1620" i="1"/>
  <c r="R1620" i="1"/>
  <c r="Q1620" i="1"/>
  <c r="P1620" i="1"/>
  <c r="T1619" i="1"/>
  <c r="S1619" i="1"/>
  <c r="R1619" i="1"/>
  <c r="Q1619" i="1"/>
  <c r="P1619" i="1"/>
  <c r="T1618" i="1"/>
  <c r="S1618" i="1"/>
  <c r="R1618" i="1"/>
  <c r="Q1618" i="1"/>
  <c r="P1618" i="1"/>
  <c r="T1617" i="1"/>
  <c r="S1617" i="1"/>
  <c r="R1617" i="1"/>
  <c r="Q1617" i="1"/>
  <c r="P1617" i="1"/>
  <c r="T1616" i="1"/>
  <c r="S1616" i="1"/>
  <c r="R1616" i="1"/>
  <c r="Q1616" i="1"/>
  <c r="P1616" i="1"/>
  <c r="T1615" i="1"/>
  <c r="S1615" i="1"/>
  <c r="R1615" i="1"/>
  <c r="Q1615" i="1"/>
  <c r="P1615" i="1"/>
  <c r="T1614" i="1"/>
  <c r="S1614" i="1"/>
  <c r="R1614" i="1"/>
  <c r="Q1614" i="1"/>
  <c r="P1614" i="1"/>
  <c r="T1613" i="1"/>
  <c r="S1613" i="1"/>
  <c r="R1613" i="1"/>
  <c r="Q1613" i="1"/>
  <c r="P1613" i="1"/>
  <c r="T1612" i="1"/>
  <c r="S1612" i="1"/>
  <c r="R1612" i="1"/>
  <c r="Q1612" i="1"/>
  <c r="P1612" i="1"/>
  <c r="T1611" i="1"/>
  <c r="S1611" i="1"/>
  <c r="R1611" i="1"/>
  <c r="Q1611" i="1"/>
  <c r="P1611" i="1"/>
  <c r="T1610" i="1"/>
  <c r="S1610" i="1"/>
  <c r="R1610" i="1"/>
  <c r="Q1610" i="1"/>
  <c r="P1610" i="1"/>
  <c r="T1609" i="1"/>
  <c r="S1609" i="1"/>
  <c r="R1609" i="1"/>
  <c r="Q1609" i="1"/>
  <c r="P1609" i="1"/>
  <c r="T1608" i="1"/>
  <c r="S1608" i="1"/>
  <c r="R1608" i="1"/>
  <c r="Q1608" i="1"/>
  <c r="P1608" i="1"/>
  <c r="T1607" i="1"/>
  <c r="S1607" i="1"/>
  <c r="R1607" i="1"/>
  <c r="Q1607" i="1"/>
  <c r="P1607" i="1"/>
  <c r="T1606" i="1"/>
  <c r="S1606" i="1"/>
  <c r="R1606" i="1"/>
  <c r="Q1606" i="1"/>
  <c r="P1606" i="1"/>
  <c r="T1605" i="1"/>
  <c r="S1605" i="1"/>
  <c r="R1605" i="1"/>
  <c r="Q1605" i="1"/>
  <c r="P1605" i="1"/>
  <c r="T1604" i="1"/>
  <c r="S1604" i="1"/>
  <c r="R1604" i="1"/>
  <c r="Q1604" i="1"/>
  <c r="P1604" i="1"/>
  <c r="T1603" i="1"/>
  <c r="S1603" i="1"/>
  <c r="R1603" i="1"/>
  <c r="Q1603" i="1"/>
  <c r="P1603" i="1"/>
  <c r="T1602" i="1"/>
  <c r="S1602" i="1"/>
  <c r="R1602" i="1"/>
  <c r="Q1602" i="1"/>
  <c r="P1602" i="1"/>
  <c r="T1601" i="1"/>
  <c r="S1601" i="1"/>
  <c r="R1601" i="1"/>
  <c r="Q1601" i="1"/>
  <c r="P1601" i="1"/>
  <c r="T1600" i="1"/>
  <c r="S1600" i="1"/>
  <c r="R1600" i="1"/>
  <c r="Q1600" i="1"/>
  <c r="P1600" i="1"/>
  <c r="T1599" i="1"/>
  <c r="S1599" i="1"/>
  <c r="R1599" i="1"/>
  <c r="Q1599" i="1"/>
  <c r="P1599" i="1"/>
  <c r="T1598" i="1"/>
  <c r="S1598" i="1"/>
  <c r="R1598" i="1"/>
  <c r="Q1598" i="1"/>
  <c r="P1598" i="1"/>
  <c r="T1597" i="1"/>
  <c r="S1597" i="1"/>
  <c r="R1597" i="1"/>
  <c r="Q1597" i="1"/>
  <c r="P1597" i="1"/>
  <c r="T1596" i="1"/>
  <c r="S1596" i="1"/>
  <c r="R1596" i="1"/>
  <c r="Q1596" i="1"/>
  <c r="P1596" i="1"/>
  <c r="T1595" i="1"/>
  <c r="S1595" i="1"/>
  <c r="R1595" i="1"/>
  <c r="Q1595" i="1"/>
  <c r="P1595" i="1"/>
  <c r="T1594" i="1"/>
  <c r="S1594" i="1"/>
  <c r="R1594" i="1"/>
  <c r="Q1594" i="1"/>
  <c r="P1594" i="1"/>
  <c r="T1593" i="1"/>
  <c r="S1593" i="1"/>
  <c r="R1593" i="1"/>
  <c r="Q1593" i="1"/>
  <c r="P1593" i="1"/>
  <c r="T1592" i="1"/>
  <c r="S1592" i="1"/>
  <c r="R1592" i="1"/>
  <c r="Q1592" i="1"/>
  <c r="P1592" i="1"/>
  <c r="T1591" i="1"/>
  <c r="S1591" i="1"/>
  <c r="R1591" i="1"/>
  <c r="Q1591" i="1"/>
  <c r="P1591" i="1"/>
  <c r="T1590" i="1"/>
  <c r="S1590" i="1"/>
  <c r="R1590" i="1"/>
  <c r="Q1590" i="1"/>
  <c r="P1590" i="1"/>
  <c r="T1589" i="1"/>
  <c r="S1589" i="1"/>
  <c r="R1589" i="1"/>
  <c r="Q1589" i="1"/>
  <c r="P1589" i="1"/>
  <c r="T1588" i="1"/>
  <c r="S1588" i="1"/>
  <c r="R1588" i="1"/>
  <c r="Q1588" i="1"/>
  <c r="P1588" i="1"/>
  <c r="T1587" i="1"/>
  <c r="S1587" i="1"/>
  <c r="R1587" i="1"/>
  <c r="Q1587" i="1"/>
  <c r="P1587" i="1"/>
  <c r="T1586" i="1"/>
  <c r="S1586" i="1"/>
  <c r="R1586" i="1"/>
  <c r="Q1586" i="1"/>
  <c r="P1586" i="1"/>
  <c r="T1585" i="1"/>
  <c r="S1585" i="1"/>
  <c r="R1585" i="1"/>
  <c r="Q1585" i="1"/>
  <c r="P1585" i="1"/>
  <c r="T1584" i="1"/>
  <c r="S1584" i="1"/>
  <c r="R1584" i="1"/>
  <c r="Q1584" i="1"/>
  <c r="P1584" i="1"/>
  <c r="T1583" i="1"/>
  <c r="S1583" i="1"/>
  <c r="R1583" i="1"/>
  <c r="Q1583" i="1"/>
  <c r="P1583" i="1"/>
  <c r="T1582" i="1"/>
  <c r="S1582" i="1"/>
  <c r="R1582" i="1"/>
  <c r="Q1582" i="1"/>
  <c r="P1582" i="1"/>
  <c r="T1581" i="1"/>
  <c r="S1581" i="1"/>
  <c r="R1581" i="1"/>
  <c r="Q1581" i="1"/>
  <c r="P1581" i="1"/>
  <c r="T1580" i="1"/>
  <c r="S1580" i="1"/>
  <c r="R1580" i="1"/>
  <c r="Q1580" i="1"/>
  <c r="P1580" i="1"/>
  <c r="T1579" i="1"/>
  <c r="S1579" i="1"/>
  <c r="R1579" i="1"/>
  <c r="Q1579" i="1"/>
  <c r="P1579" i="1"/>
  <c r="T1578" i="1"/>
  <c r="S1578" i="1"/>
  <c r="R1578" i="1"/>
  <c r="Q1578" i="1"/>
  <c r="P1578" i="1"/>
  <c r="T1577" i="1"/>
  <c r="S1577" i="1"/>
  <c r="R1577" i="1"/>
  <c r="Q1577" i="1"/>
  <c r="P1577" i="1"/>
  <c r="T1576" i="1"/>
  <c r="S1576" i="1"/>
  <c r="R1576" i="1"/>
  <c r="Q1576" i="1"/>
  <c r="P1576" i="1"/>
  <c r="T1575" i="1"/>
  <c r="S1575" i="1"/>
  <c r="R1575" i="1"/>
  <c r="Q1575" i="1"/>
  <c r="P1575" i="1"/>
  <c r="T1574" i="1"/>
  <c r="S1574" i="1"/>
  <c r="R1574" i="1"/>
  <c r="Q1574" i="1"/>
  <c r="P1574" i="1"/>
  <c r="T1573" i="1"/>
  <c r="S1573" i="1"/>
  <c r="R1573" i="1"/>
  <c r="Q1573" i="1"/>
  <c r="P1573" i="1"/>
  <c r="T1572" i="1"/>
  <c r="S1572" i="1"/>
  <c r="R1572" i="1"/>
  <c r="Q1572" i="1"/>
  <c r="P1572" i="1"/>
  <c r="T1571" i="1"/>
  <c r="S1571" i="1"/>
  <c r="R1571" i="1"/>
  <c r="Q1571" i="1"/>
  <c r="P1571" i="1"/>
  <c r="T1570" i="1"/>
  <c r="S1570" i="1"/>
  <c r="R1570" i="1"/>
  <c r="Q1570" i="1"/>
  <c r="P1570" i="1"/>
  <c r="T1569" i="1"/>
  <c r="S1569" i="1"/>
  <c r="R1569" i="1"/>
  <c r="Q1569" i="1"/>
  <c r="P1569" i="1"/>
  <c r="T1568" i="1"/>
  <c r="S1568" i="1"/>
  <c r="R1568" i="1"/>
  <c r="Q1568" i="1"/>
  <c r="P1568" i="1"/>
  <c r="T1567" i="1"/>
  <c r="S1567" i="1"/>
  <c r="R1567" i="1"/>
  <c r="Q1567" i="1"/>
  <c r="P1567" i="1"/>
  <c r="T1566" i="1"/>
  <c r="S1566" i="1"/>
  <c r="R1566" i="1"/>
  <c r="Q1566" i="1"/>
  <c r="P1566" i="1"/>
  <c r="T1565" i="1"/>
  <c r="S1565" i="1"/>
  <c r="R1565" i="1"/>
  <c r="Q1565" i="1"/>
  <c r="P1565" i="1"/>
  <c r="T1564" i="1"/>
  <c r="S1564" i="1"/>
  <c r="R1564" i="1"/>
  <c r="Q1564" i="1"/>
  <c r="P1564" i="1"/>
  <c r="T1563" i="1"/>
  <c r="S1563" i="1"/>
  <c r="R1563" i="1"/>
  <c r="Q1563" i="1"/>
  <c r="P1563" i="1"/>
  <c r="T1562" i="1"/>
  <c r="S1562" i="1"/>
  <c r="R1562" i="1"/>
  <c r="Q1562" i="1"/>
  <c r="P1562" i="1"/>
  <c r="T1561" i="1"/>
  <c r="S1561" i="1"/>
  <c r="R1561" i="1"/>
  <c r="Q1561" i="1"/>
  <c r="P1561" i="1"/>
  <c r="T1560" i="1"/>
  <c r="S1560" i="1"/>
  <c r="R1560" i="1"/>
  <c r="Q1560" i="1"/>
  <c r="P1560" i="1"/>
  <c r="T1559" i="1"/>
  <c r="S1559" i="1"/>
  <c r="R1559" i="1"/>
  <c r="Q1559" i="1"/>
  <c r="P1559" i="1"/>
  <c r="T1558" i="1"/>
  <c r="S1558" i="1"/>
  <c r="R1558" i="1"/>
  <c r="Q1558" i="1"/>
  <c r="P1558" i="1"/>
  <c r="T1557" i="1"/>
  <c r="S1557" i="1"/>
  <c r="R1557" i="1"/>
  <c r="Q1557" i="1"/>
  <c r="P1557" i="1"/>
  <c r="T1556" i="1"/>
  <c r="S1556" i="1"/>
  <c r="R1556" i="1"/>
  <c r="Q1556" i="1"/>
  <c r="P1556" i="1"/>
  <c r="T1555" i="1"/>
  <c r="S1555" i="1"/>
  <c r="R1555" i="1"/>
  <c r="Q1555" i="1"/>
  <c r="P1555" i="1"/>
  <c r="T1554" i="1"/>
  <c r="S1554" i="1"/>
  <c r="R1554" i="1"/>
  <c r="Q1554" i="1"/>
  <c r="P1554" i="1"/>
  <c r="T1553" i="1"/>
  <c r="S1553" i="1"/>
  <c r="R1553" i="1"/>
  <c r="Q1553" i="1"/>
  <c r="P1553" i="1"/>
  <c r="T1552" i="1"/>
  <c r="S1552" i="1"/>
  <c r="R1552" i="1"/>
  <c r="Q1552" i="1"/>
  <c r="P1552" i="1"/>
  <c r="T1551" i="1"/>
  <c r="S1551" i="1"/>
  <c r="R1551" i="1"/>
  <c r="Q1551" i="1"/>
  <c r="P1551" i="1"/>
  <c r="T1550" i="1"/>
  <c r="S1550" i="1"/>
  <c r="R1550" i="1"/>
  <c r="Q1550" i="1"/>
  <c r="P1550" i="1"/>
  <c r="T1549" i="1"/>
  <c r="S1549" i="1"/>
  <c r="R1549" i="1"/>
  <c r="Q1549" i="1"/>
  <c r="P1549" i="1"/>
  <c r="T1548" i="1"/>
  <c r="S1548" i="1"/>
  <c r="R1548" i="1"/>
  <c r="Q1548" i="1"/>
  <c r="P1548" i="1"/>
  <c r="T1547" i="1"/>
  <c r="S1547" i="1"/>
  <c r="R1547" i="1"/>
  <c r="Q1547" i="1"/>
  <c r="P1547" i="1"/>
  <c r="T1546" i="1"/>
  <c r="S1546" i="1"/>
  <c r="R1546" i="1"/>
  <c r="Q1546" i="1"/>
  <c r="P1546" i="1"/>
  <c r="T1545" i="1"/>
  <c r="S1545" i="1"/>
  <c r="R1545" i="1"/>
  <c r="Q1545" i="1"/>
  <c r="P1545" i="1"/>
  <c r="T1544" i="1"/>
  <c r="S1544" i="1"/>
  <c r="R1544" i="1"/>
  <c r="Q1544" i="1"/>
  <c r="P1544" i="1"/>
  <c r="T1543" i="1"/>
  <c r="S1543" i="1"/>
  <c r="R1543" i="1"/>
  <c r="Q1543" i="1"/>
  <c r="P1543" i="1"/>
  <c r="T1542" i="1"/>
  <c r="S1542" i="1"/>
  <c r="R1542" i="1"/>
  <c r="Q1542" i="1"/>
  <c r="P1542" i="1"/>
  <c r="T1541" i="1"/>
  <c r="S1541" i="1"/>
  <c r="R1541" i="1"/>
  <c r="Q1541" i="1"/>
  <c r="P1541" i="1"/>
  <c r="T1540" i="1"/>
  <c r="S1540" i="1"/>
  <c r="R1540" i="1"/>
  <c r="Q1540" i="1"/>
  <c r="P1540" i="1"/>
  <c r="T1539" i="1"/>
  <c r="S1539" i="1"/>
  <c r="R1539" i="1"/>
  <c r="Q1539" i="1"/>
  <c r="P1539" i="1"/>
  <c r="T1538" i="1"/>
  <c r="S1538" i="1"/>
  <c r="R1538" i="1"/>
  <c r="Q1538" i="1"/>
  <c r="P1538" i="1"/>
  <c r="T1537" i="1"/>
  <c r="S1537" i="1"/>
  <c r="R1537" i="1"/>
  <c r="Q1537" i="1"/>
  <c r="P1537" i="1"/>
  <c r="T1536" i="1"/>
  <c r="S1536" i="1"/>
  <c r="R1536" i="1"/>
  <c r="Q1536" i="1"/>
  <c r="P1536" i="1"/>
  <c r="T1535" i="1"/>
  <c r="S1535" i="1"/>
  <c r="R1535" i="1"/>
  <c r="Q1535" i="1"/>
  <c r="P1535" i="1"/>
  <c r="T1534" i="1"/>
  <c r="S1534" i="1"/>
  <c r="R1534" i="1"/>
  <c r="Q1534" i="1"/>
  <c r="P1534" i="1"/>
  <c r="T1533" i="1"/>
  <c r="S1533" i="1"/>
  <c r="R1533" i="1"/>
  <c r="Q1533" i="1"/>
  <c r="P1533" i="1"/>
  <c r="T1532" i="1"/>
  <c r="S1532" i="1"/>
  <c r="R1532" i="1"/>
  <c r="Q1532" i="1"/>
  <c r="P1532" i="1"/>
  <c r="T1531" i="1"/>
  <c r="S1531" i="1"/>
  <c r="R1531" i="1"/>
  <c r="Q1531" i="1"/>
  <c r="P1531" i="1"/>
  <c r="T1530" i="1"/>
  <c r="S1530" i="1"/>
  <c r="R1530" i="1"/>
  <c r="Q1530" i="1"/>
  <c r="P1530" i="1"/>
  <c r="T1529" i="1"/>
  <c r="S1529" i="1"/>
  <c r="R1529" i="1"/>
  <c r="Q1529" i="1"/>
  <c r="P1529" i="1"/>
  <c r="T1528" i="1"/>
  <c r="S1528" i="1"/>
  <c r="R1528" i="1"/>
  <c r="Q1528" i="1"/>
  <c r="P1528" i="1"/>
  <c r="T1527" i="1"/>
  <c r="S1527" i="1"/>
  <c r="R1527" i="1"/>
  <c r="Q1527" i="1"/>
  <c r="P1527" i="1"/>
  <c r="T1526" i="1"/>
  <c r="S1526" i="1"/>
  <c r="R1526" i="1"/>
  <c r="Q1526" i="1"/>
  <c r="P1526" i="1"/>
  <c r="T1525" i="1"/>
  <c r="S1525" i="1"/>
  <c r="R1525" i="1"/>
  <c r="Q1525" i="1"/>
  <c r="P1525" i="1"/>
  <c r="T1524" i="1"/>
  <c r="S1524" i="1"/>
  <c r="R1524" i="1"/>
  <c r="Q1524" i="1"/>
  <c r="P1524" i="1"/>
  <c r="T1523" i="1"/>
  <c r="S1523" i="1"/>
  <c r="R1523" i="1"/>
  <c r="Q1523" i="1"/>
  <c r="P1523" i="1"/>
  <c r="T1522" i="1"/>
  <c r="S1522" i="1"/>
  <c r="R1522" i="1"/>
  <c r="Q1522" i="1"/>
  <c r="P1522" i="1"/>
  <c r="T1521" i="1"/>
  <c r="S1521" i="1"/>
  <c r="R1521" i="1"/>
  <c r="Q1521" i="1"/>
  <c r="P1521" i="1"/>
  <c r="T1520" i="1"/>
  <c r="S1520" i="1"/>
  <c r="R1520" i="1"/>
  <c r="Q1520" i="1"/>
  <c r="P1520" i="1"/>
  <c r="T1519" i="1"/>
  <c r="S1519" i="1"/>
  <c r="R1519" i="1"/>
  <c r="Q1519" i="1"/>
  <c r="P1519" i="1"/>
  <c r="T1518" i="1"/>
  <c r="S1518" i="1"/>
  <c r="R1518" i="1"/>
  <c r="Q1518" i="1"/>
  <c r="P1518" i="1"/>
  <c r="T1517" i="1"/>
  <c r="S1517" i="1"/>
  <c r="R1517" i="1"/>
  <c r="Q1517" i="1"/>
  <c r="P1517" i="1"/>
  <c r="T1516" i="1"/>
  <c r="S1516" i="1"/>
  <c r="R1516" i="1"/>
  <c r="Q1516" i="1"/>
  <c r="P1516" i="1"/>
  <c r="T1515" i="1"/>
  <c r="S1515" i="1"/>
  <c r="R1515" i="1"/>
  <c r="Q1515" i="1"/>
  <c r="P1515" i="1"/>
  <c r="T1514" i="1"/>
  <c r="S1514" i="1"/>
  <c r="R1514" i="1"/>
  <c r="Q1514" i="1"/>
  <c r="P1514" i="1"/>
  <c r="T1513" i="1"/>
  <c r="S1513" i="1"/>
  <c r="R1513" i="1"/>
  <c r="Q1513" i="1"/>
  <c r="P1513" i="1"/>
  <c r="T1512" i="1"/>
  <c r="S1512" i="1"/>
  <c r="R1512" i="1"/>
  <c r="Q1512" i="1"/>
  <c r="P1512" i="1"/>
  <c r="T1511" i="1"/>
  <c r="S1511" i="1"/>
  <c r="R1511" i="1"/>
  <c r="Q1511" i="1"/>
  <c r="P1511" i="1"/>
  <c r="T1510" i="1"/>
  <c r="S1510" i="1"/>
  <c r="R1510" i="1"/>
  <c r="Q1510" i="1"/>
  <c r="P1510" i="1"/>
  <c r="T1509" i="1"/>
  <c r="S1509" i="1"/>
  <c r="R1509" i="1"/>
  <c r="Q1509" i="1"/>
  <c r="P1509" i="1"/>
  <c r="T1508" i="1"/>
  <c r="S1508" i="1"/>
  <c r="R1508" i="1"/>
  <c r="Q1508" i="1"/>
  <c r="P1508" i="1"/>
  <c r="T1507" i="1"/>
  <c r="S1507" i="1"/>
  <c r="R1507" i="1"/>
  <c r="Q1507" i="1"/>
  <c r="P1507" i="1"/>
  <c r="T1506" i="1"/>
  <c r="S1506" i="1"/>
  <c r="R1506" i="1"/>
  <c r="Q1506" i="1"/>
  <c r="P1506" i="1"/>
  <c r="T1505" i="1"/>
  <c r="S1505" i="1"/>
  <c r="R1505" i="1"/>
  <c r="Q1505" i="1"/>
  <c r="P1505" i="1"/>
  <c r="T1504" i="1"/>
  <c r="S1504" i="1"/>
  <c r="R1504" i="1"/>
  <c r="Q1504" i="1"/>
  <c r="P1504" i="1"/>
  <c r="T1503" i="1"/>
  <c r="S1503" i="1"/>
  <c r="R1503" i="1"/>
  <c r="Q1503" i="1"/>
  <c r="P1503" i="1"/>
  <c r="T1502" i="1"/>
  <c r="S1502" i="1"/>
  <c r="R1502" i="1"/>
  <c r="Q1502" i="1"/>
  <c r="P1502" i="1"/>
  <c r="T1501" i="1"/>
  <c r="S1501" i="1"/>
  <c r="R1501" i="1"/>
  <c r="Q1501" i="1"/>
  <c r="P1501" i="1"/>
  <c r="T1500" i="1"/>
  <c r="S1500" i="1"/>
  <c r="R1500" i="1"/>
  <c r="Q1500" i="1"/>
  <c r="P1500" i="1"/>
  <c r="T1499" i="1"/>
  <c r="S1499" i="1"/>
  <c r="R1499" i="1"/>
  <c r="Q1499" i="1"/>
  <c r="P1499" i="1"/>
  <c r="T1498" i="1"/>
  <c r="S1498" i="1"/>
  <c r="R1498" i="1"/>
  <c r="Q1498" i="1"/>
  <c r="P1498" i="1"/>
  <c r="T1497" i="1"/>
  <c r="S1497" i="1"/>
  <c r="R1497" i="1"/>
  <c r="Q1497" i="1"/>
  <c r="P1497" i="1"/>
  <c r="T1496" i="1"/>
  <c r="S1496" i="1"/>
  <c r="R1496" i="1"/>
  <c r="Q1496" i="1"/>
  <c r="P1496" i="1"/>
  <c r="T1495" i="1"/>
  <c r="S1495" i="1"/>
  <c r="R1495" i="1"/>
  <c r="Q1495" i="1"/>
  <c r="P1495" i="1"/>
  <c r="T1494" i="1"/>
  <c r="S1494" i="1"/>
  <c r="R1494" i="1"/>
  <c r="Q1494" i="1"/>
  <c r="P1494" i="1"/>
  <c r="T1493" i="1"/>
  <c r="S1493" i="1"/>
  <c r="R1493" i="1"/>
  <c r="Q1493" i="1"/>
  <c r="P1493" i="1"/>
  <c r="T1492" i="1"/>
  <c r="S1492" i="1"/>
  <c r="R1492" i="1"/>
  <c r="Q1492" i="1"/>
  <c r="P1492" i="1"/>
  <c r="T1491" i="1"/>
  <c r="S1491" i="1"/>
  <c r="R1491" i="1"/>
  <c r="Q1491" i="1"/>
  <c r="P1491" i="1"/>
  <c r="T1490" i="1"/>
  <c r="S1490" i="1"/>
  <c r="R1490" i="1"/>
  <c r="Q1490" i="1"/>
  <c r="P1490" i="1"/>
  <c r="T1489" i="1"/>
  <c r="S1489" i="1"/>
  <c r="R1489" i="1"/>
  <c r="Q1489" i="1"/>
  <c r="P1489" i="1"/>
  <c r="T1488" i="1"/>
  <c r="S1488" i="1"/>
  <c r="R1488" i="1"/>
  <c r="Q1488" i="1"/>
  <c r="P1488" i="1"/>
  <c r="T1487" i="1"/>
  <c r="S1487" i="1"/>
  <c r="R1487" i="1"/>
  <c r="Q1487" i="1"/>
  <c r="P1487" i="1"/>
  <c r="T1486" i="1"/>
  <c r="S1486" i="1"/>
  <c r="R1486" i="1"/>
  <c r="Q1486" i="1"/>
  <c r="P1486" i="1"/>
  <c r="T1485" i="1"/>
  <c r="S1485" i="1"/>
  <c r="R1485" i="1"/>
  <c r="Q1485" i="1"/>
  <c r="P1485" i="1"/>
  <c r="T1484" i="1"/>
  <c r="S1484" i="1"/>
  <c r="R1484" i="1"/>
  <c r="Q1484" i="1"/>
  <c r="P1484" i="1"/>
  <c r="T1483" i="1"/>
  <c r="S1483" i="1"/>
  <c r="R1483" i="1"/>
  <c r="Q1483" i="1"/>
  <c r="P1483" i="1"/>
  <c r="T1482" i="1"/>
  <c r="S1482" i="1"/>
  <c r="R1482" i="1"/>
  <c r="Q1482" i="1"/>
  <c r="P1482" i="1"/>
  <c r="T1481" i="1"/>
  <c r="S1481" i="1"/>
  <c r="R1481" i="1"/>
  <c r="Q1481" i="1"/>
  <c r="P1481" i="1"/>
  <c r="T1480" i="1"/>
  <c r="S1480" i="1"/>
  <c r="R1480" i="1"/>
  <c r="Q1480" i="1"/>
  <c r="P1480" i="1"/>
  <c r="T1479" i="1"/>
  <c r="S1479" i="1"/>
  <c r="R1479" i="1"/>
  <c r="Q1479" i="1"/>
  <c r="P1479" i="1"/>
  <c r="T1478" i="1"/>
  <c r="S1478" i="1"/>
  <c r="R1478" i="1"/>
  <c r="Q1478" i="1"/>
  <c r="P1478" i="1"/>
  <c r="T1477" i="1"/>
  <c r="S1477" i="1"/>
  <c r="R1477" i="1"/>
  <c r="Q1477" i="1"/>
  <c r="P1477" i="1"/>
  <c r="T1476" i="1"/>
  <c r="S1476" i="1"/>
  <c r="R1476" i="1"/>
  <c r="Q1476" i="1"/>
  <c r="P1476" i="1"/>
  <c r="T1475" i="1"/>
  <c r="S1475" i="1"/>
  <c r="R1475" i="1"/>
  <c r="Q1475" i="1"/>
  <c r="P1475" i="1"/>
  <c r="T1474" i="1"/>
  <c r="S1474" i="1"/>
  <c r="R1474" i="1"/>
  <c r="Q1474" i="1"/>
  <c r="P1474" i="1"/>
  <c r="T1473" i="1"/>
  <c r="S1473" i="1"/>
  <c r="R1473" i="1"/>
  <c r="Q1473" i="1"/>
  <c r="P1473" i="1"/>
  <c r="T1472" i="1"/>
  <c r="S1472" i="1"/>
  <c r="R1472" i="1"/>
  <c r="Q1472" i="1"/>
  <c r="P1472" i="1"/>
  <c r="T1471" i="1"/>
  <c r="S1471" i="1"/>
  <c r="R1471" i="1"/>
  <c r="Q1471" i="1"/>
  <c r="P1471" i="1"/>
  <c r="T1470" i="1"/>
  <c r="S1470" i="1"/>
  <c r="R1470" i="1"/>
  <c r="Q1470" i="1"/>
  <c r="P1470" i="1"/>
  <c r="T1469" i="1"/>
  <c r="S1469" i="1"/>
  <c r="R1469" i="1"/>
  <c r="Q1469" i="1"/>
  <c r="P1469" i="1"/>
  <c r="T1468" i="1"/>
  <c r="S1468" i="1"/>
  <c r="R1468" i="1"/>
  <c r="Q1468" i="1"/>
  <c r="P1468" i="1"/>
  <c r="T1467" i="1"/>
  <c r="S1467" i="1"/>
  <c r="R1467" i="1"/>
  <c r="Q1467" i="1"/>
  <c r="P1467" i="1"/>
  <c r="T1466" i="1"/>
  <c r="S1466" i="1"/>
  <c r="R1466" i="1"/>
  <c r="Q1466" i="1"/>
  <c r="P1466" i="1"/>
  <c r="T1465" i="1"/>
  <c r="S1465" i="1"/>
  <c r="R1465" i="1"/>
  <c r="Q1465" i="1"/>
  <c r="P1465" i="1"/>
  <c r="T1464" i="1"/>
  <c r="S1464" i="1"/>
  <c r="R1464" i="1"/>
  <c r="Q1464" i="1"/>
  <c r="P1464" i="1"/>
  <c r="T1463" i="1"/>
  <c r="S1463" i="1"/>
  <c r="R1463" i="1"/>
  <c r="Q1463" i="1"/>
  <c r="P1463" i="1"/>
  <c r="T1462" i="1"/>
  <c r="S1462" i="1"/>
  <c r="R1462" i="1"/>
  <c r="Q1462" i="1"/>
  <c r="P1462" i="1"/>
  <c r="T1461" i="1"/>
  <c r="S1461" i="1"/>
  <c r="R1461" i="1"/>
  <c r="Q1461" i="1"/>
  <c r="P1461" i="1"/>
  <c r="T1460" i="1"/>
  <c r="S1460" i="1"/>
  <c r="R1460" i="1"/>
  <c r="Q1460" i="1"/>
  <c r="P1460" i="1"/>
  <c r="T1459" i="1"/>
  <c r="S1459" i="1"/>
  <c r="R1459" i="1"/>
  <c r="Q1459" i="1"/>
  <c r="P1459" i="1"/>
  <c r="T1458" i="1"/>
  <c r="S1458" i="1"/>
  <c r="R1458" i="1"/>
  <c r="Q1458" i="1"/>
  <c r="P1458" i="1"/>
  <c r="T1457" i="1"/>
  <c r="S1457" i="1"/>
  <c r="R1457" i="1"/>
  <c r="Q1457" i="1"/>
  <c r="P1457" i="1"/>
  <c r="T1456" i="1"/>
  <c r="S1456" i="1"/>
  <c r="R1456" i="1"/>
  <c r="Q1456" i="1"/>
  <c r="P1456" i="1"/>
  <c r="T1455" i="1"/>
  <c r="S1455" i="1"/>
  <c r="R1455" i="1"/>
  <c r="Q1455" i="1"/>
  <c r="P1455" i="1"/>
  <c r="T1454" i="1"/>
  <c r="S1454" i="1"/>
  <c r="R1454" i="1"/>
  <c r="Q1454" i="1"/>
  <c r="P1454" i="1"/>
  <c r="T1453" i="1"/>
  <c r="S1453" i="1"/>
  <c r="R1453" i="1"/>
  <c r="Q1453" i="1"/>
  <c r="P1453" i="1"/>
  <c r="T1452" i="1"/>
  <c r="S1452" i="1"/>
  <c r="R1452" i="1"/>
  <c r="Q1452" i="1"/>
  <c r="P1452" i="1"/>
  <c r="T1451" i="1"/>
  <c r="S1451" i="1"/>
  <c r="R1451" i="1"/>
  <c r="Q1451" i="1"/>
  <c r="P1451" i="1"/>
  <c r="T1450" i="1"/>
  <c r="S1450" i="1"/>
  <c r="R1450" i="1"/>
  <c r="Q1450" i="1"/>
  <c r="P1450" i="1"/>
  <c r="T1449" i="1"/>
  <c r="S1449" i="1"/>
  <c r="R1449" i="1"/>
  <c r="Q1449" i="1"/>
  <c r="P1449" i="1"/>
  <c r="T1448" i="1"/>
  <c r="S1448" i="1"/>
  <c r="R1448" i="1"/>
  <c r="Q1448" i="1"/>
  <c r="P1448" i="1"/>
  <c r="T1447" i="1"/>
  <c r="S1447" i="1"/>
  <c r="R1447" i="1"/>
  <c r="Q1447" i="1"/>
  <c r="P1447" i="1"/>
  <c r="T1446" i="1"/>
  <c r="S1446" i="1"/>
  <c r="R1446" i="1"/>
  <c r="Q1446" i="1"/>
  <c r="P1446" i="1"/>
  <c r="T1445" i="1"/>
  <c r="S1445" i="1"/>
  <c r="R1445" i="1"/>
  <c r="Q1445" i="1"/>
  <c r="P1445" i="1"/>
  <c r="T1444" i="1"/>
  <c r="S1444" i="1"/>
  <c r="R1444" i="1"/>
  <c r="Q1444" i="1"/>
  <c r="P1444" i="1"/>
  <c r="T1443" i="1"/>
  <c r="S1443" i="1"/>
  <c r="R1443" i="1"/>
  <c r="Q1443" i="1"/>
  <c r="P1443" i="1"/>
  <c r="T1442" i="1"/>
  <c r="S1442" i="1"/>
  <c r="R1442" i="1"/>
  <c r="Q1442" i="1"/>
  <c r="P1442" i="1"/>
  <c r="T1441" i="1"/>
  <c r="S1441" i="1"/>
  <c r="R1441" i="1"/>
  <c r="Q1441" i="1"/>
  <c r="P1441" i="1"/>
  <c r="T1440" i="1"/>
  <c r="S1440" i="1"/>
  <c r="R1440" i="1"/>
  <c r="Q1440" i="1"/>
  <c r="P1440" i="1"/>
  <c r="T1439" i="1"/>
  <c r="S1439" i="1"/>
  <c r="R1439" i="1"/>
  <c r="Q1439" i="1"/>
  <c r="P1439" i="1"/>
  <c r="T1438" i="1"/>
  <c r="S1438" i="1"/>
  <c r="R1438" i="1"/>
  <c r="Q1438" i="1"/>
  <c r="P1438" i="1"/>
  <c r="T1437" i="1"/>
  <c r="S1437" i="1"/>
  <c r="R1437" i="1"/>
  <c r="Q1437" i="1"/>
  <c r="P1437" i="1"/>
  <c r="T1436" i="1"/>
  <c r="S1436" i="1"/>
  <c r="R1436" i="1"/>
  <c r="Q1436" i="1"/>
  <c r="P1436" i="1"/>
  <c r="T1435" i="1"/>
  <c r="S1435" i="1"/>
  <c r="R1435" i="1"/>
  <c r="Q1435" i="1"/>
  <c r="P1435" i="1"/>
  <c r="T1434" i="1"/>
  <c r="S1434" i="1"/>
  <c r="R1434" i="1"/>
  <c r="Q1434" i="1"/>
  <c r="P1434" i="1"/>
  <c r="T1433" i="1"/>
  <c r="S1433" i="1"/>
  <c r="R1433" i="1"/>
  <c r="Q1433" i="1"/>
  <c r="P1433" i="1"/>
  <c r="T1432" i="1"/>
  <c r="S1432" i="1"/>
  <c r="R1432" i="1"/>
  <c r="Q1432" i="1"/>
  <c r="P1432" i="1"/>
  <c r="T1431" i="1"/>
  <c r="S1431" i="1"/>
  <c r="R1431" i="1"/>
  <c r="Q1431" i="1"/>
  <c r="P1431" i="1"/>
  <c r="T1430" i="1"/>
  <c r="S1430" i="1"/>
  <c r="R1430" i="1"/>
  <c r="Q1430" i="1"/>
  <c r="P1430" i="1"/>
  <c r="T1429" i="1"/>
  <c r="S1429" i="1"/>
  <c r="R1429" i="1"/>
  <c r="Q1429" i="1"/>
  <c r="P1429" i="1"/>
  <c r="T1428" i="1"/>
  <c r="S1428" i="1"/>
  <c r="R1428" i="1"/>
  <c r="Q1428" i="1"/>
  <c r="P1428" i="1"/>
  <c r="T1427" i="1"/>
  <c r="S1427" i="1"/>
  <c r="R1427" i="1"/>
  <c r="Q1427" i="1"/>
  <c r="P1427" i="1"/>
  <c r="T1426" i="1"/>
  <c r="S1426" i="1"/>
  <c r="R1426" i="1"/>
  <c r="Q1426" i="1"/>
  <c r="P1426" i="1"/>
  <c r="T1425" i="1"/>
  <c r="S1425" i="1"/>
  <c r="R1425" i="1"/>
  <c r="Q1425" i="1"/>
  <c r="P1425" i="1"/>
  <c r="T1424" i="1"/>
  <c r="S1424" i="1"/>
  <c r="R1424" i="1"/>
  <c r="Q1424" i="1"/>
  <c r="P1424" i="1"/>
  <c r="T1423" i="1"/>
  <c r="S1423" i="1"/>
  <c r="R1423" i="1"/>
  <c r="Q1423" i="1"/>
  <c r="P1423" i="1"/>
  <c r="T1422" i="1"/>
  <c r="S1422" i="1"/>
  <c r="R1422" i="1"/>
  <c r="Q1422" i="1"/>
  <c r="P1422" i="1"/>
  <c r="T1421" i="1"/>
  <c r="S1421" i="1"/>
  <c r="R1421" i="1"/>
  <c r="Q1421" i="1"/>
  <c r="P1421" i="1"/>
  <c r="T1420" i="1"/>
  <c r="S1420" i="1"/>
  <c r="R1420" i="1"/>
  <c r="Q1420" i="1"/>
  <c r="P1420" i="1"/>
  <c r="T1419" i="1"/>
  <c r="S1419" i="1"/>
  <c r="R1419" i="1"/>
  <c r="Q1419" i="1"/>
  <c r="P1419" i="1"/>
  <c r="T1418" i="1"/>
  <c r="S1418" i="1"/>
  <c r="R1418" i="1"/>
  <c r="Q1418" i="1"/>
  <c r="P1418" i="1"/>
  <c r="T1417" i="1"/>
  <c r="S1417" i="1"/>
  <c r="R1417" i="1"/>
  <c r="Q1417" i="1"/>
  <c r="P1417" i="1"/>
  <c r="T1416" i="1"/>
  <c r="S1416" i="1"/>
  <c r="R1416" i="1"/>
  <c r="Q1416" i="1"/>
  <c r="P1416" i="1"/>
  <c r="T1415" i="1"/>
  <c r="S1415" i="1"/>
  <c r="R1415" i="1"/>
  <c r="Q1415" i="1"/>
  <c r="P1415" i="1"/>
  <c r="T1414" i="1"/>
  <c r="S1414" i="1"/>
  <c r="R1414" i="1"/>
  <c r="Q1414" i="1"/>
  <c r="P1414" i="1"/>
  <c r="T1413" i="1"/>
  <c r="S1413" i="1"/>
  <c r="R1413" i="1"/>
  <c r="Q1413" i="1"/>
  <c r="P1413" i="1"/>
  <c r="T1412" i="1"/>
  <c r="S1412" i="1"/>
  <c r="R1412" i="1"/>
  <c r="Q1412" i="1"/>
  <c r="P1412" i="1"/>
  <c r="T1411" i="1"/>
  <c r="S1411" i="1"/>
  <c r="R1411" i="1"/>
  <c r="Q1411" i="1"/>
  <c r="P1411" i="1"/>
  <c r="T1410" i="1"/>
  <c r="S1410" i="1"/>
  <c r="R1410" i="1"/>
  <c r="Q1410" i="1"/>
  <c r="P1410" i="1"/>
  <c r="T1409" i="1"/>
  <c r="S1409" i="1"/>
  <c r="R1409" i="1"/>
  <c r="Q1409" i="1"/>
  <c r="P1409" i="1"/>
  <c r="T1408" i="1"/>
  <c r="S1408" i="1"/>
  <c r="R1408" i="1"/>
  <c r="Q1408" i="1"/>
  <c r="P1408" i="1"/>
  <c r="T1407" i="1"/>
  <c r="S1407" i="1"/>
  <c r="R1407" i="1"/>
  <c r="Q1407" i="1"/>
  <c r="P1407" i="1"/>
  <c r="T1406" i="1"/>
  <c r="S1406" i="1"/>
  <c r="R1406" i="1"/>
  <c r="Q1406" i="1"/>
  <c r="P1406" i="1"/>
  <c r="T1405" i="1"/>
  <c r="S1405" i="1"/>
  <c r="R1405" i="1"/>
  <c r="Q1405" i="1"/>
  <c r="P1405" i="1"/>
  <c r="T1404" i="1"/>
  <c r="S1404" i="1"/>
  <c r="R1404" i="1"/>
  <c r="Q1404" i="1"/>
  <c r="P1404" i="1"/>
  <c r="T1403" i="1"/>
  <c r="S1403" i="1"/>
  <c r="R1403" i="1"/>
  <c r="Q1403" i="1"/>
  <c r="P1403" i="1"/>
  <c r="T1402" i="1"/>
  <c r="S1402" i="1"/>
  <c r="R1402" i="1"/>
  <c r="Q1402" i="1"/>
  <c r="P1402" i="1"/>
  <c r="T1401" i="1"/>
  <c r="S1401" i="1"/>
  <c r="R1401" i="1"/>
  <c r="Q1401" i="1"/>
  <c r="P1401" i="1"/>
  <c r="T1400" i="1"/>
  <c r="S1400" i="1"/>
  <c r="R1400" i="1"/>
  <c r="Q1400" i="1"/>
  <c r="P1400" i="1"/>
  <c r="T1399" i="1"/>
  <c r="S1399" i="1"/>
  <c r="R1399" i="1"/>
  <c r="Q1399" i="1"/>
  <c r="P1399" i="1"/>
  <c r="T1398" i="1"/>
  <c r="S1398" i="1"/>
  <c r="R1398" i="1"/>
  <c r="Q1398" i="1"/>
  <c r="P1398" i="1"/>
  <c r="T1397" i="1"/>
  <c r="S1397" i="1"/>
  <c r="R1397" i="1"/>
  <c r="Q1397" i="1"/>
  <c r="P1397" i="1"/>
  <c r="T1396" i="1"/>
  <c r="S1396" i="1"/>
  <c r="R1396" i="1"/>
  <c r="Q1396" i="1"/>
  <c r="P1396" i="1"/>
  <c r="T1395" i="1"/>
  <c r="S1395" i="1"/>
  <c r="R1395" i="1"/>
  <c r="Q1395" i="1"/>
  <c r="P1395" i="1"/>
  <c r="T1394" i="1"/>
  <c r="S1394" i="1"/>
  <c r="R1394" i="1"/>
  <c r="Q1394" i="1"/>
  <c r="P1394" i="1"/>
  <c r="T1393" i="1"/>
  <c r="S1393" i="1"/>
  <c r="R1393" i="1"/>
  <c r="Q1393" i="1"/>
  <c r="P1393" i="1"/>
  <c r="T1392" i="1"/>
  <c r="S1392" i="1"/>
  <c r="R1392" i="1"/>
  <c r="Q1392" i="1"/>
  <c r="P1392" i="1"/>
  <c r="T1391" i="1"/>
  <c r="S1391" i="1"/>
  <c r="R1391" i="1"/>
  <c r="Q1391" i="1"/>
  <c r="P1391" i="1"/>
  <c r="T1390" i="1"/>
  <c r="S1390" i="1"/>
  <c r="R1390" i="1"/>
  <c r="Q1390" i="1"/>
  <c r="P1390" i="1"/>
  <c r="T1389" i="1"/>
  <c r="S1389" i="1"/>
  <c r="R1389" i="1"/>
  <c r="Q1389" i="1"/>
  <c r="P1389" i="1"/>
  <c r="T1388" i="1"/>
  <c r="S1388" i="1"/>
  <c r="R1388" i="1"/>
  <c r="Q1388" i="1"/>
  <c r="P1388" i="1"/>
  <c r="T1387" i="1"/>
  <c r="S1387" i="1"/>
  <c r="R1387" i="1"/>
  <c r="Q1387" i="1"/>
  <c r="P1387" i="1"/>
  <c r="T1386" i="1"/>
  <c r="S1386" i="1"/>
  <c r="R1386" i="1"/>
  <c r="Q1386" i="1"/>
  <c r="P1386" i="1"/>
  <c r="T1385" i="1"/>
  <c r="S1385" i="1"/>
  <c r="R1385" i="1"/>
  <c r="Q1385" i="1"/>
  <c r="P1385" i="1"/>
  <c r="T1384" i="1"/>
  <c r="S1384" i="1"/>
  <c r="R1384" i="1"/>
  <c r="Q1384" i="1"/>
  <c r="P1384" i="1"/>
  <c r="T1383" i="1"/>
  <c r="S1383" i="1"/>
  <c r="R1383" i="1"/>
  <c r="Q1383" i="1"/>
  <c r="P1383" i="1"/>
  <c r="T1382" i="1"/>
  <c r="S1382" i="1"/>
  <c r="R1382" i="1"/>
  <c r="Q1382" i="1"/>
  <c r="P1382" i="1"/>
  <c r="T1381" i="1"/>
  <c r="S1381" i="1"/>
  <c r="R1381" i="1"/>
  <c r="Q1381" i="1"/>
  <c r="P1381" i="1"/>
  <c r="T1380" i="1"/>
  <c r="S1380" i="1"/>
  <c r="R1380" i="1"/>
  <c r="Q1380" i="1"/>
  <c r="P1380" i="1"/>
  <c r="T1379" i="1"/>
  <c r="S1379" i="1"/>
  <c r="R1379" i="1"/>
  <c r="Q1379" i="1"/>
  <c r="P1379" i="1"/>
  <c r="T1378" i="1"/>
  <c r="S1378" i="1"/>
  <c r="R1378" i="1"/>
  <c r="Q1378" i="1"/>
  <c r="P1378" i="1"/>
  <c r="T1377" i="1"/>
  <c r="S1377" i="1"/>
  <c r="R1377" i="1"/>
  <c r="Q1377" i="1"/>
  <c r="P1377" i="1"/>
  <c r="T1376" i="1"/>
  <c r="S1376" i="1"/>
  <c r="R1376" i="1"/>
  <c r="Q1376" i="1"/>
  <c r="P1376" i="1"/>
  <c r="T1375" i="1"/>
  <c r="S1375" i="1"/>
  <c r="R1375" i="1"/>
  <c r="Q1375" i="1"/>
  <c r="P1375" i="1"/>
  <c r="T1374" i="1"/>
  <c r="S1374" i="1"/>
  <c r="R1374" i="1"/>
  <c r="Q1374" i="1"/>
  <c r="P1374" i="1"/>
  <c r="T1373" i="1"/>
  <c r="S1373" i="1"/>
  <c r="R1373" i="1"/>
  <c r="Q1373" i="1"/>
  <c r="P1373" i="1"/>
  <c r="T1372" i="1"/>
  <c r="S1372" i="1"/>
  <c r="R1372" i="1"/>
  <c r="Q1372" i="1"/>
  <c r="P1372" i="1"/>
  <c r="T1371" i="1"/>
  <c r="S1371" i="1"/>
  <c r="R1371" i="1"/>
  <c r="Q1371" i="1"/>
  <c r="P1371" i="1"/>
  <c r="T1370" i="1"/>
  <c r="S1370" i="1"/>
  <c r="R1370" i="1"/>
  <c r="Q1370" i="1"/>
  <c r="P1370" i="1"/>
  <c r="T1369" i="1"/>
  <c r="S1369" i="1"/>
  <c r="R1369" i="1"/>
  <c r="Q1369" i="1"/>
  <c r="P1369" i="1"/>
  <c r="T1368" i="1"/>
  <c r="S1368" i="1"/>
  <c r="R1368" i="1"/>
  <c r="Q1368" i="1"/>
  <c r="P1368" i="1"/>
  <c r="T1367" i="1"/>
  <c r="S1367" i="1"/>
  <c r="R1367" i="1"/>
  <c r="Q1367" i="1"/>
  <c r="P1367" i="1"/>
  <c r="T1366" i="1"/>
  <c r="S1366" i="1"/>
  <c r="R1366" i="1"/>
  <c r="Q1366" i="1"/>
  <c r="P1366" i="1"/>
  <c r="T1365" i="1"/>
  <c r="S1365" i="1"/>
  <c r="R1365" i="1"/>
  <c r="Q1365" i="1"/>
  <c r="P1365" i="1"/>
  <c r="T1364" i="1"/>
  <c r="S1364" i="1"/>
  <c r="R1364" i="1"/>
  <c r="Q1364" i="1"/>
  <c r="P1364" i="1"/>
  <c r="T1363" i="1"/>
  <c r="S1363" i="1"/>
  <c r="R1363" i="1"/>
  <c r="Q1363" i="1"/>
  <c r="P1363" i="1"/>
  <c r="T1362" i="1"/>
  <c r="S1362" i="1"/>
  <c r="R1362" i="1"/>
  <c r="Q1362" i="1"/>
  <c r="P1362" i="1"/>
  <c r="T1361" i="1"/>
  <c r="S1361" i="1"/>
  <c r="R1361" i="1"/>
  <c r="Q1361" i="1"/>
  <c r="P1361" i="1"/>
  <c r="T1360" i="1"/>
  <c r="S1360" i="1"/>
  <c r="R1360" i="1"/>
  <c r="Q1360" i="1"/>
  <c r="P1360" i="1"/>
  <c r="T1359" i="1"/>
  <c r="S1359" i="1"/>
  <c r="R1359" i="1"/>
  <c r="Q1359" i="1"/>
  <c r="P1359" i="1"/>
  <c r="T1358" i="1"/>
  <c r="S1358" i="1"/>
  <c r="R1358" i="1"/>
  <c r="Q1358" i="1"/>
  <c r="P1358" i="1"/>
  <c r="T1357" i="1"/>
  <c r="S1357" i="1"/>
  <c r="R1357" i="1"/>
  <c r="Q1357" i="1"/>
  <c r="P1357" i="1"/>
  <c r="T1356" i="1"/>
  <c r="S1356" i="1"/>
  <c r="R1356" i="1"/>
  <c r="Q1356" i="1"/>
  <c r="P1356" i="1"/>
  <c r="T1355" i="1"/>
  <c r="S1355" i="1"/>
  <c r="R1355" i="1"/>
  <c r="Q1355" i="1"/>
  <c r="P1355" i="1"/>
  <c r="T1354" i="1"/>
  <c r="S1354" i="1"/>
  <c r="R1354" i="1"/>
  <c r="Q1354" i="1"/>
  <c r="P1354" i="1"/>
  <c r="T1353" i="1"/>
  <c r="S1353" i="1"/>
  <c r="R1353" i="1"/>
  <c r="Q1353" i="1"/>
  <c r="P1353" i="1"/>
  <c r="T1352" i="1"/>
  <c r="S1352" i="1"/>
  <c r="R1352" i="1"/>
  <c r="Q1352" i="1"/>
  <c r="P1352" i="1"/>
  <c r="T1351" i="1"/>
  <c r="S1351" i="1"/>
  <c r="R1351" i="1"/>
  <c r="Q1351" i="1"/>
  <c r="P1351" i="1"/>
  <c r="T1350" i="1"/>
  <c r="S1350" i="1"/>
  <c r="R1350" i="1"/>
  <c r="Q1350" i="1"/>
  <c r="P1350" i="1"/>
  <c r="T1349" i="1"/>
  <c r="S1349" i="1"/>
  <c r="R1349" i="1"/>
  <c r="Q1349" i="1"/>
  <c r="P1349" i="1"/>
  <c r="T1348" i="1"/>
  <c r="S1348" i="1"/>
  <c r="R1348" i="1"/>
  <c r="Q1348" i="1"/>
  <c r="P1348" i="1"/>
  <c r="T1347" i="1"/>
  <c r="S1347" i="1"/>
  <c r="R1347" i="1"/>
  <c r="Q1347" i="1"/>
  <c r="P1347" i="1"/>
  <c r="T1346" i="1"/>
  <c r="S1346" i="1"/>
  <c r="R1346" i="1"/>
  <c r="Q1346" i="1"/>
  <c r="P1346" i="1"/>
  <c r="T1345" i="1"/>
  <c r="S1345" i="1"/>
  <c r="R1345" i="1"/>
  <c r="Q1345" i="1"/>
  <c r="P1345" i="1"/>
  <c r="T1344" i="1"/>
  <c r="S1344" i="1"/>
  <c r="R1344" i="1"/>
  <c r="Q1344" i="1"/>
  <c r="P1344" i="1"/>
  <c r="T1343" i="1"/>
  <c r="S1343" i="1"/>
  <c r="R1343" i="1"/>
  <c r="Q1343" i="1"/>
  <c r="P1343" i="1"/>
  <c r="T1342" i="1"/>
  <c r="S1342" i="1"/>
  <c r="R1342" i="1"/>
  <c r="Q1342" i="1"/>
  <c r="P1342" i="1"/>
  <c r="T1341" i="1"/>
  <c r="S1341" i="1"/>
  <c r="R1341" i="1"/>
  <c r="Q1341" i="1"/>
  <c r="P1341" i="1"/>
  <c r="T1340" i="1"/>
  <c r="S1340" i="1"/>
  <c r="R1340" i="1"/>
  <c r="Q1340" i="1"/>
  <c r="P1340" i="1"/>
  <c r="T1339" i="1"/>
  <c r="S1339" i="1"/>
  <c r="R1339" i="1"/>
  <c r="Q1339" i="1"/>
  <c r="P1339" i="1"/>
  <c r="T1338" i="1"/>
  <c r="S1338" i="1"/>
  <c r="R1338" i="1"/>
  <c r="Q1338" i="1"/>
  <c r="P1338" i="1"/>
  <c r="T1337" i="1"/>
  <c r="S1337" i="1"/>
  <c r="R1337" i="1"/>
  <c r="Q1337" i="1"/>
  <c r="P1337" i="1"/>
  <c r="T1336" i="1"/>
  <c r="S1336" i="1"/>
  <c r="R1336" i="1"/>
  <c r="Q1336" i="1"/>
  <c r="P1336" i="1"/>
  <c r="T1335" i="1"/>
  <c r="S1335" i="1"/>
  <c r="R1335" i="1"/>
  <c r="Q1335" i="1"/>
  <c r="P1335" i="1"/>
  <c r="T1334" i="1"/>
  <c r="S1334" i="1"/>
  <c r="R1334" i="1"/>
  <c r="Q1334" i="1"/>
  <c r="P1334" i="1"/>
  <c r="T1333" i="1"/>
  <c r="S1333" i="1"/>
  <c r="R1333" i="1"/>
  <c r="Q1333" i="1"/>
  <c r="P1333" i="1"/>
  <c r="T1332" i="1"/>
  <c r="S1332" i="1"/>
  <c r="R1332" i="1"/>
  <c r="Q1332" i="1"/>
  <c r="P1332" i="1"/>
  <c r="T1331" i="1"/>
  <c r="S1331" i="1"/>
  <c r="R1331" i="1"/>
  <c r="Q1331" i="1"/>
  <c r="P1331" i="1"/>
  <c r="T1330" i="1"/>
  <c r="S1330" i="1"/>
  <c r="R1330" i="1"/>
  <c r="Q1330" i="1"/>
  <c r="P1330" i="1"/>
  <c r="T1329" i="1"/>
  <c r="S1329" i="1"/>
  <c r="R1329" i="1"/>
  <c r="Q1329" i="1"/>
  <c r="P1329" i="1"/>
  <c r="T1328" i="1"/>
  <c r="S1328" i="1"/>
  <c r="R1328" i="1"/>
  <c r="Q1328" i="1"/>
  <c r="P1328" i="1"/>
  <c r="T1327" i="1"/>
  <c r="S1327" i="1"/>
  <c r="R1327" i="1"/>
  <c r="Q1327" i="1"/>
  <c r="P1327" i="1"/>
  <c r="T1326" i="1"/>
  <c r="S1326" i="1"/>
  <c r="R1326" i="1"/>
  <c r="Q1326" i="1"/>
  <c r="P1326" i="1"/>
  <c r="T1325" i="1"/>
  <c r="S1325" i="1"/>
  <c r="R1325" i="1"/>
  <c r="Q1325" i="1"/>
  <c r="P1325" i="1"/>
  <c r="T1324" i="1"/>
  <c r="S1324" i="1"/>
  <c r="R1324" i="1"/>
  <c r="Q1324" i="1"/>
  <c r="P1324" i="1"/>
  <c r="T1323" i="1"/>
  <c r="S1323" i="1"/>
  <c r="R1323" i="1"/>
  <c r="Q1323" i="1"/>
  <c r="P1323" i="1"/>
  <c r="T1322" i="1"/>
  <c r="S1322" i="1"/>
  <c r="R1322" i="1"/>
  <c r="Q1322" i="1"/>
  <c r="P1322" i="1"/>
  <c r="T1321" i="1"/>
  <c r="S1321" i="1"/>
  <c r="R1321" i="1"/>
  <c r="Q1321" i="1"/>
  <c r="P1321" i="1"/>
  <c r="T1320" i="1"/>
  <c r="S1320" i="1"/>
  <c r="R1320" i="1"/>
  <c r="Q1320" i="1"/>
  <c r="P1320" i="1"/>
  <c r="T1319" i="1"/>
  <c r="S1319" i="1"/>
  <c r="R1319" i="1"/>
  <c r="Q1319" i="1"/>
  <c r="P1319" i="1"/>
  <c r="T1318" i="1"/>
  <c r="S1318" i="1"/>
  <c r="R1318" i="1"/>
  <c r="Q1318" i="1"/>
  <c r="P1318" i="1"/>
  <c r="T1317" i="1"/>
  <c r="S1317" i="1"/>
  <c r="R1317" i="1"/>
  <c r="Q1317" i="1"/>
  <c r="P1317" i="1"/>
  <c r="T1316" i="1"/>
  <c r="S1316" i="1"/>
  <c r="R1316" i="1"/>
  <c r="Q1316" i="1"/>
  <c r="P1316" i="1"/>
  <c r="T1315" i="1"/>
  <c r="S1315" i="1"/>
  <c r="R1315" i="1"/>
  <c r="Q1315" i="1"/>
  <c r="P1315" i="1"/>
  <c r="T1314" i="1"/>
  <c r="S1314" i="1"/>
  <c r="R1314" i="1"/>
  <c r="Q1314" i="1"/>
  <c r="P1314" i="1"/>
  <c r="T1313" i="1"/>
  <c r="S1313" i="1"/>
  <c r="R1313" i="1"/>
  <c r="Q1313" i="1"/>
  <c r="P1313" i="1"/>
  <c r="T1312" i="1"/>
  <c r="S1312" i="1"/>
  <c r="R1312" i="1"/>
  <c r="Q1312" i="1"/>
  <c r="P1312" i="1"/>
  <c r="T1311" i="1"/>
  <c r="S1311" i="1"/>
  <c r="R1311" i="1"/>
  <c r="Q1311" i="1"/>
  <c r="P1311" i="1"/>
  <c r="T1310" i="1"/>
  <c r="S1310" i="1"/>
  <c r="R1310" i="1"/>
  <c r="Q1310" i="1"/>
  <c r="P1310" i="1"/>
  <c r="T1309" i="1"/>
  <c r="S1309" i="1"/>
  <c r="R1309" i="1"/>
  <c r="Q1309" i="1"/>
  <c r="P1309" i="1"/>
  <c r="T1308" i="1"/>
  <c r="S1308" i="1"/>
  <c r="R1308" i="1"/>
  <c r="Q1308" i="1"/>
  <c r="P1308" i="1"/>
  <c r="T1307" i="1"/>
  <c r="S1307" i="1"/>
  <c r="R1307" i="1"/>
  <c r="Q1307" i="1"/>
  <c r="P1307" i="1"/>
  <c r="T1306" i="1"/>
  <c r="S1306" i="1"/>
  <c r="R1306" i="1"/>
  <c r="Q1306" i="1"/>
  <c r="P1306" i="1"/>
  <c r="T1305" i="1"/>
  <c r="S1305" i="1"/>
  <c r="R1305" i="1"/>
  <c r="Q1305" i="1"/>
  <c r="P1305" i="1"/>
  <c r="T1304" i="1"/>
  <c r="S1304" i="1"/>
  <c r="R1304" i="1"/>
  <c r="Q1304" i="1"/>
  <c r="P1304" i="1"/>
  <c r="T1303" i="1"/>
  <c r="S1303" i="1"/>
  <c r="R1303" i="1"/>
  <c r="Q1303" i="1"/>
  <c r="P1303" i="1"/>
  <c r="T1302" i="1"/>
  <c r="S1302" i="1"/>
  <c r="R1302" i="1"/>
  <c r="Q1302" i="1"/>
  <c r="P1302" i="1"/>
  <c r="T1301" i="1"/>
  <c r="S1301" i="1"/>
  <c r="R1301" i="1"/>
  <c r="Q1301" i="1"/>
  <c r="P1301" i="1"/>
  <c r="T1300" i="1"/>
  <c r="S1300" i="1"/>
  <c r="R1300" i="1"/>
  <c r="Q1300" i="1"/>
  <c r="P1300" i="1"/>
  <c r="T1299" i="1"/>
  <c r="S1299" i="1"/>
  <c r="R1299" i="1"/>
  <c r="Q1299" i="1"/>
  <c r="P1299" i="1"/>
  <c r="T1298" i="1"/>
  <c r="S1298" i="1"/>
  <c r="R1298" i="1"/>
  <c r="Q1298" i="1"/>
  <c r="P1298" i="1"/>
  <c r="T1297" i="1"/>
  <c r="S1297" i="1"/>
  <c r="R1297" i="1"/>
  <c r="Q1297" i="1"/>
  <c r="P1297" i="1"/>
  <c r="T1296" i="1"/>
  <c r="S1296" i="1"/>
  <c r="R1296" i="1"/>
  <c r="Q1296" i="1"/>
  <c r="P1296" i="1"/>
  <c r="T1295" i="1"/>
  <c r="S1295" i="1"/>
  <c r="R1295" i="1"/>
  <c r="Q1295" i="1"/>
  <c r="P1295" i="1"/>
  <c r="T1294" i="1"/>
  <c r="S1294" i="1"/>
  <c r="R1294" i="1"/>
  <c r="Q1294" i="1"/>
  <c r="P1294" i="1"/>
  <c r="T1293" i="1"/>
  <c r="S1293" i="1"/>
  <c r="R1293" i="1"/>
  <c r="Q1293" i="1"/>
  <c r="P1293" i="1"/>
  <c r="T1292" i="1"/>
  <c r="S1292" i="1"/>
  <c r="R1292" i="1"/>
  <c r="Q1292" i="1"/>
  <c r="P1292" i="1"/>
  <c r="T1291" i="1"/>
  <c r="S1291" i="1"/>
  <c r="R1291" i="1"/>
  <c r="Q1291" i="1"/>
  <c r="P1291" i="1"/>
  <c r="T1290" i="1"/>
  <c r="S1290" i="1"/>
  <c r="R1290" i="1"/>
  <c r="Q1290" i="1"/>
  <c r="P1290" i="1"/>
  <c r="T1289" i="1"/>
  <c r="S1289" i="1"/>
  <c r="R1289" i="1"/>
  <c r="Q1289" i="1"/>
  <c r="P1289" i="1"/>
  <c r="T1288" i="1"/>
  <c r="S1288" i="1"/>
  <c r="R1288" i="1"/>
  <c r="Q1288" i="1"/>
  <c r="P1288" i="1"/>
  <c r="T1287" i="1"/>
  <c r="S1287" i="1"/>
  <c r="R1287" i="1"/>
  <c r="Q1287" i="1"/>
  <c r="P1287" i="1"/>
  <c r="T1286" i="1"/>
  <c r="S1286" i="1"/>
  <c r="R1286" i="1"/>
  <c r="Q1286" i="1"/>
  <c r="P1286" i="1"/>
  <c r="T1285" i="1"/>
  <c r="S1285" i="1"/>
  <c r="R1285" i="1"/>
  <c r="Q1285" i="1"/>
  <c r="P1285" i="1"/>
  <c r="T1284" i="1"/>
  <c r="S1284" i="1"/>
  <c r="R1284" i="1"/>
  <c r="Q1284" i="1"/>
  <c r="P1284" i="1"/>
  <c r="T1283" i="1"/>
  <c r="S1283" i="1"/>
  <c r="R1283" i="1"/>
  <c r="Q1283" i="1"/>
  <c r="P1283" i="1"/>
  <c r="T1282" i="1"/>
  <c r="S1282" i="1"/>
  <c r="R1282" i="1"/>
  <c r="Q1282" i="1"/>
  <c r="P1282" i="1"/>
  <c r="T1281" i="1"/>
  <c r="S1281" i="1"/>
  <c r="R1281" i="1"/>
  <c r="Q1281" i="1"/>
  <c r="P1281" i="1"/>
  <c r="T1280" i="1"/>
  <c r="S1280" i="1"/>
  <c r="R1280" i="1"/>
  <c r="Q1280" i="1"/>
  <c r="P1280" i="1"/>
  <c r="T1279" i="1"/>
  <c r="S1279" i="1"/>
  <c r="R1279" i="1"/>
  <c r="Q1279" i="1"/>
  <c r="P1279" i="1"/>
  <c r="T1278" i="1"/>
  <c r="S1278" i="1"/>
  <c r="R1278" i="1"/>
  <c r="Q1278" i="1"/>
  <c r="P1278" i="1"/>
  <c r="T1277" i="1"/>
  <c r="S1277" i="1"/>
  <c r="R1277" i="1"/>
  <c r="Q1277" i="1"/>
  <c r="P1277" i="1"/>
  <c r="T1276" i="1"/>
  <c r="S1276" i="1"/>
  <c r="R1276" i="1"/>
  <c r="Q1276" i="1"/>
  <c r="P1276" i="1"/>
  <c r="T1275" i="1"/>
  <c r="S1275" i="1"/>
  <c r="R1275" i="1"/>
  <c r="Q1275" i="1"/>
  <c r="P1275" i="1"/>
  <c r="T1274" i="1"/>
  <c r="S1274" i="1"/>
  <c r="R1274" i="1"/>
  <c r="Q1274" i="1"/>
  <c r="P1274" i="1"/>
  <c r="T1273" i="1"/>
  <c r="S1273" i="1"/>
  <c r="R1273" i="1"/>
  <c r="Q1273" i="1"/>
  <c r="P1273" i="1"/>
  <c r="T1272" i="1"/>
  <c r="S1272" i="1"/>
  <c r="R1272" i="1"/>
  <c r="Q1272" i="1"/>
  <c r="P1272" i="1"/>
  <c r="T1271" i="1"/>
  <c r="S1271" i="1"/>
  <c r="R1271" i="1"/>
  <c r="Q1271" i="1"/>
  <c r="P1271" i="1"/>
  <c r="T1270" i="1"/>
  <c r="S1270" i="1"/>
  <c r="R1270" i="1"/>
  <c r="Q1270" i="1"/>
  <c r="P1270" i="1"/>
  <c r="T1269" i="1"/>
  <c r="S1269" i="1"/>
  <c r="R1269" i="1"/>
  <c r="Q1269" i="1"/>
  <c r="P1269" i="1"/>
  <c r="T1268" i="1"/>
  <c r="S1268" i="1"/>
  <c r="R1268" i="1"/>
  <c r="Q1268" i="1"/>
  <c r="P1268" i="1"/>
  <c r="T1267" i="1"/>
  <c r="S1267" i="1"/>
  <c r="R1267" i="1"/>
  <c r="Q1267" i="1"/>
  <c r="P1267" i="1"/>
  <c r="T1266" i="1"/>
  <c r="S1266" i="1"/>
  <c r="R1266" i="1"/>
  <c r="Q1266" i="1"/>
  <c r="P1266" i="1"/>
  <c r="T1265" i="1"/>
  <c r="S1265" i="1"/>
  <c r="R1265" i="1"/>
  <c r="Q1265" i="1"/>
  <c r="P1265" i="1"/>
  <c r="T1264" i="1"/>
  <c r="S1264" i="1"/>
  <c r="R1264" i="1"/>
  <c r="Q1264" i="1"/>
  <c r="P1264" i="1"/>
  <c r="T1263" i="1"/>
  <c r="S1263" i="1"/>
  <c r="R1263" i="1"/>
  <c r="Q1263" i="1"/>
  <c r="P1263" i="1"/>
  <c r="T1262" i="1"/>
  <c r="S1262" i="1"/>
  <c r="R1262" i="1"/>
  <c r="Q1262" i="1"/>
  <c r="P1262" i="1"/>
  <c r="T1261" i="1"/>
  <c r="S1261" i="1"/>
  <c r="R1261" i="1"/>
  <c r="Q1261" i="1"/>
  <c r="P1261" i="1"/>
  <c r="T1260" i="1"/>
  <c r="S1260" i="1"/>
  <c r="R1260" i="1"/>
  <c r="Q1260" i="1"/>
  <c r="P1260" i="1"/>
  <c r="T1259" i="1"/>
  <c r="S1259" i="1"/>
  <c r="R1259" i="1"/>
  <c r="Q1259" i="1"/>
  <c r="P1259" i="1"/>
  <c r="T1258" i="1"/>
  <c r="S1258" i="1"/>
  <c r="R1258" i="1"/>
  <c r="Q1258" i="1"/>
  <c r="P1258" i="1"/>
  <c r="T1257" i="1"/>
  <c r="S1257" i="1"/>
  <c r="R1257" i="1"/>
  <c r="Q1257" i="1"/>
  <c r="P1257" i="1"/>
  <c r="T1256" i="1"/>
  <c r="S1256" i="1"/>
  <c r="R1256" i="1"/>
  <c r="Q1256" i="1"/>
  <c r="P1256" i="1"/>
  <c r="T1255" i="1"/>
  <c r="S1255" i="1"/>
  <c r="R1255" i="1"/>
  <c r="Q1255" i="1"/>
  <c r="P1255" i="1"/>
  <c r="T1254" i="1"/>
  <c r="S1254" i="1"/>
  <c r="R1254" i="1"/>
  <c r="Q1254" i="1"/>
  <c r="P1254" i="1"/>
  <c r="T1253" i="1"/>
  <c r="S1253" i="1"/>
  <c r="R1253" i="1"/>
  <c r="Q1253" i="1"/>
  <c r="P1253" i="1"/>
  <c r="T1252" i="1"/>
  <c r="S1252" i="1"/>
  <c r="R1252" i="1"/>
  <c r="Q1252" i="1"/>
  <c r="P1252" i="1"/>
  <c r="T1251" i="1"/>
  <c r="S1251" i="1"/>
  <c r="R1251" i="1"/>
  <c r="Q1251" i="1"/>
  <c r="P1251" i="1"/>
  <c r="T1250" i="1"/>
  <c r="S1250" i="1"/>
  <c r="R1250" i="1"/>
  <c r="Q1250" i="1"/>
  <c r="P1250" i="1"/>
  <c r="T1249" i="1"/>
  <c r="S1249" i="1"/>
  <c r="R1249" i="1"/>
  <c r="Q1249" i="1"/>
  <c r="P1249" i="1"/>
  <c r="T1248" i="1"/>
  <c r="S1248" i="1"/>
  <c r="R1248" i="1"/>
  <c r="Q1248" i="1"/>
  <c r="P1248" i="1"/>
  <c r="T1247" i="1"/>
  <c r="S1247" i="1"/>
  <c r="R1247" i="1"/>
  <c r="Q1247" i="1"/>
  <c r="P1247" i="1"/>
  <c r="T1246" i="1"/>
  <c r="S1246" i="1"/>
  <c r="R1246" i="1"/>
  <c r="Q1246" i="1"/>
  <c r="P1246" i="1"/>
  <c r="T1245" i="1"/>
  <c r="S1245" i="1"/>
  <c r="R1245" i="1"/>
  <c r="Q1245" i="1"/>
  <c r="P1245" i="1"/>
  <c r="T1244" i="1"/>
  <c r="S1244" i="1"/>
  <c r="R1244" i="1"/>
  <c r="Q1244" i="1"/>
  <c r="P1244" i="1"/>
  <c r="T1243" i="1"/>
  <c r="S1243" i="1"/>
  <c r="R1243" i="1"/>
  <c r="Q1243" i="1"/>
  <c r="P1243" i="1"/>
  <c r="T1242" i="1"/>
  <c r="S1242" i="1"/>
  <c r="R1242" i="1"/>
  <c r="Q1242" i="1"/>
  <c r="P1242" i="1"/>
  <c r="T1241" i="1"/>
  <c r="S1241" i="1"/>
  <c r="R1241" i="1"/>
  <c r="Q1241" i="1"/>
  <c r="P1241" i="1"/>
  <c r="T1240" i="1"/>
  <c r="S1240" i="1"/>
  <c r="R1240" i="1"/>
  <c r="Q1240" i="1"/>
  <c r="P1240" i="1"/>
  <c r="T1239" i="1"/>
  <c r="S1239" i="1"/>
  <c r="R1239" i="1"/>
  <c r="Q1239" i="1"/>
  <c r="P1239" i="1"/>
  <c r="T1238" i="1"/>
  <c r="S1238" i="1"/>
  <c r="R1238" i="1"/>
  <c r="Q1238" i="1"/>
  <c r="P1238" i="1"/>
  <c r="T1237" i="1"/>
  <c r="S1237" i="1"/>
  <c r="R1237" i="1"/>
  <c r="Q1237" i="1"/>
  <c r="P1237" i="1"/>
  <c r="T1236" i="1"/>
  <c r="S1236" i="1"/>
  <c r="R1236" i="1"/>
  <c r="Q1236" i="1"/>
  <c r="P1236" i="1"/>
  <c r="T1235" i="1"/>
  <c r="S1235" i="1"/>
  <c r="R1235" i="1"/>
  <c r="Q1235" i="1"/>
  <c r="P1235" i="1"/>
  <c r="T1234" i="1"/>
  <c r="S1234" i="1"/>
  <c r="R1234" i="1"/>
  <c r="Q1234" i="1"/>
  <c r="P1234" i="1"/>
  <c r="T1233" i="1"/>
  <c r="S1233" i="1"/>
  <c r="R1233" i="1"/>
  <c r="Q1233" i="1"/>
  <c r="P1233" i="1"/>
  <c r="T1232" i="1"/>
  <c r="S1232" i="1"/>
  <c r="R1232" i="1"/>
  <c r="Q1232" i="1"/>
  <c r="P1232" i="1"/>
  <c r="T1231" i="1"/>
  <c r="S1231" i="1"/>
  <c r="R1231" i="1"/>
  <c r="Q1231" i="1"/>
  <c r="P1231" i="1"/>
  <c r="T1230" i="1"/>
  <c r="S1230" i="1"/>
  <c r="R1230" i="1"/>
  <c r="Q1230" i="1"/>
  <c r="P1230" i="1"/>
  <c r="T1229" i="1"/>
  <c r="S1229" i="1"/>
  <c r="R1229" i="1"/>
  <c r="Q1229" i="1"/>
  <c r="P1229" i="1"/>
  <c r="T1228" i="1"/>
  <c r="S1228" i="1"/>
  <c r="R1228" i="1"/>
  <c r="Q1228" i="1"/>
  <c r="P1228" i="1"/>
  <c r="T1227" i="1"/>
  <c r="S1227" i="1"/>
  <c r="R1227" i="1"/>
  <c r="Q1227" i="1"/>
  <c r="P1227" i="1"/>
  <c r="T1226" i="1"/>
  <c r="S1226" i="1"/>
  <c r="R1226" i="1"/>
  <c r="Q1226" i="1"/>
  <c r="P1226" i="1"/>
  <c r="T1225" i="1"/>
  <c r="S1225" i="1"/>
  <c r="R1225" i="1"/>
  <c r="Q1225" i="1"/>
  <c r="P1225" i="1"/>
  <c r="T1224" i="1"/>
  <c r="S1224" i="1"/>
  <c r="R1224" i="1"/>
  <c r="Q1224" i="1"/>
  <c r="P1224" i="1"/>
  <c r="T1223" i="1"/>
  <c r="S1223" i="1"/>
  <c r="R1223" i="1"/>
  <c r="Q1223" i="1"/>
  <c r="P1223" i="1"/>
  <c r="T1222" i="1"/>
  <c r="S1222" i="1"/>
  <c r="R1222" i="1"/>
  <c r="Q1222" i="1"/>
  <c r="P1222" i="1"/>
  <c r="T1221" i="1"/>
  <c r="S1221" i="1"/>
  <c r="R1221" i="1"/>
  <c r="Q1221" i="1"/>
  <c r="P1221" i="1"/>
  <c r="T1220" i="1"/>
  <c r="S1220" i="1"/>
  <c r="R1220" i="1"/>
  <c r="Q1220" i="1"/>
  <c r="P1220" i="1"/>
  <c r="T1219" i="1"/>
  <c r="S1219" i="1"/>
  <c r="R1219" i="1"/>
  <c r="Q1219" i="1"/>
  <c r="P1219" i="1"/>
  <c r="T1218" i="1"/>
  <c r="S1218" i="1"/>
  <c r="R1218" i="1"/>
  <c r="Q1218" i="1"/>
  <c r="P1218" i="1"/>
  <c r="T1217" i="1"/>
  <c r="S1217" i="1"/>
  <c r="R1217" i="1"/>
  <c r="Q1217" i="1"/>
  <c r="P1217" i="1"/>
  <c r="T1216" i="1"/>
  <c r="S1216" i="1"/>
  <c r="R1216" i="1"/>
  <c r="Q1216" i="1"/>
  <c r="P1216" i="1"/>
  <c r="T1215" i="1"/>
  <c r="S1215" i="1"/>
  <c r="R1215" i="1"/>
  <c r="Q1215" i="1"/>
  <c r="P1215" i="1"/>
  <c r="T1214" i="1"/>
  <c r="S1214" i="1"/>
  <c r="R1214" i="1"/>
  <c r="Q1214" i="1"/>
  <c r="P1214" i="1"/>
  <c r="T1213" i="1"/>
  <c r="S1213" i="1"/>
  <c r="R1213" i="1"/>
  <c r="Q1213" i="1"/>
  <c r="P1213" i="1"/>
  <c r="T1212" i="1"/>
  <c r="S1212" i="1"/>
  <c r="R1212" i="1"/>
  <c r="Q1212" i="1"/>
  <c r="P1212" i="1"/>
  <c r="T1211" i="1"/>
  <c r="S1211" i="1"/>
  <c r="R1211" i="1"/>
  <c r="Q1211" i="1"/>
  <c r="P1211" i="1"/>
  <c r="T1210" i="1"/>
  <c r="S1210" i="1"/>
  <c r="R1210" i="1"/>
  <c r="Q1210" i="1"/>
  <c r="P1210" i="1"/>
  <c r="T1209" i="1"/>
  <c r="S1209" i="1"/>
  <c r="R1209" i="1"/>
  <c r="Q1209" i="1"/>
  <c r="P1209" i="1"/>
  <c r="T1208" i="1"/>
  <c r="S1208" i="1"/>
  <c r="R1208" i="1"/>
  <c r="Q1208" i="1"/>
  <c r="P1208" i="1"/>
  <c r="T1207" i="1"/>
  <c r="S1207" i="1"/>
  <c r="R1207" i="1"/>
  <c r="Q1207" i="1"/>
  <c r="P1207" i="1"/>
  <c r="T1206" i="1"/>
  <c r="S1206" i="1"/>
  <c r="R1206" i="1"/>
  <c r="Q1206" i="1"/>
  <c r="P1206" i="1"/>
  <c r="T1205" i="1"/>
  <c r="S1205" i="1"/>
  <c r="R1205" i="1"/>
  <c r="Q1205" i="1"/>
  <c r="P1205" i="1"/>
  <c r="T1204" i="1"/>
  <c r="S1204" i="1"/>
  <c r="R1204" i="1"/>
  <c r="Q1204" i="1"/>
  <c r="P1204" i="1"/>
  <c r="T1203" i="1"/>
  <c r="S1203" i="1"/>
  <c r="R1203" i="1"/>
  <c r="Q1203" i="1"/>
  <c r="P1203" i="1"/>
  <c r="T1202" i="1"/>
  <c r="S1202" i="1"/>
  <c r="R1202" i="1"/>
  <c r="Q1202" i="1"/>
  <c r="P1202" i="1"/>
  <c r="T1201" i="1"/>
  <c r="S1201" i="1"/>
  <c r="R1201" i="1"/>
  <c r="Q1201" i="1"/>
  <c r="P1201" i="1"/>
  <c r="T1200" i="1"/>
  <c r="S1200" i="1"/>
  <c r="R1200" i="1"/>
  <c r="Q1200" i="1"/>
  <c r="P1200" i="1"/>
  <c r="T1199" i="1"/>
  <c r="S1199" i="1"/>
  <c r="R1199" i="1"/>
  <c r="Q1199" i="1"/>
  <c r="P1199" i="1"/>
  <c r="T1198" i="1"/>
  <c r="S1198" i="1"/>
  <c r="R1198" i="1"/>
  <c r="Q1198" i="1"/>
  <c r="P1198" i="1"/>
  <c r="T1197" i="1"/>
  <c r="S1197" i="1"/>
  <c r="R1197" i="1"/>
  <c r="Q1197" i="1"/>
  <c r="P1197" i="1"/>
  <c r="T1196" i="1"/>
  <c r="S1196" i="1"/>
  <c r="R1196" i="1"/>
  <c r="Q1196" i="1"/>
  <c r="P1196" i="1"/>
  <c r="T1195" i="1"/>
  <c r="S1195" i="1"/>
  <c r="R1195" i="1"/>
  <c r="Q1195" i="1"/>
  <c r="P1195" i="1"/>
  <c r="T1194" i="1"/>
  <c r="S1194" i="1"/>
  <c r="R1194" i="1"/>
  <c r="Q1194" i="1"/>
  <c r="P1194" i="1"/>
  <c r="T1193" i="1"/>
  <c r="S1193" i="1"/>
  <c r="R1193" i="1"/>
  <c r="Q1193" i="1"/>
  <c r="P1193" i="1"/>
  <c r="T1192" i="1"/>
  <c r="S1192" i="1"/>
  <c r="R1192" i="1"/>
  <c r="Q1192" i="1"/>
  <c r="P1192" i="1"/>
  <c r="T1191" i="1"/>
  <c r="S1191" i="1"/>
  <c r="R1191" i="1"/>
  <c r="Q1191" i="1"/>
  <c r="P1191" i="1"/>
  <c r="T1190" i="1"/>
  <c r="S1190" i="1"/>
  <c r="R1190" i="1"/>
  <c r="Q1190" i="1"/>
  <c r="P1190" i="1"/>
  <c r="T1189" i="1"/>
  <c r="S1189" i="1"/>
  <c r="R1189" i="1"/>
  <c r="Q1189" i="1"/>
  <c r="P1189" i="1"/>
  <c r="T1188" i="1"/>
  <c r="S1188" i="1"/>
  <c r="R1188" i="1"/>
  <c r="Q1188" i="1"/>
  <c r="P1188" i="1"/>
  <c r="T1187" i="1"/>
  <c r="S1187" i="1"/>
  <c r="R1187" i="1"/>
  <c r="Q1187" i="1"/>
  <c r="P1187" i="1"/>
  <c r="T1186" i="1"/>
  <c r="S1186" i="1"/>
  <c r="R1186" i="1"/>
  <c r="Q1186" i="1"/>
  <c r="P1186" i="1"/>
  <c r="T1185" i="1"/>
  <c r="S1185" i="1"/>
  <c r="R1185" i="1"/>
  <c r="Q1185" i="1"/>
  <c r="P1185" i="1"/>
  <c r="T1184" i="1"/>
  <c r="S1184" i="1"/>
  <c r="R1184" i="1"/>
  <c r="Q1184" i="1"/>
  <c r="P1184" i="1"/>
  <c r="T1183" i="1"/>
  <c r="S1183" i="1"/>
  <c r="R1183" i="1"/>
  <c r="Q1183" i="1"/>
  <c r="P1183" i="1"/>
  <c r="T1182" i="1"/>
  <c r="S1182" i="1"/>
  <c r="R1182" i="1"/>
  <c r="Q1182" i="1"/>
  <c r="P1182" i="1"/>
  <c r="T1181" i="1"/>
  <c r="S1181" i="1"/>
  <c r="R1181" i="1"/>
  <c r="Q1181" i="1"/>
  <c r="P1181" i="1"/>
  <c r="T1180" i="1"/>
  <c r="S1180" i="1"/>
  <c r="R1180" i="1"/>
  <c r="Q1180" i="1"/>
  <c r="P1180" i="1"/>
  <c r="T1179" i="1"/>
  <c r="S1179" i="1"/>
  <c r="R1179" i="1"/>
  <c r="Q1179" i="1"/>
  <c r="P1179" i="1"/>
  <c r="T1178" i="1"/>
  <c r="S1178" i="1"/>
  <c r="R1178" i="1"/>
  <c r="Q1178" i="1"/>
  <c r="P1178" i="1"/>
  <c r="T1177" i="1"/>
  <c r="S1177" i="1"/>
  <c r="R1177" i="1"/>
  <c r="Q1177" i="1"/>
  <c r="P1177" i="1"/>
  <c r="T1176" i="1"/>
  <c r="S1176" i="1"/>
  <c r="R1176" i="1"/>
  <c r="Q1176" i="1"/>
  <c r="P1176" i="1"/>
  <c r="T1175" i="1"/>
  <c r="S1175" i="1"/>
  <c r="R1175" i="1"/>
  <c r="Q1175" i="1"/>
  <c r="P1175" i="1"/>
  <c r="T1174" i="1"/>
  <c r="S1174" i="1"/>
  <c r="R1174" i="1"/>
  <c r="Q1174" i="1"/>
  <c r="P1174" i="1"/>
  <c r="T1173" i="1"/>
  <c r="S1173" i="1"/>
  <c r="R1173" i="1"/>
  <c r="Q1173" i="1"/>
  <c r="P1173" i="1"/>
  <c r="T1172" i="1"/>
  <c r="S1172" i="1"/>
  <c r="R1172" i="1"/>
  <c r="Q1172" i="1"/>
  <c r="P1172" i="1"/>
  <c r="T1171" i="1"/>
  <c r="S1171" i="1"/>
  <c r="R1171" i="1"/>
  <c r="Q1171" i="1"/>
  <c r="P1171" i="1"/>
  <c r="T1170" i="1"/>
  <c r="S1170" i="1"/>
  <c r="R1170" i="1"/>
  <c r="Q1170" i="1"/>
  <c r="P1170" i="1"/>
  <c r="T1169" i="1"/>
  <c r="S1169" i="1"/>
  <c r="R1169" i="1"/>
  <c r="Q1169" i="1"/>
  <c r="P1169" i="1"/>
  <c r="T1168" i="1"/>
  <c r="S1168" i="1"/>
  <c r="R1168" i="1"/>
  <c r="Q1168" i="1"/>
  <c r="P1168" i="1"/>
  <c r="T1167" i="1"/>
  <c r="S1167" i="1"/>
  <c r="R1167" i="1"/>
  <c r="Q1167" i="1"/>
  <c r="P1167" i="1"/>
  <c r="T1166" i="1"/>
  <c r="S1166" i="1"/>
  <c r="R1166" i="1"/>
  <c r="Q1166" i="1"/>
  <c r="P1166" i="1"/>
  <c r="T1165" i="1"/>
  <c r="S1165" i="1"/>
  <c r="R1165" i="1"/>
  <c r="Q1165" i="1"/>
  <c r="P1165" i="1"/>
  <c r="T1164" i="1"/>
  <c r="S1164" i="1"/>
  <c r="R1164" i="1"/>
  <c r="Q1164" i="1"/>
  <c r="P1164" i="1"/>
  <c r="T1163" i="1"/>
  <c r="S1163" i="1"/>
  <c r="R1163" i="1"/>
  <c r="Q1163" i="1"/>
  <c r="P1163" i="1"/>
  <c r="T1162" i="1"/>
  <c r="S1162" i="1"/>
  <c r="R1162" i="1"/>
  <c r="Q1162" i="1"/>
  <c r="P1162" i="1"/>
  <c r="T1161" i="1"/>
  <c r="S1161" i="1"/>
  <c r="R1161" i="1"/>
  <c r="Q1161" i="1"/>
  <c r="P1161" i="1"/>
  <c r="T1160" i="1"/>
  <c r="S1160" i="1"/>
  <c r="R1160" i="1"/>
  <c r="Q1160" i="1"/>
  <c r="P1160" i="1"/>
  <c r="T1159" i="1"/>
  <c r="S1159" i="1"/>
  <c r="R1159" i="1"/>
  <c r="Q1159" i="1"/>
  <c r="P1159" i="1"/>
  <c r="T1158" i="1"/>
  <c r="S1158" i="1"/>
  <c r="R1158" i="1"/>
  <c r="Q1158" i="1"/>
  <c r="P1158" i="1"/>
  <c r="T1157" i="1"/>
  <c r="S1157" i="1"/>
  <c r="R1157" i="1"/>
  <c r="Q1157" i="1"/>
  <c r="P1157" i="1"/>
  <c r="T1156" i="1"/>
  <c r="S1156" i="1"/>
  <c r="R1156" i="1"/>
  <c r="Q1156" i="1"/>
  <c r="P1156" i="1"/>
  <c r="T1155" i="1"/>
  <c r="S1155" i="1"/>
  <c r="R1155" i="1"/>
  <c r="Q1155" i="1"/>
  <c r="P1155" i="1"/>
  <c r="T1154" i="1"/>
  <c r="S1154" i="1"/>
  <c r="R1154" i="1"/>
  <c r="Q1154" i="1"/>
  <c r="P1154" i="1"/>
  <c r="T1153" i="1"/>
  <c r="S1153" i="1"/>
  <c r="R1153" i="1"/>
  <c r="Q1153" i="1"/>
  <c r="P1153" i="1"/>
  <c r="T1152" i="1"/>
  <c r="S1152" i="1"/>
  <c r="R1152" i="1"/>
  <c r="Q1152" i="1"/>
  <c r="P1152" i="1"/>
  <c r="T1151" i="1"/>
  <c r="S1151" i="1"/>
  <c r="R1151" i="1"/>
  <c r="Q1151" i="1"/>
  <c r="P1151" i="1"/>
  <c r="T1150" i="1"/>
  <c r="S1150" i="1"/>
  <c r="R1150" i="1"/>
  <c r="Q1150" i="1"/>
  <c r="P1150" i="1"/>
  <c r="T1149" i="1"/>
  <c r="S1149" i="1"/>
  <c r="R1149" i="1"/>
  <c r="Q1149" i="1"/>
  <c r="P1149" i="1"/>
  <c r="T1148" i="1"/>
  <c r="S1148" i="1"/>
  <c r="R1148" i="1"/>
  <c r="Q1148" i="1"/>
  <c r="P1148" i="1"/>
  <c r="T1147" i="1"/>
  <c r="S1147" i="1"/>
  <c r="R1147" i="1"/>
  <c r="Q1147" i="1"/>
  <c r="P1147" i="1"/>
  <c r="T1146" i="1"/>
  <c r="S1146" i="1"/>
  <c r="R1146" i="1"/>
  <c r="Q1146" i="1"/>
  <c r="P1146" i="1"/>
  <c r="T1145" i="1"/>
  <c r="S1145" i="1"/>
  <c r="R1145" i="1"/>
  <c r="Q1145" i="1"/>
  <c r="P1145" i="1"/>
  <c r="T1144" i="1"/>
  <c r="S1144" i="1"/>
  <c r="R1144" i="1"/>
  <c r="Q1144" i="1"/>
  <c r="P1144" i="1"/>
  <c r="T1143" i="1"/>
  <c r="S1143" i="1"/>
  <c r="R1143" i="1"/>
  <c r="Q1143" i="1"/>
  <c r="P1143" i="1"/>
  <c r="T1142" i="1"/>
  <c r="S1142" i="1"/>
  <c r="R1142" i="1"/>
  <c r="Q1142" i="1"/>
  <c r="P1142" i="1"/>
  <c r="T1141" i="1"/>
  <c r="S1141" i="1"/>
  <c r="R1141" i="1"/>
  <c r="Q1141" i="1"/>
  <c r="P1141" i="1"/>
  <c r="T1140" i="1"/>
  <c r="S1140" i="1"/>
  <c r="R1140" i="1"/>
  <c r="Q1140" i="1"/>
  <c r="P1140" i="1"/>
  <c r="T1139" i="1"/>
  <c r="S1139" i="1"/>
  <c r="R1139" i="1"/>
  <c r="Q1139" i="1"/>
  <c r="P1139" i="1"/>
  <c r="T1138" i="1"/>
  <c r="S1138" i="1"/>
  <c r="R1138" i="1"/>
  <c r="Q1138" i="1"/>
  <c r="P1138" i="1"/>
  <c r="T1137" i="1"/>
  <c r="S1137" i="1"/>
  <c r="R1137" i="1"/>
  <c r="Q1137" i="1"/>
  <c r="P1137" i="1"/>
  <c r="T1136" i="1"/>
  <c r="S1136" i="1"/>
  <c r="R1136" i="1"/>
  <c r="Q1136" i="1"/>
  <c r="P1136" i="1"/>
  <c r="T1135" i="1"/>
  <c r="S1135" i="1"/>
  <c r="R1135" i="1"/>
  <c r="Q1135" i="1"/>
  <c r="P1135" i="1"/>
  <c r="T1134" i="1"/>
  <c r="S1134" i="1"/>
  <c r="R1134" i="1"/>
  <c r="Q1134" i="1"/>
  <c r="P1134" i="1"/>
  <c r="T1133" i="1"/>
  <c r="S1133" i="1"/>
  <c r="R1133" i="1"/>
  <c r="Q1133" i="1"/>
  <c r="P1133" i="1"/>
  <c r="T1132" i="1"/>
  <c r="S1132" i="1"/>
  <c r="R1132" i="1"/>
  <c r="Q1132" i="1"/>
  <c r="P1132" i="1"/>
  <c r="T1131" i="1"/>
  <c r="S1131" i="1"/>
  <c r="R1131" i="1"/>
  <c r="Q1131" i="1"/>
  <c r="P1131" i="1"/>
  <c r="T1130" i="1"/>
  <c r="S1130" i="1"/>
  <c r="R1130" i="1"/>
  <c r="Q1130" i="1"/>
  <c r="P1130" i="1"/>
  <c r="T1129" i="1"/>
  <c r="S1129" i="1"/>
  <c r="R1129" i="1"/>
  <c r="Q1129" i="1"/>
  <c r="P1129" i="1"/>
  <c r="T1128" i="1"/>
  <c r="S1128" i="1"/>
  <c r="R1128" i="1"/>
  <c r="Q1128" i="1"/>
  <c r="P1128" i="1"/>
  <c r="T1127" i="1"/>
  <c r="S1127" i="1"/>
  <c r="R1127" i="1"/>
  <c r="Q1127" i="1"/>
  <c r="P1127" i="1"/>
  <c r="T1126" i="1"/>
  <c r="S1126" i="1"/>
  <c r="R1126" i="1"/>
  <c r="Q1126" i="1"/>
  <c r="P1126" i="1"/>
  <c r="T1125" i="1"/>
  <c r="S1125" i="1"/>
  <c r="R1125" i="1"/>
  <c r="Q1125" i="1"/>
  <c r="P1125" i="1"/>
  <c r="T1124" i="1"/>
  <c r="S1124" i="1"/>
  <c r="R1124" i="1"/>
  <c r="Q1124" i="1"/>
  <c r="P1124" i="1"/>
  <c r="T1123" i="1"/>
  <c r="S1123" i="1"/>
  <c r="R1123" i="1"/>
  <c r="Q1123" i="1"/>
  <c r="P1123" i="1"/>
  <c r="T1122" i="1"/>
  <c r="S1122" i="1"/>
  <c r="R1122" i="1"/>
  <c r="Q1122" i="1"/>
  <c r="P1122" i="1"/>
  <c r="T1121" i="1"/>
  <c r="S1121" i="1"/>
  <c r="R1121" i="1"/>
  <c r="Q1121" i="1"/>
  <c r="P1121" i="1"/>
  <c r="T1120" i="1"/>
  <c r="S1120" i="1"/>
  <c r="R1120" i="1"/>
  <c r="Q1120" i="1"/>
  <c r="P1120" i="1"/>
  <c r="T1119" i="1"/>
  <c r="S1119" i="1"/>
  <c r="R1119" i="1"/>
  <c r="Q1119" i="1"/>
  <c r="P1119" i="1"/>
  <c r="T1118" i="1"/>
  <c r="S1118" i="1"/>
  <c r="R1118" i="1"/>
  <c r="Q1118" i="1"/>
  <c r="P1118" i="1"/>
  <c r="T1117" i="1"/>
  <c r="S1117" i="1"/>
  <c r="R1117" i="1"/>
  <c r="Q1117" i="1"/>
  <c r="P1117" i="1"/>
  <c r="T1116" i="1"/>
  <c r="S1116" i="1"/>
  <c r="R1116" i="1"/>
  <c r="Q1116" i="1"/>
  <c r="P1116" i="1"/>
  <c r="T1115" i="1"/>
  <c r="S1115" i="1"/>
  <c r="R1115" i="1"/>
  <c r="Q1115" i="1"/>
  <c r="P1115" i="1"/>
  <c r="T1114" i="1"/>
  <c r="S1114" i="1"/>
  <c r="R1114" i="1"/>
  <c r="Q1114" i="1"/>
  <c r="P1114" i="1"/>
  <c r="T1113" i="1"/>
  <c r="S1113" i="1"/>
  <c r="R1113" i="1"/>
  <c r="Q1113" i="1"/>
  <c r="P1113" i="1"/>
  <c r="T1112" i="1"/>
  <c r="S1112" i="1"/>
  <c r="R1112" i="1"/>
  <c r="Q1112" i="1"/>
  <c r="P1112" i="1"/>
  <c r="T1111" i="1"/>
  <c r="S1111" i="1"/>
  <c r="R1111" i="1"/>
  <c r="Q1111" i="1"/>
  <c r="P1111" i="1"/>
  <c r="T1110" i="1"/>
  <c r="S1110" i="1"/>
  <c r="R1110" i="1"/>
  <c r="Q1110" i="1"/>
  <c r="P1110" i="1"/>
  <c r="T1109" i="1"/>
  <c r="S1109" i="1"/>
  <c r="R1109" i="1"/>
  <c r="Q1109" i="1"/>
  <c r="P1109" i="1"/>
  <c r="T1108" i="1"/>
  <c r="S1108" i="1"/>
  <c r="R1108" i="1"/>
  <c r="Q1108" i="1"/>
  <c r="P1108" i="1"/>
  <c r="T1107" i="1"/>
  <c r="S1107" i="1"/>
  <c r="R1107" i="1"/>
  <c r="Q1107" i="1"/>
  <c r="P1107" i="1"/>
  <c r="T1106" i="1"/>
  <c r="S1106" i="1"/>
  <c r="R1106" i="1"/>
  <c r="Q1106" i="1"/>
  <c r="P1106" i="1"/>
  <c r="T1105" i="1"/>
  <c r="S1105" i="1"/>
  <c r="R1105" i="1"/>
  <c r="Q1105" i="1"/>
  <c r="P1105" i="1"/>
  <c r="T1104" i="1"/>
  <c r="S1104" i="1"/>
  <c r="R1104" i="1"/>
  <c r="Q1104" i="1"/>
  <c r="P1104" i="1"/>
  <c r="T1103" i="1"/>
  <c r="S1103" i="1"/>
  <c r="R1103" i="1"/>
  <c r="Q1103" i="1"/>
  <c r="P1103" i="1"/>
  <c r="T1102" i="1"/>
  <c r="S1102" i="1"/>
  <c r="R1102" i="1"/>
  <c r="Q1102" i="1"/>
  <c r="P1102" i="1"/>
  <c r="T1101" i="1"/>
  <c r="S1101" i="1"/>
  <c r="R1101" i="1"/>
  <c r="Q1101" i="1"/>
  <c r="P1101" i="1"/>
  <c r="T1100" i="1"/>
  <c r="S1100" i="1"/>
  <c r="R1100" i="1"/>
  <c r="Q1100" i="1"/>
  <c r="P1100" i="1"/>
  <c r="T1099" i="1"/>
  <c r="S1099" i="1"/>
  <c r="R1099" i="1"/>
  <c r="Q1099" i="1"/>
  <c r="P1099" i="1"/>
  <c r="T1098" i="1"/>
  <c r="S1098" i="1"/>
  <c r="R1098" i="1"/>
  <c r="Q1098" i="1"/>
  <c r="P1098" i="1"/>
  <c r="T1097" i="1"/>
  <c r="S1097" i="1"/>
  <c r="R1097" i="1"/>
  <c r="Q1097" i="1"/>
  <c r="P1097" i="1"/>
  <c r="T1096" i="1"/>
  <c r="S1096" i="1"/>
  <c r="R1096" i="1"/>
  <c r="Q1096" i="1"/>
  <c r="P1096" i="1"/>
  <c r="T1095" i="1"/>
  <c r="S1095" i="1"/>
  <c r="R1095" i="1"/>
  <c r="Q1095" i="1"/>
  <c r="P1095" i="1"/>
  <c r="T1094" i="1"/>
  <c r="S1094" i="1"/>
  <c r="R1094" i="1"/>
  <c r="Q1094" i="1"/>
  <c r="P1094" i="1"/>
  <c r="T1093" i="1"/>
  <c r="S1093" i="1"/>
  <c r="R1093" i="1"/>
  <c r="Q1093" i="1"/>
  <c r="P1093" i="1"/>
  <c r="T1092" i="1"/>
  <c r="S1092" i="1"/>
  <c r="R1092" i="1"/>
  <c r="Q1092" i="1"/>
  <c r="P1092" i="1"/>
  <c r="T1091" i="1"/>
  <c r="S1091" i="1"/>
  <c r="R1091" i="1"/>
  <c r="Q1091" i="1"/>
  <c r="P1091" i="1"/>
  <c r="T1090" i="1"/>
  <c r="S1090" i="1"/>
  <c r="R1090" i="1"/>
  <c r="Q1090" i="1"/>
  <c r="P1090" i="1"/>
  <c r="T1089" i="1"/>
  <c r="S1089" i="1"/>
  <c r="R1089" i="1"/>
  <c r="Q1089" i="1"/>
  <c r="P1089" i="1"/>
  <c r="T1088" i="1"/>
  <c r="S1088" i="1"/>
  <c r="R1088" i="1"/>
  <c r="Q1088" i="1"/>
  <c r="P1088" i="1"/>
  <c r="T1087" i="1"/>
  <c r="S1087" i="1"/>
  <c r="R1087" i="1"/>
  <c r="Q1087" i="1"/>
  <c r="P1087" i="1"/>
  <c r="T1086" i="1"/>
  <c r="S1086" i="1"/>
  <c r="R1086" i="1"/>
  <c r="Q1086" i="1"/>
  <c r="P1086" i="1"/>
  <c r="T1085" i="1"/>
  <c r="S1085" i="1"/>
  <c r="R1085" i="1"/>
  <c r="Q1085" i="1"/>
  <c r="P1085" i="1"/>
  <c r="T1084" i="1"/>
  <c r="S1084" i="1"/>
  <c r="R1084" i="1"/>
  <c r="Q1084" i="1"/>
  <c r="P1084" i="1"/>
  <c r="T1083" i="1"/>
  <c r="S1083" i="1"/>
  <c r="R1083" i="1"/>
  <c r="Q1083" i="1"/>
  <c r="P1083" i="1"/>
  <c r="T1082" i="1"/>
  <c r="S1082" i="1"/>
  <c r="R1082" i="1"/>
  <c r="Q1082" i="1"/>
  <c r="P1082" i="1"/>
  <c r="T1081" i="1"/>
  <c r="S1081" i="1"/>
  <c r="R1081" i="1"/>
  <c r="Q1081" i="1"/>
  <c r="P1081" i="1"/>
  <c r="T1080" i="1"/>
  <c r="S1080" i="1"/>
  <c r="R1080" i="1"/>
  <c r="Q1080" i="1"/>
  <c r="P1080" i="1"/>
  <c r="T1079" i="1"/>
  <c r="S1079" i="1"/>
  <c r="R1079" i="1"/>
  <c r="Q1079" i="1"/>
  <c r="P1079" i="1"/>
  <c r="T1078" i="1"/>
  <c r="S1078" i="1"/>
  <c r="R1078" i="1"/>
  <c r="Q1078" i="1"/>
  <c r="P1078" i="1"/>
  <c r="T1077" i="1"/>
  <c r="S1077" i="1"/>
  <c r="R1077" i="1"/>
  <c r="Q1077" i="1"/>
  <c r="P1077" i="1"/>
  <c r="T1076" i="1"/>
  <c r="S1076" i="1"/>
  <c r="R1076" i="1"/>
  <c r="Q1076" i="1"/>
  <c r="P1076" i="1"/>
  <c r="T1075" i="1"/>
  <c r="S1075" i="1"/>
  <c r="R1075" i="1"/>
  <c r="Q1075" i="1"/>
  <c r="P1075" i="1"/>
  <c r="T1074" i="1"/>
  <c r="S1074" i="1"/>
  <c r="R1074" i="1"/>
  <c r="Q1074" i="1"/>
  <c r="P1074" i="1"/>
  <c r="T1073" i="1"/>
  <c r="S1073" i="1"/>
  <c r="R1073" i="1"/>
  <c r="Q1073" i="1"/>
  <c r="P1073" i="1"/>
  <c r="T1072" i="1"/>
  <c r="S1072" i="1"/>
  <c r="R1072" i="1"/>
  <c r="Q1072" i="1"/>
  <c r="P1072" i="1"/>
  <c r="T1071" i="1"/>
  <c r="S1071" i="1"/>
  <c r="R1071" i="1"/>
  <c r="Q1071" i="1"/>
  <c r="P1071" i="1"/>
  <c r="T1070" i="1"/>
  <c r="S1070" i="1"/>
  <c r="R1070" i="1"/>
  <c r="Q1070" i="1"/>
  <c r="P1070" i="1"/>
  <c r="T1069" i="1"/>
  <c r="S1069" i="1"/>
  <c r="R1069" i="1"/>
  <c r="Q1069" i="1"/>
  <c r="P1069" i="1"/>
  <c r="T1068" i="1"/>
  <c r="S1068" i="1"/>
  <c r="R1068" i="1"/>
  <c r="Q1068" i="1"/>
  <c r="P1068" i="1"/>
  <c r="T1067" i="1"/>
  <c r="S1067" i="1"/>
  <c r="R1067" i="1"/>
  <c r="Q1067" i="1"/>
  <c r="P1067" i="1"/>
  <c r="T1066" i="1"/>
  <c r="S1066" i="1"/>
  <c r="R1066" i="1"/>
  <c r="Q1066" i="1"/>
  <c r="P1066" i="1"/>
  <c r="T1065" i="1"/>
  <c r="S1065" i="1"/>
  <c r="R1065" i="1"/>
  <c r="Q1065" i="1"/>
  <c r="P1065" i="1"/>
  <c r="T1064" i="1"/>
  <c r="S1064" i="1"/>
  <c r="R1064" i="1"/>
  <c r="Q1064" i="1"/>
  <c r="P1064" i="1"/>
  <c r="T1063" i="1"/>
  <c r="S1063" i="1"/>
  <c r="R1063" i="1"/>
  <c r="Q1063" i="1"/>
  <c r="P1063" i="1"/>
  <c r="T1062" i="1"/>
  <c r="S1062" i="1"/>
  <c r="R1062" i="1"/>
  <c r="Q1062" i="1"/>
  <c r="P1062" i="1"/>
  <c r="T1061" i="1"/>
  <c r="S1061" i="1"/>
  <c r="R1061" i="1"/>
  <c r="Q1061" i="1"/>
  <c r="P1061" i="1"/>
  <c r="T1060" i="1"/>
  <c r="S1060" i="1"/>
  <c r="R1060" i="1"/>
  <c r="Q1060" i="1"/>
  <c r="P1060" i="1"/>
  <c r="T1059" i="1"/>
  <c r="S1059" i="1"/>
  <c r="R1059" i="1"/>
  <c r="Q1059" i="1"/>
  <c r="P1059" i="1"/>
  <c r="T1058" i="1"/>
  <c r="S1058" i="1"/>
  <c r="R1058" i="1"/>
  <c r="Q1058" i="1"/>
  <c r="P1058" i="1"/>
  <c r="T1057" i="1"/>
  <c r="S1057" i="1"/>
  <c r="R1057" i="1"/>
  <c r="Q1057" i="1"/>
  <c r="P1057" i="1"/>
  <c r="T1056" i="1"/>
  <c r="S1056" i="1"/>
  <c r="R1056" i="1"/>
  <c r="Q1056" i="1"/>
  <c r="P1056" i="1"/>
  <c r="T1055" i="1"/>
  <c r="S1055" i="1"/>
  <c r="R1055" i="1"/>
  <c r="Q1055" i="1"/>
  <c r="P1055" i="1"/>
  <c r="T1054" i="1"/>
  <c r="S1054" i="1"/>
  <c r="R1054" i="1"/>
  <c r="Q1054" i="1"/>
  <c r="P1054" i="1"/>
  <c r="T1053" i="1"/>
  <c r="S1053" i="1"/>
  <c r="R1053" i="1"/>
  <c r="Q1053" i="1"/>
  <c r="P1053" i="1"/>
  <c r="T1052" i="1"/>
  <c r="S1052" i="1"/>
  <c r="R1052" i="1"/>
  <c r="Q1052" i="1"/>
  <c r="P1052" i="1"/>
  <c r="T1051" i="1"/>
  <c r="S1051" i="1"/>
  <c r="R1051" i="1"/>
  <c r="Q1051" i="1"/>
  <c r="P1051" i="1"/>
  <c r="T1050" i="1"/>
  <c r="S1050" i="1"/>
  <c r="R1050" i="1"/>
  <c r="Q1050" i="1"/>
  <c r="P1050" i="1"/>
  <c r="T1049" i="1"/>
  <c r="S1049" i="1"/>
  <c r="R1049" i="1"/>
  <c r="Q1049" i="1"/>
  <c r="P1049" i="1"/>
  <c r="T1048" i="1"/>
  <c r="S1048" i="1"/>
  <c r="R1048" i="1"/>
  <c r="Q1048" i="1"/>
  <c r="P1048" i="1"/>
  <c r="T1047" i="1"/>
  <c r="S1047" i="1"/>
  <c r="R1047" i="1"/>
  <c r="Q1047" i="1"/>
  <c r="P1047" i="1"/>
  <c r="T1046" i="1"/>
  <c r="S1046" i="1"/>
  <c r="R1046" i="1"/>
  <c r="Q1046" i="1"/>
  <c r="P1046" i="1"/>
  <c r="T1045" i="1"/>
  <c r="S1045" i="1"/>
  <c r="R1045" i="1"/>
  <c r="Q1045" i="1"/>
  <c r="P1045" i="1"/>
  <c r="T1044" i="1"/>
  <c r="S1044" i="1"/>
  <c r="R1044" i="1"/>
  <c r="Q1044" i="1"/>
  <c r="P1044" i="1"/>
  <c r="T1043" i="1"/>
  <c r="S1043" i="1"/>
  <c r="R1043" i="1"/>
  <c r="Q1043" i="1"/>
  <c r="P1043" i="1"/>
  <c r="T1042" i="1"/>
  <c r="S1042" i="1"/>
  <c r="R1042" i="1"/>
  <c r="Q1042" i="1"/>
  <c r="P1042" i="1"/>
  <c r="T1041" i="1"/>
  <c r="S1041" i="1"/>
  <c r="R1041" i="1"/>
  <c r="Q1041" i="1"/>
  <c r="P1041" i="1"/>
  <c r="T1040" i="1"/>
  <c r="S1040" i="1"/>
  <c r="R1040" i="1"/>
  <c r="Q1040" i="1"/>
  <c r="P1040" i="1"/>
  <c r="T1039" i="1"/>
  <c r="S1039" i="1"/>
  <c r="R1039" i="1"/>
  <c r="Q1039" i="1"/>
  <c r="P1039" i="1"/>
  <c r="T1038" i="1"/>
  <c r="S1038" i="1"/>
  <c r="R1038" i="1"/>
  <c r="Q1038" i="1"/>
  <c r="P1038" i="1"/>
  <c r="T1037" i="1"/>
  <c r="S1037" i="1"/>
  <c r="R1037" i="1"/>
  <c r="Q1037" i="1"/>
  <c r="P1037" i="1"/>
  <c r="T1036" i="1"/>
  <c r="S1036" i="1"/>
  <c r="R1036" i="1"/>
  <c r="Q1036" i="1"/>
  <c r="P1036" i="1"/>
  <c r="T1035" i="1"/>
  <c r="S1035" i="1"/>
  <c r="R1035" i="1"/>
  <c r="Q1035" i="1"/>
  <c r="P1035" i="1"/>
  <c r="T1034" i="1"/>
  <c r="S1034" i="1"/>
  <c r="R1034" i="1"/>
  <c r="Q1034" i="1"/>
  <c r="P1034" i="1"/>
  <c r="T1033" i="1"/>
  <c r="S1033" i="1"/>
  <c r="R1033" i="1"/>
  <c r="Q1033" i="1"/>
  <c r="P1033" i="1"/>
  <c r="T1032" i="1"/>
  <c r="S1032" i="1"/>
  <c r="R1032" i="1"/>
  <c r="Q1032" i="1"/>
  <c r="P1032" i="1"/>
  <c r="T1031" i="1"/>
  <c r="S1031" i="1"/>
  <c r="R1031" i="1"/>
  <c r="Q1031" i="1"/>
  <c r="P1031" i="1"/>
  <c r="T1030" i="1"/>
  <c r="S1030" i="1"/>
  <c r="R1030" i="1"/>
  <c r="Q1030" i="1"/>
  <c r="P1030" i="1"/>
  <c r="T1029" i="1"/>
  <c r="S1029" i="1"/>
  <c r="R1029" i="1"/>
  <c r="Q1029" i="1"/>
  <c r="P1029" i="1"/>
  <c r="T1028" i="1"/>
  <c r="S1028" i="1"/>
  <c r="R1028" i="1"/>
  <c r="Q1028" i="1"/>
  <c r="P1028" i="1"/>
  <c r="T1027" i="1"/>
  <c r="S1027" i="1"/>
  <c r="R1027" i="1"/>
  <c r="Q1027" i="1"/>
  <c r="P1027" i="1"/>
  <c r="T1026" i="1"/>
  <c r="S1026" i="1"/>
  <c r="R1026" i="1"/>
  <c r="Q1026" i="1"/>
  <c r="P1026" i="1"/>
  <c r="T1025" i="1"/>
  <c r="S1025" i="1"/>
  <c r="R1025" i="1"/>
  <c r="Q1025" i="1"/>
  <c r="P1025" i="1"/>
  <c r="T1024" i="1"/>
  <c r="S1024" i="1"/>
  <c r="R1024" i="1"/>
  <c r="Q1024" i="1"/>
  <c r="P1024" i="1"/>
  <c r="T1023" i="1"/>
  <c r="S1023" i="1"/>
  <c r="R1023" i="1"/>
  <c r="Q1023" i="1"/>
  <c r="P1023" i="1"/>
  <c r="T1022" i="1"/>
  <c r="S1022" i="1"/>
  <c r="R1022" i="1"/>
  <c r="Q1022" i="1"/>
  <c r="P1022" i="1"/>
  <c r="T1021" i="1"/>
  <c r="S1021" i="1"/>
  <c r="R1021" i="1"/>
  <c r="Q1021" i="1"/>
  <c r="P1021" i="1"/>
  <c r="T1020" i="1"/>
  <c r="S1020" i="1"/>
  <c r="R1020" i="1"/>
  <c r="Q1020" i="1"/>
  <c r="P1020" i="1"/>
  <c r="T1019" i="1"/>
  <c r="S1019" i="1"/>
  <c r="R1019" i="1"/>
  <c r="Q1019" i="1"/>
  <c r="P1019" i="1"/>
  <c r="T1018" i="1"/>
  <c r="S1018" i="1"/>
  <c r="R1018" i="1"/>
  <c r="Q1018" i="1"/>
  <c r="P1018" i="1"/>
  <c r="T1017" i="1"/>
  <c r="S1017" i="1"/>
  <c r="R1017" i="1"/>
  <c r="Q1017" i="1"/>
  <c r="P1017" i="1"/>
  <c r="T1016" i="1"/>
  <c r="S1016" i="1"/>
  <c r="R1016" i="1"/>
  <c r="Q1016" i="1"/>
  <c r="P1016" i="1"/>
  <c r="T1015" i="1"/>
  <c r="S1015" i="1"/>
  <c r="R1015" i="1"/>
  <c r="Q1015" i="1"/>
  <c r="P1015" i="1"/>
  <c r="T1014" i="1"/>
  <c r="S1014" i="1"/>
  <c r="R1014" i="1"/>
  <c r="Q1014" i="1"/>
  <c r="P1014" i="1"/>
  <c r="T1013" i="1"/>
  <c r="S1013" i="1"/>
  <c r="R1013" i="1"/>
  <c r="Q1013" i="1"/>
  <c r="P1013" i="1"/>
  <c r="T1012" i="1"/>
  <c r="S1012" i="1"/>
  <c r="R1012" i="1"/>
  <c r="Q1012" i="1"/>
  <c r="P1012" i="1"/>
  <c r="T1011" i="1"/>
  <c r="S1011" i="1"/>
  <c r="R1011" i="1"/>
  <c r="Q1011" i="1"/>
  <c r="P1011" i="1"/>
  <c r="T1010" i="1"/>
  <c r="S1010" i="1"/>
  <c r="R1010" i="1"/>
  <c r="Q1010" i="1"/>
  <c r="P1010" i="1"/>
  <c r="T1009" i="1"/>
  <c r="S1009" i="1"/>
  <c r="R1009" i="1"/>
  <c r="Q1009" i="1"/>
  <c r="P1009" i="1"/>
  <c r="T1008" i="1"/>
  <c r="S1008" i="1"/>
  <c r="R1008" i="1"/>
  <c r="Q1008" i="1"/>
  <c r="P1008" i="1"/>
  <c r="T1007" i="1"/>
  <c r="S1007" i="1"/>
  <c r="R1007" i="1"/>
  <c r="Q1007" i="1"/>
  <c r="P1007" i="1"/>
  <c r="T1006" i="1"/>
  <c r="S1006" i="1"/>
  <c r="R1006" i="1"/>
  <c r="Q1006" i="1"/>
  <c r="P1006" i="1"/>
  <c r="T1005" i="1"/>
  <c r="S1005" i="1"/>
  <c r="R1005" i="1"/>
  <c r="Q1005" i="1"/>
  <c r="P1005" i="1"/>
  <c r="T1004" i="1"/>
  <c r="S1004" i="1"/>
  <c r="R1004" i="1"/>
  <c r="Q1004" i="1"/>
  <c r="P1004" i="1"/>
  <c r="T1003" i="1"/>
  <c r="S1003" i="1"/>
  <c r="R1003" i="1"/>
  <c r="Q1003" i="1"/>
  <c r="P1003" i="1"/>
  <c r="T1002" i="1"/>
  <c r="S1002" i="1"/>
  <c r="R1002" i="1"/>
  <c r="Q1002" i="1"/>
  <c r="P1002" i="1"/>
  <c r="T1001" i="1"/>
  <c r="S1001" i="1"/>
  <c r="R1001" i="1"/>
  <c r="Q1001" i="1"/>
  <c r="P1001" i="1"/>
  <c r="T1000" i="1"/>
  <c r="S1000" i="1"/>
  <c r="R1000" i="1"/>
  <c r="Q1000" i="1"/>
  <c r="P1000" i="1"/>
  <c r="T999" i="1"/>
  <c r="S999" i="1"/>
  <c r="R999" i="1"/>
  <c r="Q999" i="1"/>
  <c r="P999" i="1"/>
  <c r="T998" i="1"/>
  <c r="S998" i="1"/>
  <c r="R998" i="1"/>
  <c r="Q998" i="1"/>
  <c r="P998" i="1"/>
  <c r="T997" i="1"/>
  <c r="S997" i="1"/>
  <c r="R997" i="1"/>
  <c r="Q997" i="1"/>
  <c r="P997" i="1"/>
  <c r="T996" i="1"/>
  <c r="S996" i="1"/>
  <c r="R996" i="1"/>
  <c r="Q996" i="1"/>
  <c r="P996" i="1"/>
  <c r="T995" i="1"/>
  <c r="S995" i="1"/>
  <c r="R995" i="1"/>
  <c r="Q995" i="1"/>
  <c r="P995" i="1"/>
  <c r="T994" i="1"/>
  <c r="S994" i="1"/>
  <c r="R994" i="1"/>
  <c r="Q994" i="1"/>
  <c r="P994" i="1"/>
  <c r="T993" i="1"/>
  <c r="S993" i="1"/>
  <c r="R993" i="1"/>
  <c r="Q993" i="1"/>
  <c r="P993" i="1"/>
  <c r="T992" i="1"/>
  <c r="S992" i="1"/>
  <c r="R992" i="1"/>
  <c r="Q992" i="1"/>
  <c r="P992" i="1"/>
  <c r="T991" i="1"/>
  <c r="S991" i="1"/>
  <c r="R991" i="1"/>
  <c r="Q991" i="1"/>
  <c r="P991" i="1"/>
  <c r="T990" i="1"/>
  <c r="S990" i="1"/>
  <c r="R990" i="1"/>
  <c r="Q990" i="1"/>
  <c r="P990" i="1"/>
  <c r="T989" i="1"/>
  <c r="S989" i="1"/>
  <c r="R989" i="1"/>
  <c r="Q989" i="1"/>
  <c r="P989" i="1"/>
  <c r="T988" i="1"/>
  <c r="S988" i="1"/>
  <c r="R988" i="1"/>
  <c r="Q988" i="1"/>
  <c r="P988" i="1"/>
  <c r="T987" i="1"/>
  <c r="S987" i="1"/>
  <c r="R987" i="1"/>
  <c r="Q987" i="1"/>
  <c r="P987" i="1"/>
  <c r="T986" i="1"/>
  <c r="S986" i="1"/>
  <c r="R986" i="1"/>
  <c r="Q986" i="1"/>
  <c r="P986" i="1"/>
  <c r="T985" i="1"/>
  <c r="S985" i="1"/>
  <c r="R985" i="1"/>
  <c r="Q985" i="1"/>
  <c r="P985" i="1"/>
  <c r="T984" i="1"/>
  <c r="S984" i="1"/>
  <c r="R984" i="1"/>
  <c r="Q984" i="1"/>
  <c r="P984" i="1"/>
  <c r="T983" i="1"/>
  <c r="S983" i="1"/>
  <c r="R983" i="1"/>
  <c r="Q983" i="1"/>
  <c r="P983" i="1"/>
  <c r="T982" i="1"/>
  <c r="S982" i="1"/>
  <c r="R982" i="1"/>
  <c r="Q982" i="1"/>
  <c r="P982" i="1"/>
  <c r="T981" i="1"/>
  <c r="S981" i="1"/>
  <c r="R981" i="1"/>
  <c r="Q981" i="1"/>
  <c r="P981" i="1"/>
  <c r="T980" i="1"/>
  <c r="S980" i="1"/>
  <c r="R980" i="1"/>
  <c r="Q980" i="1"/>
  <c r="P980" i="1"/>
  <c r="T979" i="1"/>
  <c r="S979" i="1"/>
  <c r="R979" i="1"/>
  <c r="Q979" i="1"/>
  <c r="P979" i="1"/>
  <c r="T978" i="1"/>
  <c r="S978" i="1"/>
  <c r="R978" i="1"/>
  <c r="Q978" i="1"/>
  <c r="P978" i="1"/>
  <c r="T977" i="1"/>
  <c r="S977" i="1"/>
  <c r="R977" i="1"/>
  <c r="Q977" i="1"/>
  <c r="P977" i="1"/>
  <c r="T976" i="1"/>
  <c r="S976" i="1"/>
  <c r="R976" i="1"/>
  <c r="Q976" i="1"/>
  <c r="P976" i="1"/>
  <c r="T975" i="1"/>
  <c r="S975" i="1"/>
  <c r="R975" i="1"/>
  <c r="Q975" i="1"/>
  <c r="P975" i="1"/>
  <c r="T974" i="1"/>
  <c r="S974" i="1"/>
  <c r="R974" i="1"/>
  <c r="Q974" i="1"/>
  <c r="P974" i="1"/>
  <c r="T973" i="1"/>
  <c r="S973" i="1"/>
  <c r="R973" i="1"/>
  <c r="Q973" i="1"/>
  <c r="P973" i="1"/>
  <c r="T972" i="1"/>
  <c r="S972" i="1"/>
  <c r="R972" i="1"/>
  <c r="Q972" i="1"/>
  <c r="P972" i="1"/>
  <c r="T971" i="1"/>
  <c r="S971" i="1"/>
  <c r="R971" i="1"/>
  <c r="Q971" i="1"/>
  <c r="P971" i="1"/>
  <c r="T970" i="1"/>
  <c r="S970" i="1"/>
  <c r="R970" i="1"/>
  <c r="Q970" i="1"/>
  <c r="P970" i="1"/>
  <c r="T969" i="1"/>
  <c r="S969" i="1"/>
  <c r="R969" i="1"/>
  <c r="Q969" i="1"/>
  <c r="P969" i="1"/>
  <c r="T968" i="1"/>
  <c r="S968" i="1"/>
  <c r="R968" i="1"/>
  <c r="Q968" i="1"/>
  <c r="P968" i="1"/>
  <c r="T967" i="1"/>
  <c r="S967" i="1"/>
  <c r="R967" i="1"/>
  <c r="Q967" i="1"/>
  <c r="P967" i="1"/>
  <c r="T966" i="1"/>
  <c r="S966" i="1"/>
  <c r="R966" i="1"/>
  <c r="Q966" i="1"/>
  <c r="P966" i="1"/>
  <c r="T965" i="1"/>
  <c r="S965" i="1"/>
  <c r="R965" i="1"/>
  <c r="Q965" i="1"/>
  <c r="P965" i="1"/>
  <c r="T964" i="1"/>
  <c r="S964" i="1"/>
  <c r="R964" i="1"/>
  <c r="Q964" i="1"/>
  <c r="P964" i="1"/>
  <c r="T963" i="1"/>
  <c r="S963" i="1"/>
  <c r="R963" i="1"/>
  <c r="Q963" i="1"/>
  <c r="P963" i="1"/>
  <c r="T962" i="1"/>
  <c r="S962" i="1"/>
  <c r="R962" i="1"/>
  <c r="Q962" i="1"/>
  <c r="P962" i="1"/>
  <c r="T961" i="1"/>
  <c r="S961" i="1"/>
  <c r="R961" i="1"/>
  <c r="Q961" i="1"/>
  <c r="P961" i="1"/>
  <c r="T960" i="1"/>
  <c r="S960" i="1"/>
  <c r="R960" i="1"/>
  <c r="Q960" i="1"/>
  <c r="P960" i="1"/>
  <c r="T959" i="1"/>
  <c r="S959" i="1"/>
  <c r="R959" i="1"/>
  <c r="Q959" i="1"/>
  <c r="P959" i="1"/>
  <c r="T958" i="1"/>
  <c r="S958" i="1"/>
  <c r="R958" i="1"/>
  <c r="Q958" i="1"/>
  <c r="P958" i="1"/>
  <c r="T957" i="1"/>
  <c r="S957" i="1"/>
  <c r="R957" i="1"/>
  <c r="Q957" i="1"/>
  <c r="P957" i="1"/>
  <c r="T956" i="1"/>
  <c r="S956" i="1"/>
  <c r="R956" i="1"/>
  <c r="Q956" i="1"/>
  <c r="P956" i="1"/>
  <c r="T955" i="1"/>
  <c r="S955" i="1"/>
  <c r="R955" i="1"/>
  <c r="Q955" i="1"/>
  <c r="P955" i="1"/>
  <c r="T954" i="1"/>
  <c r="S954" i="1"/>
  <c r="R954" i="1"/>
  <c r="Q954" i="1"/>
  <c r="P954" i="1"/>
  <c r="T953" i="1"/>
  <c r="S953" i="1"/>
  <c r="R953" i="1"/>
  <c r="Q953" i="1"/>
  <c r="P953" i="1"/>
  <c r="T952" i="1"/>
  <c r="S952" i="1"/>
  <c r="R952" i="1"/>
  <c r="Q952" i="1"/>
  <c r="P952" i="1"/>
  <c r="T951" i="1"/>
  <c r="S951" i="1"/>
  <c r="R951" i="1"/>
  <c r="Q951" i="1"/>
  <c r="P951" i="1"/>
  <c r="T950" i="1"/>
  <c r="S950" i="1"/>
  <c r="R950" i="1"/>
  <c r="Q950" i="1"/>
  <c r="P950" i="1"/>
  <c r="T949" i="1"/>
  <c r="S949" i="1"/>
  <c r="R949" i="1"/>
  <c r="Q949" i="1"/>
  <c r="P949" i="1"/>
  <c r="T948" i="1"/>
  <c r="S948" i="1"/>
  <c r="R948" i="1"/>
  <c r="Q948" i="1"/>
  <c r="P948" i="1"/>
  <c r="T947" i="1"/>
  <c r="S947" i="1"/>
  <c r="R947" i="1"/>
  <c r="Q947" i="1"/>
  <c r="P947" i="1"/>
  <c r="T946" i="1"/>
  <c r="S946" i="1"/>
  <c r="R946" i="1"/>
  <c r="Q946" i="1"/>
  <c r="P946" i="1"/>
  <c r="T945" i="1"/>
  <c r="S945" i="1"/>
  <c r="R945" i="1"/>
  <c r="Q945" i="1"/>
  <c r="P945" i="1"/>
  <c r="T944" i="1"/>
  <c r="S944" i="1"/>
  <c r="R944" i="1"/>
  <c r="Q944" i="1"/>
  <c r="P944" i="1"/>
  <c r="T943" i="1"/>
  <c r="S943" i="1"/>
  <c r="R943" i="1"/>
  <c r="Q943" i="1"/>
  <c r="P943" i="1"/>
  <c r="T942" i="1"/>
  <c r="S942" i="1"/>
  <c r="R942" i="1"/>
  <c r="Q942" i="1"/>
  <c r="P942" i="1"/>
  <c r="T941" i="1"/>
  <c r="S941" i="1"/>
  <c r="R941" i="1"/>
  <c r="Q941" i="1"/>
  <c r="P941" i="1"/>
  <c r="T940" i="1"/>
  <c r="S940" i="1"/>
  <c r="R940" i="1"/>
  <c r="Q940" i="1"/>
  <c r="P940" i="1"/>
  <c r="T939" i="1"/>
  <c r="S939" i="1"/>
  <c r="R939" i="1"/>
  <c r="Q939" i="1"/>
  <c r="P939" i="1"/>
  <c r="T938" i="1"/>
  <c r="S938" i="1"/>
  <c r="R938" i="1"/>
  <c r="Q938" i="1"/>
  <c r="P938" i="1"/>
  <c r="T937" i="1"/>
  <c r="S937" i="1"/>
  <c r="R937" i="1"/>
  <c r="Q937" i="1"/>
  <c r="P937" i="1"/>
  <c r="T936" i="1"/>
  <c r="S936" i="1"/>
  <c r="R936" i="1"/>
  <c r="Q936" i="1"/>
  <c r="P936" i="1"/>
  <c r="T935" i="1"/>
  <c r="S935" i="1"/>
  <c r="R935" i="1"/>
  <c r="Q935" i="1"/>
  <c r="P935" i="1"/>
  <c r="T934" i="1"/>
  <c r="S934" i="1"/>
  <c r="R934" i="1"/>
  <c r="Q934" i="1"/>
  <c r="P934" i="1"/>
  <c r="T933" i="1"/>
  <c r="S933" i="1"/>
  <c r="R933" i="1"/>
  <c r="Q933" i="1"/>
  <c r="P933" i="1"/>
  <c r="T932" i="1"/>
  <c r="S932" i="1"/>
  <c r="R932" i="1"/>
  <c r="Q932" i="1"/>
  <c r="P932" i="1"/>
  <c r="T931" i="1"/>
  <c r="S931" i="1"/>
  <c r="R931" i="1"/>
  <c r="Q931" i="1"/>
  <c r="P931" i="1"/>
  <c r="T930" i="1"/>
  <c r="S930" i="1"/>
  <c r="R930" i="1"/>
  <c r="Q930" i="1"/>
  <c r="P930" i="1"/>
  <c r="T929" i="1"/>
  <c r="S929" i="1"/>
  <c r="R929" i="1"/>
  <c r="Q929" i="1"/>
  <c r="P929" i="1"/>
  <c r="T928" i="1"/>
  <c r="S928" i="1"/>
  <c r="R928" i="1"/>
  <c r="Q928" i="1"/>
  <c r="P928" i="1"/>
  <c r="T927" i="1"/>
  <c r="S927" i="1"/>
  <c r="R927" i="1"/>
  <c r="Q927" i="1"/>
  <c r="P927" i="1"/>
  <c r="T926" i="1"/>
  <c r="S926" i="1"/>
  <c r="R926" i="1"/>
  <c r="Q926" i="1"/>
  <c r="P926" i="1"/>
  <c r="T925" i="1"/>
  <c r="S925" i="1"/>
  <c r="R925" i="1"/>
  <c r="Q925" i="1"/>
  <c r="P925" i="1"/>
  <c r="T924" i="1"/>
  <c r="S924" i="1"/>
  <c r="R924" i="1"/>
  <c r="Q924" i="1"/>
  <c r="P924" i="1"/>
  <c r="T923" i="1"/>
  <c r="S923" i="1"/>
  <c r="R923" i="1"/>
  <c r="Q923" i="1"/>
  <c r="P923" i="1"/>
  <c r="T922" i="1"/>
  <c r="S922" i="1"/>
  <c r="R922" i="1"/>
  <c r="Q922" i="1"/>
  <c r="P922" i="1"/>
  <c r="T921" i="1"/>
  <c r="S921" i="1"/>
  <c r="R921" i="1"/>
  <c r="Q921" i="1"/>
  <c r="P921" i="1"/>
  <c r="T920" i="1"/>
  <c r="S920" i="1"/>
  <c r="R920" i="1"/>
  <c r="Q920" i="1"/>
  <c r="P920" i="1"/>
  <c r="T919" i="1"/>
  <c r="S919" i="1"/>
  <c r="R919" i="1"/>
  <c r="Q919" i="1"/>
  <c r="P919" i="1"/>
  <c r="T918" i="1"/>
  <c r="S918" i="1"/>
  <c r="R918" i="1"/>
  <c r="Q918" i="1"/>
  <c r="P918" i="1"/>
  <c r="T917" i="1"/>
  <c r="S917" i="1"/>
  <c r="R917" i="1"/>
  <c r="Q917" i="1"/>
  <c r="P917" i="1"/>
  <c r="T916" i="1"/>
  <c r="S916" i="1"/>
  <c r="R916" i="1"/>
  <c r="Q916" i="1"/>
  <c r="P916" i="1"/>
  <c r="T915" i="1"/>
  <c r="S915" i="1"/>
  <c r="R915" i="1"/>
  <c r="Q915" i="1"/>
  <c r="P915" i="1"/>
  <c r="T914" i="1"/>
  <c r="S914" i="1"/>
  <c r="R914" i="1"/>
  <c r="Q914" i="1"/>
  <c r="P914" i="1"/>
  <c r="T913" i="1"/>
  <c r="S913" i="1"/>
  <c r="R913" i="1"/>
  <c r="Q913" i="1"/>
  <c r="P913" i="1"/>
  <c r="T912" i="1"/>
  <c r="S912" i="1"/>
  <c r="R912" i="1"/>
  <c r="Q912" i="1"/>
  <c r="P912" i="1"/>
  <c r="T911" i="1"/>
  <c r="S911" i="1"/>
  <c r="R911" i="1"/>
  <c r="Q911" i="1"/>
  <c r="P911" i="1"/>
  <c r="T910" i="1"/>
  <c r="S910" i="1"/>
  <c r="R910" i="1"/>
  <c r="Q910" i="1"/>
  <c r="P910" i="1"/>
  <c r="T909" i="1"/>
  <c r="S909" i="1"/>
  <c r="R909" i="1"/>
  <c r="Q909" i="1"/>
  <c r="P909" i="1"/>
  <c r="T908" i="1"/>
  <c r="S908" i="1"/>
  <c r="R908" i="1"/>
  <c r="Q908" i="1"/>
  <c r="P908" i="1"/>
  <c r="T907" i="1"/>
  <c r="S907" i="1"/>
  <c r="R907" i="1"/>
  <c r="Q907" i="1"/>
  <c r="P907" i="1"/>
  <c r="T906" i="1"/>
  <c r="S906" i="1"/>
  <c r="R906" i="1"/>
  <c r="Q906" i="1"/>
  <c r="P906" i="1"/>
  <c r="T905" i="1"/>
  <c r="S905" i="1"/>
  <c r="R905" i="1"/>
  <c r="Q905" i="1"/>
  <c r="P905" i="1"/>
  <c r="T904" i="1"/>
  <c r="S904" i="1"/>
  <c r="R904" i="1"/>
  <c r="Q904" i="1"/>
  <c r="P904" i="1"/>
  <c r="T903" i="1"/>
  <c r="S903" i="1"/>
  <c r="R903" i="1"/>
  <c r="Q903" i="1"/>
  <c r="P903" i="1"/>
  <c r="T902" i="1"/>
  <c r="S902" i="1"/>
  <c r="R902" i="1"/>
  <c r="Q902" i="1"/>
  <c r="P902" i="1"/>
  <c r="T901" i="1"/>
  <c r="S901" i="1"/>
  <c r="R901" i="1"/>
  <c r="Q901" i="1"/>
  <c r="P901" i="1"/>
  <c r="T900" i="1"/>
  <c r="S900" i="1"/>
  <c r="R900" i="1"/>
  <c r="Q900" i="1"/>
  <c r="P900" i="1"/>
  <c r="T899" i="1"/>
  <c r="S899" i="1"/>
  <c r="R899" i="1"/>
  <c r="Q899" i="1"/>
  <c r="P899" i="1"/>
  <c r="T898" i="1"/>
  <c r="S898" i="1"/>
  <c r="R898" i="1"/>
  <c r="Q898" i="1"/>
  <c r="P898" i="1"/>
  <c r="T897" i="1"/>
  <c r="S897" i="1"/>
  <c r="R897" i="1"/>
  <c r="Q897" i="1"/>
  <c r="P897" i="1"/>
  <c r="T896" i="1"/>
  <c r="S896" i="1"/>
  <c r="R896" i="1"/>
  <c r="Q896" i="1"/>
  <c r="P896" i="1"/>
  <c r="T895" i="1"/>
  <c r="S895" i="1"/>
  <c r="R895" i="1"/>
  <c r="Q895" i="1"/>
  <c r="P895" i="1"/>
  <c r="T894" i="1"/>
  <c r="S894" i="1"/>
  <c r="R894" i="1"/>
  <c r="Q894" i="1"/>
  <c r="P894" i="1"/>
  <c r="T893" i="1"/>
  <c r="S893" i="1"/>
  <c r="R893" i="1"/>
  <c r="Q893" i="1"/>
  <c r="P893" i="1"/>
  <c r="T892" i="1"/>
  <c r="S892" i="1"/>
  <c r="R892" i="1"/>
  <c r="Q892" i="1"/>
  <c r="P892" i="1"/>
  <c r="T891" i="1"/>
  <c r="S891" i="1"/>
  <c r="R891" i="1"/>
  <c r="Q891" i="1"/>
  <c r="P891" i="1"/>
  <c r="T890" i="1"/>
  <c r="S890" i="1"/>
  <c r="R890" i="1"/>
  <c r="Q890" i="1"/>
  <c r="P890" i="1"/>
  <c r="T889" i="1"/>
  <c r="S889" i="1"/>
  <c r="R889" i="1"/>
  <c r="Q889" i="1"/>
  <c r="P889" i="1"/>
  <c r="T888" i="1"/>
  <c r="S888" i="1"/>
  <c r="R888" i="1"/>
  <c r="Q888" i="1"/>
  <c r="P888" i="1"/>
  <c r="T887" i="1"/>
  <c r="S887" i="1"/>
  <c r="R887" i="1"/>
  <c r="Q887" i="1"/>
  <c r="P887" i="1"/>
  <c r="T886" i="1"/>
  <c r="S886" i="1"/>
  <c r="R886" i="1"/>
  <c r="Q886" i="1"/>
  <c r="P886" i="1"/>
  <c r="T885" i="1"/>
  <c r="S885" i="1"/>
  <c r="R885" i="1"/>
  <c r="Q885" i="1"/>
  <c r="P885" i="1"/>
  <c r="T884" i="1"/>
  <c r="S884" i="1"/>
  <c r="R884" i="1"/>
  <c r="Q884" i="1"/>
  <c r="P884" i="1"/>
  <c r="T883" i="1"/>
  <c r="S883" i="1"/>
  <c r="R883" i="1"/>
  <c r="Q883" i="1"/>
  <c r="P883" i="1"/>
  <c r="T882" i="1"/>
  <c r="S882" i="1"/>
  <c r="R882" i="1"/>
  <c r="Q882" i="1"/>
  <c r="P882" i="1"/>
  <c r="T881" i="1"/>
  <c r="S881" i="1"/>
  <c r="R881" i="1"/>
  <c r="Q881" i="1"/>
  <c r="P881" i="1"/>
  <c r="T880" i="1"/>
  <c r="S880" i="1"/>
  <c r="R880" i="1"/>
  <c r="Q880" i="1"/>
  <c r="P880" i="1"/>
  <c r="T879" i="1"/>
  <c r="S879" i="1"/>
  <c r="R879" i="1"/>
  <c r="Q879" i="1"/>
  <c r="P879" i="1"/>
  <c r="T878" i="1"/>
  <c r="S878" i="1"/>
  <c r="R878" i="1"/>
  <c r="Q878" i="1"/>
  <c r="P878" i="1"/>
  <c r="T877" i="1"/>
  <c r="S877" i="1"/>
  <c r="R877" i="1"/>
  <c r="Q877" i="1"/>
  <c r="P877" i="1"/>
  <c r="T876" i="1"/>
  <c r="S876" i="1"/>
  <c r="R876" i="1"/>
  <c r="Q876" i="1"/>
  <c r="P876" i="1"/>
  <c r="T875" i="1"/>
  <c r="S875" i="1"/>
  <c r="R875" i="1"/>
  <c r="Q875" i="1"/>
  <c r="P875" i="1"/>
  <c r="T874" i="1"/>
  <c r="S874" i="1"/>
  <c r="R874" i="1"/>
  <c r="Q874" i="1"/>
  <c r="P874" i="1"/>
  <c r="T873" i="1"/>
  <c r="S873" i="1"/>
  <c r="R873" i="1"/>
  <c r="Q873" i="1"/>
  <c r="P873" i="1"/>
  <c r="T872" i="1"/>
  <c r="S872" i="1"/>
  <c r="R872" i="1"/>
  <c r="Q872" i="1"/>
  <c r="P872" i="1"/>
  <c r="T871" i="1"/>
  <c r="S871" i="1"/>
  <c r="R871" i="1"/>
  <c r="Q871" i="1"/>
  <c r="P871" i="1"/>
  <c r="T870" i="1"/>
  <c r="S870" i="1"/>
  <c r="R870" i="1"/>
  <c r="Q870" i="1"/>
  <c r="P870" i="1"/>
  <c r="T869" i="1"/>
  <c r="S869" i="1"/>
  <c r="R869" i="1"/>
  <c r="Q869" i="1"/>
  <c r="P869" i="1"/>
  <c r="T868" i="1"/>
  <c r="S868" i="1"/>
  <c r="R868" i="1"/>
  <c r="Q868" i="1"/>
  <c r="P868" i="1"/>
  <c r="T867" i="1"/>
  <c r="S867" i="1"/>
  <c r="R867" i="1"/>
  <c r="Q867" i="1"/>
  <c r="P867" i="1"/>
  <c r="T866" i="1"/>
  <c r="S866" i="1"/>
  <c r="R866" i="1"/>
  <c r="Q866" i="1"/>
  <c r="P866" i="1"/>
  <c r="T865" i="1"/>
  <c r="S865" i="1"/>
  <c r="R865" i="1"/>
  <c r="Q865" i="1"/>
  <c r="P865" i="1"/>
  <c r="T864" i="1"/>
  <c r="S864" i="1"/>
  <c r="R864" i="1"/>
  <c r="Q864" i="1"/>
  <c r="P864" i="1"/>
  <c r="T863" i="1"/>
  <c r="S863" i="1"/>
  <c r="R863" i="1"/>
  <c r="Q863" i="1"/>
  <c r="P863" i="1"/>
  <c r="T862" i="1"/>
  <c r="S862" i="1"/>
  <c r="R862" i="1"/>
  <c r="Q862" i="1"/>
  <c r="P862" i="1"/>
  <c r="T861" i="1"/>
  <c r="S861" i="1"/>
  <c r="R861" i="1"/>
  <c r="Q861" i="1"/>
  <c r="P861" i="1"/>
  <c r="T860" i="1"/>
  <c r="S860" i="1"/>
  <c r="R860" i="1"/>
  <c r="Q860" i="1"/>
  <c r="P860" i="1"/>
  <c r="T859" i="1"/>
  <c r="S859" i="1"/>
  <c r="R859" i="1"/>
  <c r="Q859" i="1"/>
  <c r="P859" i="1"/>
  <c r="T858" i="1"/>
  <c r="S858" i="1"/>
  <c r="R858" i="1"/>
  <c r="Q858" i="1"/>
  <c r="P858" i="1"/>
  <c r="T857" i="1"/>
  <c r="S857" i="1"/>
  <c r="R857" i="1"/>
  <c r="Q857" i="1"/>
  <c r="P857" i="1"/>
  <c r="T856" i="1"/>
  <c r="S856" i="1"/>
  <c r="R856" i="1"/>
  <c r="Q856" i="1"/>
  <c r="P856" i="1"/>
  <c r="T855" i="1"/>
  <c r="S855" i="1"/>
  <c r="R855" i="1"/>
  <c r="Q855" i="1"/>
  <c r="P855" i="1"/>
  <c r="T854" i="1"/>
  <c r="S854" i="1"/>
  <c r="R854" i="1"/>
  <c r="Q854" i="1"/>
  <c r="P854" i="1"/>
  <c r="T853" i="1"/>
  <c r="S853" i="1"/>
  <c r="R853" i="1"/>
  <c r="Q853" i="1"/>
  <c r="P853" i="1"/>
  <c r="T852" i="1"/>
  <c r="S852" i="1"/>
  <c r="R852" i="1"/>
  <c r="Q852" i="1"/>
  <c r="P852" i="1"/>
  <c r="T851" i="1"/>
  <c r="S851" i="1"/>
  <c r="R851" i="1"/>
  <c r="Q851" i="1"/>
  <c r="P851" i="1"/>
  <c r="T850" i="1"/>
  <c r="S850" i="1"/>
  <c r="R850" i="1"/>
  <c r="Q850" i="1"/>
  <c r="P850" i="1"/>
  <c r="T849" i="1"/>
  <c r="S849" i="1"/>
  <c r="R849" i="1"/>
  <c r="Q849" i="1"/>
  <c r="P849" i="1"/>
  <c r="T848" i="1"/>
  <c r="S848" i="1"/>
  <c r="R848" i="1"/>
  <c r="Q848" i="1"/>
  <c r="P848" i="1"/>
  <c r="T847" i="1"/>
  <c r="S847" i="1"/>
  <c r="R847" i="1"/>
  <c r="Q847" i="1"/>
  <c r="P847" i="1"/>
  <c r="T846" i="1"/>
  <c r="S846" i="1"/>
  <c r="R846" i="1"/>
  <c r="Q846" i="1"/>
  <c r="P846" i="1"/>
  <c r="T845" i="1"/>
  <c r="S845" i="1"/>
  <c r="R845" i="1"/>
  <c r="Q845" i="1"/>
  <c r="P845" i="1"/>
  <c r="T844" i="1"/>
  <c r="S844" i="1"/>
  <c r="R844" i="1"/>
  <c r="Q844" i="1"/>
  <c r="P844" i="1"/>
  <c r="T843" i="1"/>
  <c r="S843" i="1"/>
  <c r="R843" i="1"/>
  <c r="Q843" i="1"/>
  <c r="P843" i="1"/>
  <c r="T842" i="1"/>
  <c r="S842" i="1"/>
  <c r="R842" i="1"/>
  <c r="Q842" i="1"/>
  <c r="P842" i="1"/>
  <c r="T841" i="1"/>
  <c r="S841" i="1"/>
  <c r="R841" i="1"/>
  <c r="Q841" i="1"/>
  <c r="P841" i="1"/>
  <c r="T840" i="1"/>
  <c r="S840" i="1"/>
  <c r="R840" i="1"/>
  <c r="Q840" i="1"/>
  <c r="P840" i="1"/>
  <c r="T839" i="1"/>
  <c r="S839" i="1"/>
  <c r="R839" i="1"/>
  <c r="Q839" i="1"/>
  <c r="P839" i="1"/>
  <c r="T838" i="1"/>
  <c r="S838" i="1"/>
  <c r="R838" i="1"/>
  <c r="Q838" i="1"/>
  <c r="P838" i="1"/>
  <c r="T837" i="1"/>
  <c r="S837" i="1"/>
  <c r="R837" i="1"/>
  <c r="Q837" i="1"/>
  <c r="P837" i="1"/>
  <c r="T836" i="1"/>
  <c r="S836" i="1"/>
  <c r="R836" i="1"/>
  <c r="Q836" i="1"/>
  <c r="P836" i="1"/>
  <c r="T835" i="1"/>
  <c r="S835" i="1"/>
  <c r="R835" i="1"/>
  <c r="Q835" i="1"/>
  <c r="P835" i="1"/>
  <c r="T834" i="1"/>
  <c r="S834" i="1"/>
  <c r="R834" i="1"/>
  <c r="Q834" i="1"/>
  <c r="P834" i="1"/>
  <c r="T833" i="1"/>
  <c r="S833" i="1"/>
  <c r="R833" i="1"/>
  <c r="Q833" i="1"/>
  <c r="P833" i="1"/>
  <c r="T832" i="1"/>
  <c r="S832" i="1"/>
  <c r="R832" i="1"/>
  <c r="Q832" i="1"/>
  <c r="P832" i="1"/>
  <c r="T831" i="1"/>
  <c r="S831" i="1"/>
  <c r="R831" i="1"/>
  <c r="Q831" i="1"/>
  <c r="P831" i="1"/>
  <c r="T830" i="1"/>
  <c r="S830" i="1"/>
  <c r="R830" i="1"/>
  <c r="Q830" i="1"/>
  <c r="P830" i="1"/>
  <c r="T829" i="1"/>
  <c r="S829" i="1"/>
  <c r="R829" i="1"/>
  <c r="Q829" i="1"/>
  <c r="P829" i="1"/>
  <c r="T828" i="1"/>
  <c r="S828" i="1"/>
  <c r="R828" i="1"/>
  <c r="Q828" i="1"/>
  <c r="P828" i="1"/>
  <c r="T827" i="1"/>
  <c r="S827" i="1"/>
  <c r="R827" i="1"/>
  <c r="Q827" i="1"/>
  <c r="P827" i="1"/>
  <c r="T826" i="1"/>
  <c r="S826" i="1"/>
  <c r="R826" i="1"/>
  <c r="Q826" i="1"/>
  <c r="P826" i="1"/>
  <c r="T825" i="1"/>
  <c r="S825" i="1"/>
  <c r="R825" i="1"/>
  <c r="Q825" i="1"/>
  <c r="P825" i="1"/>
  <c r="T824" i="1"/>
  <c r="S824" i="1"/>
  <c r="R824" i="1"/>
  <c r="Q824" i="1"/>
  <c r="P824" i="1"/>
  <c r="T823" i="1"/>
  <c r="S823" i="1"/>
  <c r="R823" i="1"/>
  <c r="Q823" i="1"/>
  <c r="P823" i="1"/>
  <c r="T822" i="1"/>
  <c r="S822" i="1"/>
  <c r="R822" i="1"/>
  <c r="Q822" i="1"/>
  <c r="P822" i="1"/>
  <c r="T821" i="1"/>
  <c r="S821" i="1"/>
  <c r="R821" i="1"/>
  <c r="Q821" i="1"/>
  <c r="P821" i="1"/>
  <c r="T820" i="1"/>
  <c r="S820" i="1"/>
  <c r="R820" i="1"/>
  <c r="Q820" i="1"/>
  <c r="P820" i="1"/>
  <c r="T819" i="1"/>
  <c r="S819" i="1"/>
  <c r="R819" i="1"/>
  <c r="Q819" i="1"/>
  <c r="P819" i="1"/>
  <c r="T818" i="1"/>
  <c r="S818" i="1"/>
  <c r="R818" i="1"/>
  <c r="Q818" i="1"/>
  <c r="P818" i="1"/>
  <c r="T817" i="1"/>
  <c r="S817" i="1"/>
  <c r="R817" i="1"/>
  <c r="Q817" i="1"/>
  <c r="P817" i="1"/>
  <c r="T816" i="1"/>
  <c r="S816" i="1"/>
  <c r="R816" i="1"/>
  <c r="Q816" i="1"/>
  <c r="P816" i="1"/>
  <c r="T815" i="1"/>
  <c r="S815" i="1"/>
  <c r="R815" i="1"/>
  <c r="Q815" i="1"/>
  <c r="P815" i="1"/>
  <c r="T814" i="1"/>
  <c r="S814" i="1"/>
  <c r="R814" i="1"/>
  <c r="Q814" i="1"/>
  <c r="P814" i="1"/>
  <c r="T813" i="1"/>
  <c r="S813" i="1"/>
  <c r="R813" i="1"/>
  <c r="Q813" i="1"/>
  <c r="P813" i="1"/>
  <c r="T812" i="1"/>
  <c r="S812" i="1"/>
  <c r="R812" i="1"/>
  <c r="Q812" i="1"/>
  <c r="P812" i="1"/>
  <c r="T811" i="1"/>
  <c r="S811" i="1"/>
  <c r="R811" i="1"/>
  <c r="Q811" i="1"/>
  <c r="P811" i="1"/>
  <c r="T810" i="1"/>
  <c r="S810" i="1"/>
  <c r="R810" i="1"/>
  <c r="Q810" i="1"/>
  <c r="P810" i="1"/>
  <c r="T809" i="1"/>
  <c r="S809" i="1"/>
  <c r="R809" i="1"/>
  <c r="Q809" i="1"/>
  <c r="P809" i="1"/>
  <c r="T808" i="1"/>
  <c r="S808" i="1"/>
  <c r="R808" i="1"/>
  <c r="Q808" i="1"/>
  <c r="P808" i="1"/>
  <c r="T807" i="1"/>
  <c r="S807" i="1"/>
  <c r="R807" i="1"/>
  <c r="Q807" i="1"/>
  <c r="P807" i="1"/>
  <c r="T806" i="1"/>
  <c r="S806" i="1"/>
  <c r="R806" i="1"/>
  <c r="Q806" i="1"/>
  <c r="P806" i="1"/>
  <c r="T805" i="1"/>
  <c r="S805" i="1"/>
  <c r="R805" i="1"/>
  <c r="Q805" i="1"/>
  <c r="P805" i="1"/>
  <c r="T804" i="1"/>
  <c r="S804" i="1"/>
  <c r="R804" i="1"/>
  <c r="Q804" i="1"/>
  <c r="P804" i="1"/>
  <c r="T803" i="1"/>
  <c r="S803" i="1"/>
  <c r="R803" i="1"/>
  <c r="Q803" i="1"/>
  <c r="P803" i="1"/>
  <c r="T802" i="1"/>
  <c r="S802" i="1"/>
  <c r="R802" i="1"/>
  <c r="Q802" i="1"/>
  <c r="P802" i="1"/>
  <c r="T801" i="1"/>
  <c r="S801" i="1"/>
  <c r="R801" i="1"/>
  <c r="Q801" i="1"/>
  <c r="P801" i="1"/>
  <c r="T800" i="1"/>
  <c r="S800" i="1"/>
  <c r="R800" i="1"/>
  <c r="Q800" i="1"/>
  <c r="P800" i="1"/>
  <c r="T799" i="1"/>
  <c r="S799" i="1"/>
  <c r="R799" i="1"/>
  <c r="Q799" i="1"/>
  <c r="P799" i="1"/>
  <c r="T798" i="1"/>
  <c r="S798" i="1"/>
  <c r="R798" i="1"/>
  <c r="Q798" i="1"/>
  <c r="P798" i="1"/>
  <c r="T797" i="1"/>
  <c r="S797" i="1"/>
  <c r="R797" i="1"/>
  <c r="Q797" i="1"/>
  <c r="P797" i="1"/>
  <c r="T796" i="1"/>
  <c r="S796" i="1"/>
  <c r="R796" i="1"/>
  <c r="Q796" i="1"/>
  <c r="P796" i="1"/>
  <c r="T795" i="1"/>
  <c r="S795" i="1"/>
  <c r="R795" i="1"/>
  <c r="Q795" i="1"/>
  <c r="P795" i="1"/>
  <c r="T794" i="1"/>
  <c r="S794" i="1"/>
  <c r="R794" i="1"/>
  <c r="Q794" i="1"/>
  <c r="P794" i="1"/>
  <c r="T793" i="1"/>
  <c r="S793" i="1"/>
  <c r="R793" i="1"/>
  <c r="Q793" i="1"/>
  <c r="P793" i="1"/>
  <c r="T792" i="1"/>
  <c r="S792" i="1"/>
  <c r="R792" i="1"/>
  <c r="Q792" i="1"/>
  <c r="P792" i="1"/>
  <c r="T791" i="1"/>
  <c r="S791" i="1"/>
  <c r="R791" i="1"/>
  <c r="Q791" i="1"/>
  <c r="P791" i="1"/>
  <c r="T790" i="1"/>
  <c r="S790" i="1"/>
  <c r="R790" i="1"/>
  <c r="Q790" i="1"/>
  <c r="P790" i="1"/>
  <c r="T789" i="1"/>
  <c r="S789" i="1"/>
  <c r="R789" i="1"/>
  <c r="Q789" i="1"/>
  <c r="P789" i="1"/>
  <c r="T788" i="1"/>
  <c r="S788" i="1"/>
  <c r="R788" i="1"/>
  <c r="Q788" i="1"/>
  <c r="P788" i="1"/>
  <c r="T787" i="1"/>
  <c r="S787" i="1"/>
  <c r="R787" i="1"/>
  <c r="Q787" i="1"/>
  <c r="P787" i="1"/>
  <c r="T786" i="1"/>
  <c r="S786" i="1"/>
  <c r="R786" i="1"/>
  <c r="Q786" i="1"/>
  <c r="P786" i="1"/>
  <c r="T785" i="1"/>
  <c r="S785" i="1"/>
  <c r="R785" i="1"/>
  <c r="Q785" i="1"/>
  <c r="P785" i="1"/>
  <c r="T784" i="1"/>
  <c r="S784" i="1"/>
  <c r="R784" i="1"/>
  <c r="Q784" i="1"/>
  <c r="P784" i="1"/>
  <c r="T783" i="1"/>
  <c r="S783" i="1"/>
  <c r="R783" i="1"/>
  <c r="Q783" i="1"/>
  <c r="P783" i="1"/>
  <c r="T782" i="1"/>
  <c r="S782" i="1"/>
  <c r="R782" i="1"/>
  <c r="Q782" i="1"/>
  <c r="P782" i="1"/>
  <c r="T781" i="1"/>
  <c r="S781" i="1"/>
  <c r="R781" i="1"/>
  <c r="Q781" i="1"/>
  <c r="P781" i="1"/>
  <c r="T780" i="1"/>
  <c r="S780" i="1"/>
  <c r="R780" i="1"/>
  <c r="Q780" i="1"/>
  <c r="P780" i="1"/>
  <c r="T779" i="1"/>
  <c r="S779" i="1"/>
  <c r="R779" i="1"/>
  <c r="Q779" i="1"/>
  <c r="P779" i="1"/>
  <c r="T778" i="1"/>
  <c r="S778" i="1"/>
  <c r="R778" i="1"/>
  <c r="Q778" i="1"/>
  <c r="P778" i="1"/>
  <c r="T777" i="1"/>
  <c r="S777" i="1"/>
  <c r="R777" i="1"/>
  <c r="Q777" i="1"/>
  <c r="P777" i="1"/>
  <c r="T776" i="1"/>
  <c r="S776" i="1"/>
  <c r="R776" i="1"/>
  <c r="Q776" i="1"/>
  <c r="P776" i="1"/>
  <c r="T775" i="1"/>
  <c r="S775" i="1"/>
  <c r="R775" i="1"/>
  <c r="Q775" i="1"/>
  <c r="P775" i="1"/>
  <c r="T774" i="1"/>
  <c r="S774" i="1"/>
  <c r="R774" i="1"/>
  <c r="Q774" i="1"/>
  <c r="P774" i="1"/>
  <c r="T773" i="1"/>
  <c r="S773" i="1"/>
  <c r="R773" i="1"/>
  <c r="Q773" i="1"/>
  <c r="P773" i="1"/>
  <c r="T772" i="1"/>
  <c r="S772" i="1"/>
  <c r="R772" i="1"/>
  <c r="Q772" i="1"/>
  <c r="P772" i="1"/>
  <c r="T771" i="1"/>
  <c r="S771" i="1"/>
  <c r="R771" i="1"/>
  <c r="Q771" i="1"/>
  <c r="P771" i="1"/>
  <c r="T770" i="1"/>
  <c r="S770" i="1"/>
  <c r="R770" i="1"/>
  <c r="Q770" i="1"/>
  <c r="P770" i="1"/>
  <c r="T769" i="1"/>
  <c r="S769" i="1"/>
  <c r="R769" i="1"/>
  <c r="Q769" i="1"/>
  <c r="P769" i="1"/>
  <c r="T768" i="1"/>
  <c r="S768" i="1"/>
  <c r="R768" i="1"/>
  <c r="Q768" i="1"/>
  <c r="P768" i="1"/>
  <c r="T767" i="1"/>
  <c r="S767" i="1"/>
  <c r="R767" i="1"/>
  <c r="Q767" i="1"/>
  <c r="P767" i="1"/>
  <c r="T766" i="1"/>
  <c r="S766" i="1"/>
  <c r="R766" i="1"/>
  <c r="Q766" i="1"/>
  <c r="P766" i="1"/>
  <c r="T765" i="1"/>
  <c r="S765" i="1"/>
  <c r="R765" i="1"/>
  <c r="Q765" i="1"/>
  <c r="P765" i="1"/>
  <c r="T764" i="1"/>
  <c r="S764" i="1"/>
  <c r="R764" i="1"/>
  <c r="Q764" i="1"/>
  <c r="P764" i="1"/>
  <c r="T763" i="1"/>
  <c r="S763" i="1"/>
  <c r="R763" i="1"/>
  <c r="Q763" i="1"/>
  <c r="P763" i="1"/>
  <c r="T762" i="1"/>
  <c r="S762" i="1"/>
  <c r="R762" i="1"/>
  <c r="Q762" i="1"/>
  <c r="P762" i="1"/>
  <c r="T761" i="1"/>
  <c r="S761" i="1"/>
  <c r="R761" i="1"/>
  <c r="Q761" i="1"/>
  <c r="P761" i="1"/>
  <c r="T760" i="1"/>
  <c r="S760" i="1"/>
  <c r="R760" i="1"/>
  <c r="Q760" i="1"/>
  <c r="P760" i="1"/>
  <c r="T759" i="1"/>
  <c r="S759" i="1"/>
  <c r="R759" i="1"/>
  <c r="Q759" i="1"/>
  <c r="P759" i="1"/>
  <c r="T758" i="1"/>
  <c r="S758" i="1"/>
  <c r="R758" i="1"/>
  <c r="Q758" i="1"/>
  <c r="P758" i="1"/>
  <c r="T757" i="1"/>
  <c r="S757" i="1"/>
  <c r="R757" i="1"/>
  <c r="Q757" i="1"/>
  <c r="P757" i="1"/>
  <c r="T756" i="1"/>
  <c r="S756" i="1"/>
  <c r="R756" i="1"/>
  <c r="Q756" i="1"/>
  <c r="P756" i="1"/>
  <c r="T755" i="1"/>
  <c r="S755" i="1"/>
  <c r="R755" i="1"/>
  <c r="Q755" i="1"/>
  <c r="P755" i="1"/>
  <c r="T754" i="1"/>
  <c r="S754" i="1"/>
  <c r="R754" i="1"/>
  <c r="Q754" i="1"/>
  <c r="P754" i="1"/>
  <c r="T753" i="1"/>
  <c r="S753" i="1"/>
  <c r="R753" i="1"/>
  <c r="Q753" i="1"/>
  <c r="P753" i="1"/>
  <c r="T752" i="1"/>
  <c r="S752" i="1"/>
  <c r="R752" i="1"/>
  <c r="Q752" i="1"/>
  <c r="P752" i="1"/>
  <c r="T751" i="1"/>
  <c r="S751" i="1"/>
  <c r="R751" i="1"/>
  <c r="Q751" i="1"/>
  <c r="P751" i="1"/>
  <c r="T750" i="1"/>
  <c r="S750" i="1"/>
  <c r="R750" i="1"/>
  <c r="Q750" i="1"/>
  <c r="P750" i="1"/>
  <c r="T749" i="1"/>
  <c r="S749" i="1"/>
  <c r="R749" i="1"/>
  <c r="Q749" i="1"/>
  <c r="P749" i="1"/>
  <c r="T748" i="1"/>
  <c r="S748" i="1"/>
  <c r="R748" i="1"/>
  <c r="Q748" i="1"/>
  <c r="P748" i="1"/>
  <c r="T747" i="1"/>
  <c r="S747" i="1"/>
  <c r="R747" i="1"/>
  <c r="Q747" i="1"/>
  <c r="P747" i="1"/>
  <c r="T746" i="1"/>
  <c r="S746" i="1"/>
  <c r="R746" i="1"/>
  <c r="Q746" i="1"/>
  <c r="P746" i="1"/>
  <c r="T745" i="1"/>
  <c r="S745" i="1"/>
  <c r="R745" i="1"/>
  <c r="Q745" i="1"/>
  <c r="P745" i="1"/>
  <c r="T744" i="1"/>
  <c r="S744" i="1"/>
  <c r="R744" i="1"/>
  <c r="Q744" i="1"/>
  <c r="P744" i="1"/>
  <c r="T743" i="1"/>
  <c r="S743" i="1"/>
  <c r="R743" i="1"/>
  <c r="Q743" i="1"/>
  <c r="P743" i="1"/>
  <c r="T742" i="1"/>
  <c r="S742" i="1"/>
  <c r="R742" i="1"/>
  <c r="Q742" i="1"/>
  <c r="P742" i="1"/>
  <c r="T741" i="1"/>
  <c r="S741" i="1"/>
  <c r="R741" i="1"/>
  <c r="Q741" i="1"/>
  <c r="P741" i="1"/>
  <c r="T740" i="1"/>
  <c r="S740" i="1"/>
  <c r="R740" i="1"/>
  <c r="Q740" i="1"/>
  <c r="P740" i="1"/>
  <c r="T739" i="1"/>
  <c r="S739" i="1"/>
  <c r="R739" i="1"/>
  <c r="Q739" i="1"/>
  <c r="P739" i="1"/>
  <c r="T738" i="1"/>
  <c r="S738" i="1"/>
  <c r="R738" i="1"/>
  <c r="Q738" i="1"/>
  <c r="P738" i="1"/>
  <c r="T737" i="1"/>
  <c r="S737" i="1"/>
  <c r="R737" i="1"/>
  <c r="Q737" i="1"/>
  <c r="P737" i="1"/>
  <c r="T736" i="1"/>
  <c r="S736" i="1"/>
  <c r="R736" i="1"/>
  <c r="Q736" i="1"/>
  <c r="P736" i="1"/>
  <c r="T735" i="1"/>
  <c r="S735" i="1"/>
  <c r="R735" i="1"/>
  <c r="Q735" i="1"/>
  <c r="P735" i="1"/>
  <c r="T734" i="1"/>
  <c r="S734" i="1"/>
  <c r="R734" i="1"/>
  <c r="Q734" i="1"/>
  <c r="P734" i="1"/>
  <c r="T733" i="1"/>
  <c r="S733" i="1"/>
  <c r="R733" i="1"/>
  <c r="Q733" i="1"/>
  <c r="P733" i="1"/>
  <c r="T732" i="1"/>
  <c r="S732" i="1"/>
  <c r="R732" i="1"/>
  <c r="Q732" i="1"/>
  <c r="P732" i="1"/>
  <c r="T731" i="1"/>
  <c r="S731" i="1"/>
  <c r="R731" i="1"/>
  <c r="Q731" i="1"/>
  <c r="P731" i="1"/>
  <c r="T730" i="1"/>
  <c r="S730" i="1"/>
  <c r="R730" i="1"/>
  <c r="Q730" i="1"/>
  <c r="P730" i="1"/>
  <c r="T729" i="1"/>
  <c r="S729" i="1"/>
  <c r="R729" i="1"/>
  <c r="Q729" i="1"/>
  <c r="P729" i="1"/>
  <c r="T728" i="1"/>
  <c r="S728" i="1"/>
  <c r="R728" i="1"/>
  <c r="Q728" i="1"/>
  <c r="P728" i="1"/>
  <c r="T727" i="1"/>
  <c r="S727" i="1"/>
  <c r="R727" i="1"/>
  <c r="Q727" i="1"/>
  <c r="P727" i="1"/>
  <c r="T726" i="1"/>
  <c r="S726" i="1"/>
  <c r="R726" i="1"/>
  <c r="Q726" i="1"/>
  <c r="P726" i="1"/>
  <c r="T725" i="1"/>
  <c r="S725" i="1"/>
  <c r="R725" i="1"/>
  <c r="Q725" i="1"/>
  <c r="P725" i="1"/>
  <c r="T724" i="1"/>
  <c r="S724" i="1"/>
  <c r="R724" i="1"/>
  <c r="Q724" i="1"/>
  <c r="P724" i="1"/>
  <c r="T723" i="1"/>
  <c r="S723" i="1"/>
  <c r="R723" i="1"/>
  <c r="Q723" i="1"/>
  <c r="P723" i="1"/>
  <c r="T722" i="1"/>
  <c r="S722" i="1"/>
  <c r="R722" i="1"/>
  <c r="Q722" i="1"/>
  <c r="P722" i="1"/>
  <c r="T721" i="1"/>
  <c r="S721" i="1"/>
  <c r="R721" i="1"/>
  <c r="Q721" i="1"/>
  <c r="P721" i="1"/>
  <c r="T720" i="1"/>
  <c r="S720" i="1"/>
  <c r="R720" i="1"/>
  <c r="Q720" i="1"/>
  <c r="P720" i="1"/>
  <c r="T719" i="1"/>
  <c r="S719" i="1"/>
  <c r="R719" i="1"/>
  <c r="Q719" i="1"/>
  <c r="P719" i="1"/>
  <c r="T718" i="1"/>
  <c r="S718" i="1"/>
  <c r="R718" i="1"/>
  <c r="Q718" i="1"/>
  <c r="P718" i="1"/>
  <c r="T717" i="1"/>
  <c r="S717" i="1"/>
  <c r="R717" i="1"/>
  <c r="Q717" i="1"/>
  <c r="P717" i="1"/>
  <c r="T716" i="1"/>
  <c r="S716" i="1"/>
  <c r="R716" i="1"/>
  <c r="Q716" i="1"/>
  <c r="P716" i="1"/>
  <c r="T715" i="1"/>
  <c r="S715" i="1"/>
  <c r="R715" i="1"/>
  <c r="Q715" i="1"/>
  <c r="P715" i="1"/>
  <c r="T714" i="1"/>
  <c r="S714" i="1"/>
  <c r="R714" i="1"/>
  <c r="Q714" i="1"/>
  <c r="P714" i="1"/>
  <c r="T713" i="1"/>
  <c r="S713" i="1"/>
  <c r="R713" i="1"/>
  <c r="Q713" i="1"/>
  <c r="P713" i="1"/>
  <c r="T712" i="1"/>
  <c r="S712" i="1"/>
  <c r="R712" i="1"/>
  <c r="Q712" i="1"/>
  <c r="P712" i="1"/>
  <c r="T711" i="1"/>
  <c r="S711" i="1"/>
  <c r="R711" i="1"/>
  <c r="Q711" i="1"/>
  <c r="P711" i="1"/>
  <c r="T710" i="1"/>
  <c r="S710" i="1"/>
  <c r="R710" i="1"/>
  <c r="Q710" i="1"/>
  <c r="P710" i="1"/>
  <c r="T709" i="1"/>
  <c r="S709" i="1"/>
  <c r="R709" i="1"/>
  <c r="Q709" i="1"/>
  <c r="P709" i="1"/>
  <c r="T708" i="1"/>
  <c r="S708" i="1"/>
  <c r="R708" i="1"/>
  <c r="Q708" i="1"/>
  <c r="P708" i="1"/>
  <c r="T707" i="1"/>
  <c r="S707" i="1"/>
  <c r="R707" i="1"/>
  <c r="Q707" i="1"/>
  <c r="P707" i="1"/>
  <c r="T706" i="1"/>
  <c r="S706" i="1"/>
  <c r="R706" i="1"/>
  <c r="Q706" i="1"/>
  <c r="P706" i="1"/>
  <c r="T705" i="1"/>
  <c r="S705" i="1"/>
  <c r="R705" i="1"/>
  <c r="Q705" i="1"/>
  <c r="P705" i="1"/>
  <c r="T704" i="1"/>
  <c r="S704" i="1"/>
  <c r="R704" i="1"/>
  <c r="Q704" i="1"/>
  <c r="P704" i="1"/>
  <c r="T703" i="1"/>
  <c r="S703" i="1"/>
  <c r="R703" i="1"/>
  <c r="Q703" i="1"/>
  <c r="P703" i="1"/>
  <c r="T702" i="1"/>
  <c r="S702" i="1"/>
  <c r="R702" i="1"/>
  <c r="Q702" i="1"/>
  <c r="P702" i="1"/>
  <c r="T701" i="1"/>
  <c r="S701" i="1"/>
  <c r="R701" i="1"/>
  <c r="Q701" i="1"/>
  <c r="P701" i="1"/>
  <c r="T700" i="1"/>
  <c r="S700" i="1"/>
  <c r="R700" i="1"/>
  <c r="Q700" i="1"/>
  <c r="P700" i="1"/>
  <c r="T699" i="1"/>
  <c r="S699" i="1"/>
  <c r="R699" i="1"/>
  <c r="Q699" i="1"/>
  <c r="P699" i="1"/>
  <c r="T698" i="1"/>
  <c r="S698" i="1"/>
  <c r="R698" i="1"/>
  <c r="Q698" i="1"/>
  <c r="P698" i="1"/>
  <c r="T697" i="1"/>
  <c r="S697" i="1"/>
  <c r="R697" i="1"/>
  <c r="Q697" i="1"/>
  <c r="P697" i="1"/>
  <c r="T696" i="1"/>
  <c r="S696" i="1"/>
  <c r="R696" i="1"/>
  <c r="Q696" i="1"/>
  <c r="P696" i="1"/>
  <c r="T695" i="1"/>
  <c r="S695" i="1"/>
  <c r="R695" i="1"/>
  <c r="Q695" i="1"/>
  <c r="P695" i="1"/>
  <c r="T694" i="1"/>
  <c r="S694" i="1"/>
  <c r="R694" i="1"/>
  <c r="Q694" i="1"/>
  <c r="P694" i="1"/>
  <c r="T693" i="1"/>
  <c r="S693" i="1"/>
  <c r="R693" i="1"/>
  <c r="Q693" i="1"/>
  <c r="P693" i="1"/>
  <c r="T692" i="1"/>
  <c r="S692" i="1"/>
  <c r="R692" i="1"/>
  <c r="Q692" i="1"/>
  <c r="P692" i="1"/>
  <c r="T691" i="1"/>
  <c r="S691" i="1"/>
  <c r="R691" i="1"/>
  <c r="Q691" i="1"/>
  <c r="P691" i="1"/>
  <c r="T690" i="1"/>
  <c r="S690" i="1"/>
  <c r="R690" i="1"/>
  <c r="Q690" i="1"/>
  <c r="P690" i="1"/>
  <c r="T689" i="1"/>
  <c r="S689" i="1"/>
  <c r="R689" i="1"/>
  <c r="Q689" i="1"/>
  <c r="P689" i="1"/>
  <c r="T688" i="1"/>
  <c r="S688" i="1"/>
  <c r="R688" i="1"/>
  <c r="Q688" i="1"/>
  <c r="P688" i="1"/>
  <c r="T687" i="1"/>
  <c r="S687" i="1"/>
  <c r="R687" i="1"/>
  <c r="Q687" i="1"/>
  <c r="P687" i="1"/>
  <c r="T686" i="1"/>
  <c r="S686" i="1"/>
  <c r="R686" i="1"/>
  <c r="Q686" i="1"/>
  <c r="P686" i="1"/>
  <c r="T685" i="1"/>
  <c r="S685" i="1"/>
  <c r="R685" i="1"/>
  <c r="Q685" i="1"/>
  <c r="P685" i="1"/>
  <c r="T684" i="1"/>
  <c r="S684" i="1"/>
  <c r="R684" i="1"/>
  <c r="Q684" i="1"/>
  <c r="P684" i="1"/>
  <c r="T683" i="1"/>
  <c r="S683" i="1"/>
  <c r="R683" i="1"/>
  <c r="Q683" i="1"/>
  <c r="P683" i="1"/>
  <c r="T682" i="1"/>
  <c r="S682" i="1"/>
  <c r="R682" i="1"/>
  <c r="Q682" i="1"/>
  <c r="P682" i="1"/>
  <c r="T681" i="1"/>
  <c r="S681" i="1"/>
  <c r="R681" i="1"/>
  <c r="Q681" i="1"/>
  <c r="P681" i="1"/>
  <c r="T680" i="1"/>
  <c r="S680" i="1"/>
  <c r="R680" i="1"/>
  <c r="Q680" i="1"/>
  <c r="P680" i="1"/>
  <c r="T679" i="1"/>
  <c r="S679" i="1"/>
  <c r="R679" i="1"/>
  <c r="Q679" i="1"/>
  <c r="P679" i="1"/>
  <c r="T678" i="1"/>
  <c r="S678" i="1"/>
  <c r="R678" i="1"/>
  <c r="Q678" i="1"/>
  <c r="P678" i="1"/>
  <c r="T677" i="1"/>
  <c r="S677" i="1"/>
  <c r="R677" i="1"/>
  <c r="Q677" i="1"/>
  <c r="P677" i="1"/>
  <c r="T676" i="1"/>
  <c r="S676" i="1"/>
  <c r="R676" i="1"/>
  <c r="Q676" i="1"/>
  <c r="P676" i="1"/>
  <c r="T675" i="1"/>
  <c r="S675" i="1"/>
  <c r="R675" i="1"/>
  <c r="Q675" i="1"/>
  <c r="P675" i="1"/>
  <c r="T674" i="1"/>
  <c r="S674" i="1"/>
  <c r="R674" i="1"/>
  <c r="Q674" i="1"/>
  <c r="P674" i="1"/>
  <c r="T673" i="1"/>
  <c r="S673" i="1"/>
  <c r="R673" i="1"/>
  <c r="Q673" i="1"/>
  <c r="P673" i="1"/>
  <c r="T672" i="1"/>
  <c r="S672" i="1"/>
  <c r="R672" i="1"/>
  <c r="Q672" i="1"/>
  <c r="P672" i="1"/>
  <c r="T671" i="1"/>
  <c r="S671" i="1"/>
  <c r="R671" i="1"/>
  <c r="Q671" i="1"/>
  <c r="P671" i="1"/>
  <c r="T670" i="1"/>
  <c r="S670" i="1"/>
  <c r="R670" i="1"/>
  <c r="Q670" i="1"/>
  <c r="P670" i="1"/>
  <c r="T669" i="1"/>
  <c r="S669" i="1"/>
  <c r="R669" i="1"/>
  <c r="Q669" i="1"/>
  <c r="P669" i="1"/>
  <c r="T668" i="1"/>
  <c r="S668" i="1"/>
  <c r="R668" i="1"/>
  <c r="Q668" i="1"/>
  <c r="P668" i="1"/>
  <c r="T667" i="1"/>
  <c r="S667" i="1"/>
  <c r="R667" i="1"/>
  <c r="Q667" i="1"/>
  <c r="P667" i="1"/>
  <c r="T666" i="1"/>
  <c r="S666" i="1"/>
  <c r="R666" i="1"/>
  <c r="Q666" i="1"/>
  <c r="P666" i="1"/>
  <c r="T665" i="1"/>
  <c r="S665" i="1"/>
  <c r="R665" i="1"/>
  <c r="Q665" i="1"/>
  <c r="P665" i="1"/>
  <c r="T664" i="1"/>
  <c r="S664" i="1"/>
  <c r="R664" i="1"/>
  <c r="Q664" i="1"/>
  <c r="P664" i="1"/>
  <c r="T663" i="1"/>
  <c r="S663" i="1"/>
  <c r="R663" i="1"/>
  <c r="Q663" i="1"/>
  <c r="P663" i="1"/>
  <c r="T662" i="1"/>
  <c r="S662" i="1"/>
  <c r="R662" i="1"/>
  <c r="Q662" i="1"/>
  <c r="P662" i="1"/>
  <c r="T661" i="1"/>
  <c r="S661" i="1"/>
  <c r="R661" i="1"/>
  <c r="Q661" i="1"/>
  <c r="P661" i="1"/>
  <c r="T660" i="1"/>
  <c r="S660" i="1"/>
  <c r="R660" i="1"/>
  <c r="Q660" i="1"/>
  <c r="P660" i="1"/>
  <c r="T659" i="1"/>
  <c r="S659" i="1"/>
  <c r="R659" i="1"/>
  <c r="Q659" i="1"/>
  <c r="P659" i="1"/>
  <c r="T658" i="1"/>
  <c r="S658" i="1"/>
  <c r="R658" i="1"/>
  <c r="Q658" i="1"/>
  <c r="P658" i="1"/>
  <c r="T657" i="1"/>
  <c r="S657" i="1"/>
  <c r="R657" i="1"/>
  <c r="Q657" i="1"/>
  <c r="P657" i="1"/>
  <c r="T656" i="1"/>
  <c r="S656" i="1"/>
  <c r="R656" i="1"/>
  <c r="Q656" i="1"/>
  <c r="P656" i="1"/>
  <c r="T655" i="1"/>
  <c r="S655" i="1"/>
  <c r="R655" i="1"/>
  <c r="Q655" i="1"/>
  <c r="P655" i="1"/>
  <c r="T654" i="1"/>
  <c r="S654" i="1"/>
  <c r="R654" i="1"/>
  <c r="Q654" i="1"/>
  <c r="P654" i="1"/>
  <c r="T653" i="1"/>
  <c r="S653" i="1"/>
  <c r="R653" i="1"/>
  <c r="Q653" i="1"/>
  <c r="P653" i="1"/>
  <c r="T652" i="1"/>
  <c r="S652" i="1"/>
  <c r="R652" i="1"/>
  <c r="Q652" i="1"/>
  <c r="P652" i="1"/>
  <c r="T651" i="1"/>
  <c r="S651" i="1"/>
  <c r="R651" i="1"/>
  <c r="Q651" i="1"/>
  <c r="P651" i="1"/>
  <c r="T650" i="1"/>
  <c r="S650" i="1"/>
  <c r="R650" i="1"/>
  <c r="Q650" i="1"/>
  <c r="P650" i="1"/>
  <c r="T649" i="1"/>
  <c r="S649" i="1"/>
  <c r="R649" i="1"/>
  <c r="Q649" i="1"/>
  <c r="P649" i="1"/>
  <c r="T648" i="1"/>
  <c r="S648" i="1"/>
  <c r="R648" i="1"/>
  <c r="Q648" i="1"/>
  <c r="P648" i="1"/>
  <c r="T647" i="1"/>
  <c r="S647" i="1"/>
  <c r="R647" i="1"/>
  <c r="Q647" i="1"/>
  <c r="P647" i="1"/>
  <c r="T646" i="1"/>
  <c r="S646" i="1"/>
  <c r="R646" i="1"/>
  <c r="Q646" i="1"/>
  <c r="P646" i="1"/>
  <c r="T645" i="1"/>
  <c r="S645" i="1"/>
  <c r="R645" i="1"/>
  <c r="Q645" i="1"/>
  <c r="P645" i="1"/>
  <c r="T644" i="1"/>
  <c r="S644" i="1"/>
  <c r="R644" i="1"/>
  <c r="Q644" i="1"/>
  <c r="P644" i="1"/>
  <c r="T643" i="1"/>
  <c r="S643" i="1"/>
  <c r="R643" i="1"/>
  <c r="Q643" i="1"/>
  <c r="P643" i="1"/>
  <c r="T642" i="1"/>
  <c r="S642" i="1"/>
  <c r="R642" i="1"/>
  <c r="Q642" i="1"/>
  <c r="P642" i="1"/>
  <c r="T641" i="1"/>
  <c r="S641" i="1"/>
  <c r="R641" i="1"/>
  <c r="Q641" i="1"/>
  <c r="P641" i="1"/>
  <c r="T640" i="1"/>
  <c r="S640" i="1"/>
  <c r="R640" i="1"/>
  <c r="Q640" i="1"/>
  <c r="P640" i="1"/>
  <c r="T639" i="1"/>
  <c r="S639" i="1"/>
  <c r="R639" i="1"/>
  <c r="Q639" i="1"/>
  <c r="P639" i="1"/>
  <c r="T638" i="1"/>
  <c r="S638" i="1"/>
  <c r="R638" i="1"/>
  <c r="Q638" i="1"/>
  <c r="P638" i="1"/>
  <c r="T637" i="1"/>
  <c r="S637" i="1"/>
  <c r="R637" i="1"/>
  <c r="Q637" i="1"/>
  <c r="P637" i="1"/>
  <c r="T636" i="1"/>
  <c r="S636" i="1"/>
  <c r="R636" i="1"/>
  <c r="Q636" i="1"/>
  <c r="P636" i="1"/>
  <c r="T635" i="1"/>
  <c r="S635" i="1"/>
  <c r="R635" i="1"/>
  <c r="Q635" i="1"/>
  <c r="P635" i="1"/>
  <c r="T634" i="1"/>
  <c r="S634" i="1"/>
  <c r="R634" i="1"/>
  <c r="Q634" i="1"/>
  <c r="P634" i="1"/>
  <c r="T633" i="1"/>
  <c r="S633" i="1"/>
  <c r="R633" i="1"/>
  <c r="Q633" i="1"/>
  <c r="P633" i="1"/>
  <c r="T632" i="1"/>
  <c r="S632" i="1"/>
  <c r="R632" i="1"/>
  <c r="Q632" i="1"/>
  <c r="P632" i="1"/>
  <c r="T631" i="1"/>
  <c r="S631" i="1"/>
  <c r="R631" i="1"/>
  <c r="Q631" i="1"/>
  <c r="P631" i="1"/>
  <c r="T630" i="1"/>
  <c r="S630" i="1"/>
  <c r="R630" i="1"/>
  <c r="Q630" i="1"/>
  <c r="P630" i="1"/>
  <c r="T629" i="1"/>
  <c r="S629" i="1"/>
  <c r="R629" i="1"/>
  <c r="Q629" i="1"/>
  <c r="P629" i="1"/>
  <c r="T628" i="1"/>
  <c r="S628" i="1"/>
  <c r="R628" i="1"/>
  <c r="Q628" i="1"/>
  <c r="P628" i="1"/>
  <c r="T627" i="1"/>
  <c r="S627" i="1"/>
  <c r="R627" i="1"/>
  <c r="Q627" i="1"/>
  <c r="P627" i="1"/>
  <c r="T626" i="1"/>
  <c r="S626" i="1"/>
  <c r="R626" i="1"/>
  <c r="Q626" i="1"/>
  <c r="P626" i="1"/>
  <c r="T625" i="1"/>
  <c r="S625" i="1"/>
  <c r="R625" i="1"/>
  <c r="Q625" i="1"/>
  <c r="P625" i="1"/>
  <c r="T624" i="1"/>
  <c r="S624" i="1"/>
  <c r="R624" i="1"/>
  <c r="Q624" i="1"/>
  <c r="P624" i="1"/>
  <c r="T623" i="1"/>
  <c r="S623" i="1"/>
  <c r="R623" i="1"/>
  <c r="Q623" i="1"/>
  <c r="P623" i="1"/>
  <c r="T622" i="1"/>
  <c r="S622" i="1"/>
  <c r="R622" i="1"/>
  <c r="Q622" i="1"/>
  <c r="P622" i="1"/>
  <c r="T621" i="1"/>
  <c r="S621" i="1"/>
  <c r="R621" i="1"/>
  <c r="Q621" i="1"/>
  <c r="P621" i="1"/>
  <c r="T620" i="1"/>
  <c r="S620" i="1"/>
  <c r="R620" i="1"/>
  <c r="Q620" i="1"/>
  <c r="P620" i="1"/>
  <c r="T619" i="1"/>
  <c r="S619" i="1"/>
  <c r="R619" i="1"/>
  <c r="Q619" i="1"/>
  <c r="P619" i="1"/>
  <c r="T618" i="1"/>
  <c r="S618" i="1"/>
  <c r="R618" i="1"/>
  <c r="Q618" i="1"/>
  <c r="P618" i="1"/>
  <c r="T617" i="1"/>
  <c r="S617" i="1"/>
  <c r="R617" i="1"/>
  <c r="Q617" i="1"/>
  <c r="P617" i="1"/>
  <c r="T616" i="1"/>
  <c r="S616" i="1"/>
  <c r="R616" i="1"/>
  <c r="Q616" i="1"/>
  <c r="P616" i="1"/>
  <c r="T615" i="1"/>
  <c r="S615" i="1"/>
  <c r="R615" i="1"/>
  <c r="Q615" i="1"/>
  <c r="P615" i="1"/>
  <c r="T614" i="1"/>
  <c r="S614" i="1"/>
  <c r="R614" i="1"/>
  <c r="Q614" i="1"/>
  <c r="P614" i="1"/>
  <c r="T613" i="1"/>
  <c r="S613" i="1"/>
  <c r="R613" i="1"/>
  <c r="Q613" i="1"/>
  <c r="P613" i="1"/>
  <c r="T612" i="1"/>
  <c r="S612" i="1"/>
  <c r="R612" i="1"/>
  <c r="Q612" i="1"/>
  <c r="P612" i="1"/>
  <c r="T611" i="1"/>
  <c r="S611" i="1"/>
  <c r="R611" i="1"/>
  <c r="Q611" i="1"/>
  <c r="P611" i="1"/>
  <c r="T610" i="1"/>
  <c r="S610" i="1"/>
  <c r="R610" i="1"/>
  <c r="Q610" i="1"/>
  <c r="P610" i="1"/>
  <c r="T609" i="1"/>
  <c r="S609" i="1"/>
  <c r="R609" i="1"/>
  <c r="Q609" i="1"/>
  <c r="P609" i="1"/>
  <c r="T608" i="1"/>
  <c r="S608" i="1"/>
  <c r="R608" i="1"/>
  <c r="Q608" i="1"/>
  <c r="P608" i="1"/>
  <c r="T607" i="1"/>
  <c r="S607" i="1"/>
  <c r="R607" i="1"/>
  <c r="Q607" i="1"/>
  <c r="P607" i="1"/>
  <c r="T606" i="1"/>
  <c r="S606" i="1"/>
  <c r="R606" i="1"/>
  <c r="Q606" i="1"/>
  <c r="P606" i="1"/>
  <c r="T605" i="1"/>
  <c r="S605" i="1"/>
  <c r="R605" i="1"/>
  <c r="Q605" i="1"/>
  <c r="P605" i="1"/>
  <c r="T604" i="1"/>
  <c r="S604" i="1"/>
  <c r="R604" i="1"/>
  <c r="Q604" i="1"/>
  <c r="P604" i="1"/>
  <c r="T603" i="1"/>
  <c r="S603" i="1"/>
  <c r="R603" i="1"/>
  <c r="Q603" i="1"/>
  <c r="P603" i="1"/>
  <c r="T602" i="1"/>
  <c r="S602" i="1"/>
  <c r="R602" i="1"/>
  <c r="Q602" i="1"/>
  <c r="P602" i="1"/>
  <c r="T601" i="1"/>
  <c r="S601" i="1"/>
  <c r="R601" i="1"/>
  <c r="Q601" i="1"/>
  <c r="P601" i="1"/>
  <c r="T600" i="1"/>
  <c r="S600" i="1"/>
  <c r="R600" i="1"/>
  <c r="Q600" i="1"/>
  <c r="P600" i="1"/>
  <c r="T599" i="1"/>
  <c r="S599" i="1"/>
  <c r="R599" i="1"/>
  <c r="Q599" i="1"/>
  <c r="P599" i="1"/>
  <c r="T598" i="1"/>
  <c r="S598" i="1"/>
  <c r="R598" i="1"/>
  <c r="Q598" i="1"/>
  <c r="P598" i="1"/>
  <c r="T597" i="1"/>
  <c r="S597" i="1"/>
  <c r="R597" i="1"/>
  <c r="Q597" i="1"/>
  <c r="P597" i="1"/>
  <c r="T596" i="1"/>
  <c r="S596" i="1"/>
  <c r="R596" i="1"/>
  <c r="Q596" i="1"/>
  <c r="P596" i="1"/>
  <c r="T595" i="1"/>
  <c r="S595" i="1"/>
  <c r="R595" i="1"/>
  <c r="Q595" i="1"/>
  <c r="P595" i="1"/>
  <c r="T594" i="1"/>
  <c r="S594" i="1"/>
  <c r="R594" i="1"/>
  <c r="Q594" i="1"/>
  <c r="P594" i="1"/>
  <c r="T593" i="1"/>
  <c r="S593" i="1"/>
  <c r="R593" i="1"/>
  <c r="Q593" i="1"/>
  <c r="P593" i="1"/>
  <c r="T592" i="1"/>
  <c r="S592" i="1"/>
  <c r="R592" i="1"/>
  <c r="Q592" i="1"/>
  <c r="P592" i="1"/>
  <c r="T591" i="1"/>
  <c r="S591" i="1"/>
  <c r="R591" i="1"/>
  <c r="Q591" i="1"/>
  <c r="P591" i="1"/>
  <c r="T590" i="1"/>
  <c r="S590" i="1"/>
  <c r="R590" i="1"/>
  <c r="Q590" i="1"/>
  <c r="P590" i="1"/>
  <c r="T589" i="1"/>
  <c r="S589" i="1"/>
  <c r="R589" i="1"/>
  <c r="Q589" i="1"/>
  <c r="P589" i="1"/>
  <c r="T588" i="1"/>
  <c r="S588" i="1"/>
  <c r="R588" i="1"/>
  <c r="Q588" i="1"/>
  <c r="P588" i="1"/>
  <c r="T587" i="1"/>
  <c r="S587" i="1"/>
  <c r="R587" i="1"/>
  <c r="Q587" i="1"/>
  <c r="P587" i="1"/>
  <c r="T586" i="1"/>
  <c r="S586" i="1"/>
  <c r="R586" i="1"/>
  <c r="Q586" i="1"/>
  <c r="P586" i="1"/>
  <c r="T585" i="1"/>
  <c r="S585" i="1"/>
  <c r="R585" i="1"/>
  <c r="Q585" i="1"/>
  <c r="P585" i="1"/>
  <c r="T584" i="1"/>
  <c r="S584" i="1"/>
  <c r="R584" i="1"/>
  <c r="Q584" i="1"/>
  <c r="P584" i="1"/>
  <c r="T583" i="1"/>
  <c r="S583" i="1"/>
  <c r="R583" i="1"/>
  <c r="Q583" i="1"/>
  <c r="P583" i="1"/>
  <c r="T582" i="1"/>
  <c r="S582" i="1"/>
  <c r="R582" i="1"/>
  <c r="Q582" i="1"/>
  <c r="P582" i="1"/>
  <c r="T581" i="1"/>
  <c r="S581" i="1"/>
  <c r="R581" i="1"/>
  <c r="Q581" i="1"/>
  <c r="P581" i="1"/>
  <c r="T580" i="1"/>
  <c r="S580" i="1"/>
  <c r="R580" i="1"/>
  <c r="Q580" i="1"/>
  <c r="P580" i="1"/>
  <c r="T579" i="1"/>
  <c r="S579" i="1"/>
  <c r="R579" i="1"/>
  <c r="Q579" i="1"/>
  <c r="P579" i="1"/>
  <c r="T578" i="1"/>
  <c r="S578" i="1"/>
  <c r="R578" i="1"/>
  <c r="Q578" i="1"/>
  <c r="P578" i="1"/>
  <c r="T577" i="1"/>
  <c r="S577" i="1"/>
  <c r="R577" i="1"/>
  <c r="Q577" i="1"/>
  <c r="P577" i="1"/>
  <c r="T576" i="1"/>
  <c r="S576" i="1"/>
  <c r="R576" i="1"/>
  <c r="Q576" i="1"/>
  <c r="P576" i="1"/>
  <c r="T575" i="1"/>
  <c r="S575" i="1"/>
  <c r="R575" i="1"/>
  <c r="Q575" i="1"/>
  <c r="P575" i="1"/>
  <c r="T574" i="1"/>
  <c r="S574" i="1"/>
  <c r="R574" i="1"/>
  <c r="Q574" i="1"/>
  <c r="P574" i="1"/>
  <c r="T573" i="1"/>
  <c r="S573" i="1"/>
  <c r="R573" i="1"/>
  <c r="Q573" i="1"/>
  <c r="P573" i="1"/>
  <c r="T572" i="1"/>
  <c r="S572" i="1"/>
  <c r="R572" i="1"/>
  <c r="Q572" i="1"/>
  <c r="P572" i="1"/>
  <c r="T571" i="1"/>
  <c r="S571" i="1"/>
  <c r="R571" i="1"/>
  <c r="Q571" i="1"/>
  <c r="P571" i="1"/>
  <c r="T570" i="1"/>
  <c r="S570" i="1"/>
  <c r="R570" i="1"/>
  <c r="Q570" i="1"/>
  <c r="P570" i="1"/>
  <c r="T569" i="1"/>
  <c r="S569" i="1"/>
  <c r="R569" i="1"/>
  <c r="Q569" i="1"/>
  <c r="P569" i="1"/>
  <c r="T568" i="1"/>
  <c r="S568" i="1"/>
  <c r="R568" i="1"/>
  <c r="Q568" i="1"/>
  <c r="P568" i="1"/>
  <c r="T567" i="1"/>
  <c r="S567" i="1"/>
  <c r="R567" i="1"/>
  <c r="Q567" i="1"/>
  <c r="P567" i="1"/>
  <c r="T566" i="1"/>
  <c r="S566" i="1"/>
  <c r="R566" i="1"/>
  <c r="Q566" i="1"/>
  <c r="P566" i="1"/>
  <c r="T565" i="1"/>
  <c r="S565" i="1"/>
  <c r="R565" i="1"/>
  <c r="Q565" i="1"/>
  <c r="P565" i="1"/>
  <c r="T564" i="1"/>
  <c r="S564" i="1"/>
  <c r="R564" i="1"/>
  <c r="Q564" i="1"/>
  <c r="P564" i="1"/>
  <c r="T563" i="1"/>
  <c r="S563" i="1"/>
  <c r="R563" i="1"/>
  <c r="Q563" i="1"/>
  <c r="P563" i="1"/>
  <c r="T562" i="1"/>
  <c r="S562" i="1"/>
  <c r="R562" i="1"/>
  <c r="Q562" i="1"/>
  <c r="P562" i="1"/>
  <c r="T561" i="1"/>
  <c r="S561" i="1"/>
  <c r="R561" i="1"/>
  <c r="Q561" i="1"/>
  <c r="P561" i="1"/>
  <c r="T560" i="1"/>
  <c r="S560" i="1"/>
  <c r="R560" i="1"/>
  <c r="Q560" i="1"/>
  <c r="P560" i="1"/>
  <c r="T559" i="1"/>
  <c r="S559" i="1"/>
  <c r="R559" i="1"/>
  <c r="Q559" i="1"/>
  <c r="P559" i="1"/>
  <c r="T558" i="1"/>
  <c r="S558" i="1"/>
  <c r="R558" i="1"/>
  <c r="Q558" i="1"/>
  <c r="P558" i="1"/>
  <c r="T557" i="1"/>
  <c r="S557" i="1"/>
  <c r="R557" i="1"/>
  <c r="Q557" i="1"/>
  <c r="P557" i="1"/>
  <c r="T556" i="1"/>
  <c r="S556" i="1"/>
  <c r="R556" i="1"/>
  <c r="Q556" i="1"/>
  <c r="P556" i="1"/>
  <c r="T555" i="1"/>
  <c r="S555" i="1"/>
  <c r="R555" i="1"/>
  <c r="Q555" i="1"/>
  <c r="P555" i="1"/>
  <c r="T554" i="1"/>
  <c r="S554" i="1"/>
  <c r="R554" i="1"/>
  <c r="Q554" i="1"/>
  <c r="P554" i="1"/>
  <c r="T553" i="1"/>
  <c r="S553" i="1"/>
  <c r="R553" i="1"/>
  <c r="Q553" i="1"/>
  <c r="P553" i="1"/>
  <c r="T552" i="1"/>
  <c r="S552" i="1"/>
  <c r="R552" i="1"/>
  <c r="Q552" i="1"/>
  <c r="P552" i="1"/>
  <c r="T551" i="1"/>
  <c r="S551" i="1"/>
  <c r="R551" i="1"/>
  <c r="Q551" i="1"/>
  <c r="P551" i="1"/>
  <c r="T550" i="1"/>
  <c r="S550" i="1"/>
  <c r="R550" i="1"/>
  <c r="Q550" i="1"/>
  <c r="P550" i="1"/>
  <c r="T549" i="1"/>
  <c r="S549" i="1"/>
  <c r="R549" i="1"/>
  <c r="Q549" i="1"/>
  <c r="P549" i="1"/>
  <c r="T548" i="1"/>
  <c r="S548" i="1"/>
  <c r="R548" i="1"/>
  <c r="Q548" i="1"/>
  <c r="P548" i="1"/>
  <c r="T547" i="1"/>
  <c r="S547" i="1"/>
  <c r="R547" i="1"/>
  <c r="Q547" i="1"/>
  <c r="P547" i="1"/>
  <c r="T546" i="1"/>
  <c r="S546" i="1"/>
  <c r="R546" i="1"/>
  <c r="Q546" i="1"/>
  <c r="P546" i="1"/>
  <c r="T545" i="1"/>
  <c r="S545" i="1"/>
  <c r="R545" i="1"/>
  <c r="Q545" i="1"/>
  <c r="P545" i="1"/>
  <c r="T544" i="1"/>
  <c r="S544" i="1"/>
  <c r="R544" i="1"/>
  <c r="Q544" i="1"/>
  <c r="P544" i="1"/>
  <c r="T543" i="1"/>
  <c r="S543" i="1"/>
  <c r="R543" i="1"/>
  <c r="Q543" i="1"/>
  <c r="P543" i="1"/>
  <c r="T542" i="1"/>
  <c r="S542" i="1"/>
  <c r="R542" i="1"/>
  <c r="Q542" i="1"/>
  <c r="P542" i="1"/>
  <c r="T541" i="1"/>
  <c r="S541" i="1"/>
  <c r="R541" i="1"/>
  <c r="Q541" i="1"/>
  <c r="P541" i="1"/>
  <c r="T540" i="1"/>
  <c r="S540" i="1"/>
  <c r="R540" i="1"/>
  <c r="Q540" i="1"/>
  <c r="P540" i="1"/>
  <c r="T539" i="1"/>
  <c r="S539" i="1"/>
  <c r="R539" i="1"/>
  <c r="Q539" i="1"/>
  <c r="P539" i="1"/>
  <c r="T538" i="1"/>
  <c r="S538" i="1"/>
  <c r="R538" i="1"/>
  <c r="Q538" i="1"/>
  <c r="P538" i="1"/>
  <c r="T537" i="1"/>
  <c r="S537" i="1"/>
  <c r="R537" i="1"/>
  <c r="Q537" i="1"/>
  <c r="P537" i="1"/>
  <c r="T536" i="1"/>
  <c r="S536" i="1"/>
  <c r="R536" i="1"/>
  <c r="Q536" i="1"/>
  <c r="P536" i="1"/>
  <c r="T535" i="1"/>
  <c r="S535" i="1"/>
  <c r="R535" i="1"/>
  <c r="Q535" i="1"/>
  <c r="P535" i="1"/>
  <c r="T534" i="1"/>
  <c r="S534" i="1"/>
  <c r="R534" i="1"/>
  <c r="Q534" i="1"/>
  <c r="P534" i="1"/>
  <c r="T533" i="1"/>
  <c r="S533" i="1"/>
  <c r="R533" i="1"/>
  <c r="Q533" i="1"/>
  <c r="P533" i="1"/>
  <c r="T532" i="1"/>
  <c r="S532" i="1"/>
  <c r="R532" i="1"/>
  <c r="Q532" i="1"/>
  <c r="P532" i="1"/>
  <c r="T531" i="1"/>
  <c r="S531" i="1"/>
  <c r="R531" i="1"/>
  <c r="Q531" i="1"/>
  <c r="P531" i="1"/>
  <c r="T530" i="1"/>
  <c r="S530" i="1"/>
  <c r="R530" i="1"/>
  <c r="Q530" i="1"/>
  <c r="P530" i="1"/>
  <c r="T529" i="1"/>
  <c r="S529" i="1"/>
  <c r="R529" i="1"/>
  <c r="Q529" i="1"/>
  <c r="P529" i="1"/>
  <c r="T528" i="1"/>
  <c r="S528" i="1"/>
  <c r="R528" i="1"/>
  <c r="Q528" i="1"/>
  <c r="P528" i="1"/>
  <c r="T527" i="1"/>
  <c r="S527" i="1"/>
  <c r="R527" i="1"/>
  <c r="Q527" i="1"/>
  <c r="P527" i="1"/>
  <c r="T526" i="1"/>
  <c r="S526" i="1"/>
  <c r="R526" i="1"/>
  <c r="Q526" i="1"/>
  <c r="P526" i="1"/>
  <c r="T525" i="1"/>
  <c r="S525" i="1"/>
  <c r="R525" i="1"/>
  <c r="Q525" i="1"/>
  <c r="P525" i="1"/>
  <c r="T524" i="1"/>
  <c r="S524" i="1"/>
  <c r="R524" i="1"/>
  <c r="Q524" i="1"/>
  <c r="P524" i="1"/>
  <c r="T523" i="1"/>
  <c r="S523" i="1"/>
  <c r="R523" i="1"/>
  <c r="Q523" i="1"/>
  <c r="P523" i="1"/>
  <c r="T522" i="1"/>
  <c r="S522" i="1"/>
  <c r="R522" i="1"/>
  <c r="Q522" i="1"/>
  <c r="P522" i="1"/>
  <c r="T521" i="1"/>
  <c r="S521" i="1"/>
  <c r="R521" i="1"/>
  <c r="Q521" i="1"/>
  <c r="P521" i="1"/>
  <c r="T520" i="1"/>
  <c r="S520" i="1"/>
  <c r="R520" i="1"/>
  <c r="Q520" i="1"/>
  <c r="P520" i="1"/>
  <c r="T519" i="1"/>
  <c r="S519" i="1"/>
  <c r="R519" i="1"/>
  <c r="Q519" i="1"/>
  <c r="P519" i="1"/>
  <c r="T518" i="1"/>
  <c r="S518" i="1"/>
  <c r="R518" i="1"/>
  <c r="Q518" i="1"/>
  <c r="P518" i="1"/>
  <c r="T517" i="1"/>
  <c r="S517" i="1"/>
  <c r="R517" i="1"/>
  <c r="Q517" i="1"/>
  <c r="P517" i="1"/>
  <c r="T516" i="1"/>
  <c r="S516" i="1"/>
  <c r="R516" i="1"/>
  <c r="Q516" i="1"/>
  <c r="P516" i="1"/>
  <c r="T515" i="1"/>
  <c r="S515" i="1"/>
  <c r="R515" i="1"/>
  <c r="Q515" i="1"/>
  <c r="P515" i="1"/>
  <c r="T514" i="1"/>
  <c r="S514" i="1"/>
  <c r="R514" i="1"/>
  <c r="Q514" i="1"/>
  <c r="P514" i="1"/>
  <c r="T513" i="1"/>
  <c r="S513" i="1"/>
  <c r="R513" i="1"/>
  <c r="Q513" i="1"/>
  <c r="P513" i="1"/>
  <c r="T512" i="1"/>
  <c r="S512" i="1"/>
  <c r="R512" i="1"/>
  <c r="Q512" i="1"/>
  <c r="P512" i="1"/>
  <c r="T511" i="1"/>
  <c r="S511" i="1"/>
  <c r="R511" i="1"/>
  <c r="Q511" i="1"/>
  <c r="P511" i="1"/>
  <c r="T510" i="1"/>
  <c r="S510" i="1"/>
  <c r="R510" i="1"/>
  <c r="Q510" i="1"/>
  <c r="P510" i="1"/>
  <c r="T509" i="1"/>
  <c r="S509" i="1"/>
  <c r="R509" i="1"/>
  <c r="Q509" i="1"/>
  <c r="P509" i="1"/>
  <c r="T508" i="1"/>
  <c r="S508" i="1"/>
  <c r="R508" i="1"/>
  <c r="Q508" i="1"/>
  <c r="P508" i="1"/>
  <c r="T507" i="1"/>
  <c r="S507" i="1"/>
  <c r="R507" i="1"/>
  <c r="Q507" i="1"/>
  <c r="P507" i="1"/>
  <c r="T506" i="1"/>
  <c r="S506" i="1"/>
  <c r="R506" i="1"/>
  <c r="Q506" i="1"/>
  <c r="P506" i="1"/>
  <c r="T505" i="1"/>
  <c r="S505" i="1"/>
  <c r="R505" i="1"/>
  <c r="Q505" i="1"/>
  <c r="P505" i="1"/>
  <c r="T504" i="1"/>
  <c r="S504" i="1"/>
  <c r="R504" i="1"/>
  <c r="Q504" i="1"/>
  <c r="P504" i="1"/>
  <c r="T503" i="1"/>
  <c r="S503" i="1"/>
  <c r="R503" i="1"/>
  <c r="Q503" i="1"/>
  <c r="P503" i="1"/>
  <c r="T502" i="1"/>
  <c r="S502" i="1"/>
  <c r="R502" i="1"/>
  <c r="Q502" i="1"/>
  <c r="P502" i="1"/>
  <c r="T501" i="1"/>
  <c r="S501" i="1"/>
  <c r="R501" i="1"/>
  <c r="Q501" i="1"/>
  <c r="P501" i="1"/>
  <c r="T500" i="1"/>
  <c r="S500" i="1"/>
  <c r="R500" i="1"/>
  <c r="Q500" i="1"/>
  <c r="P500" i="1"/>
  <c r="T499" i="1"/>
  <c r="S499" i="1"/>
  <c r="R499" i="1"/>
  <c r="Q499" i="1"/>
  <c r="P499" i="1"/>
  <c r="T498" i="1"/>
  <c r="S498" i="1"/>
  <c r="R498" i="1"/>
  <c r="Q498" i="1"/>
  <c r="P498" i="1"/>
  <c r="T497" i="1"/>
  <c r="S497" i="1"/>
  <c r="R497" i="1"/>
  <c r="Q497" i="1"/>
  <c r="P497" i="1"/>
  <c r="T496" i="1"/>
  <c r="S496" i="1"/>
  <c r="R496" i="1"/>
  <c r="Q496" i="1"/>
  <c r="P496" i="1"/>
  <c r="T495" i="1"/>
  <c r="S495" i="1"/>
  <c r="R495" i="1"/>
  <c r="Q495" i="1"/>
  <c r="P495" i="1"/>
  <c r="T494" i="1"/>
  <c r="S494" i="1"/>
  <c r="R494" i="1"/>
  <c r="Q494" i="1"/>
  <c r="P494" i="1"/>
  <c r="T493" i="1"/>
  <c r="S493" i="1"/>
  <c r="R493" i="1"/>
  <c r="Q493" i="1"/>
  <c r="P493" i="1"/>
  <c r="T492" i="1"/>
  <c r="S492" i="1"/>
  <c r="R492" i="1"/>
  <c r="Q492" i="1"/>
  <c r="P492" i="1"/>
  <c r="T491" i="1"/>
  <c r="S491" i="1"/>
  <c r="R491" i="1"/>
  <c r="Q491" i="1"/>
  <c r="P491" i="1"/>
  <c r="T490" i="1"/>
  <c r="S490" i="1"/>
  <c r="R490" i="1"/>
  <c r="Q490" i="1"/>
  <c r="P490" i="1"/>
  <c r="T489" i="1"/>
  <c r="S489" i="1"/>
  <c r="R489" i="1"/>
  <c r="Q489" i="1"/>
  <c r="P489" i="1"/>
  <c r="T488" i="1"/>
  <c r="S488" i="1"/>
  <c r="R488" i="1"/>
  <c r="Q488" i="1"/>
  <c r="P488" i="1"/>
  <c r="T487" i="1"/>
  <c r="S487" i="1"/>
  <c r="R487" i="1"/>
  <c r="Q487" i="1"/>
  <c r="P487" i="1"/>
  <c r="T486" i="1"/>
  <c r="S486" i="1"/>
  <c r="R486" i="1"/>
  <c r="Q486" i="1"/>
  <c r="P486" i="1"/>
  <c r="T485" i="1"/>
  <c r="S485" i="1"/>
  <c r="R485" i="1"/>
  <c r="Q485" i="1"/>
  <c r="P485" i="1"/>
  <c r="T484" i="1"/>
  <c r="S484" i="1"/>
  <c r="R484" i="1"/>
  <c r="Q484" i="1"/>
  <c r="P484" i="1"/>
  <c r="T483" i="1"/>
  <c r="S483" i="1"/>
  <c r="R483" i="1"/>
  <c r="Q483" i="1"/>
  <c r="P483" i="1"/>
  <c r="T482" i="1"/>
  <c r="S482" i="1"/>
  <c r="R482" i="1"/>
  <c r="Q482" i="1"/>
  <c r="P482" i="1"/>
  <c r="T481" i="1"/>
  <c r="S481" i="1"/>
  <c r="R481" i="1"/>
  <c r="Q481" i="1"/>
  <c r="P481" i="1"/>
  <c r="T480" i="1"/>
  <c r="S480" i="1"/>
  <c r="R480" i="1"/>
  <c r="Q480" i="1"/>
  <c r="P480" i="1"/>
  <c r="T479" i="1"/>
  <c r="S479" i="1"/>
  <c r="R479" i="1"/>
  <c r="Q479" i="1"/>
  <c r="P479" i="1"/>
  <c r="T478" i="1"/>
  <c r="S478" i="1"/>
  <c r="R478" i="1"/>
  <c r="Q478" i="1"/>
  <c r="P478" i="1"/>
  <c r="T477" i="1"/>
  <c r="S477" i="1"/>
  <c r="R477" i="1"/>
  <c r="Q477" i="1"/>
  <c r="P477" i="1"/>
  <c r="T476" i="1"/>
  <c r="S476" i="1"/>
  <c r="R476" i="1"/>
  <c r="Q476" i="1"/>
  <c r="P476" i="1"/>
  <c r="T475" i="1"/>
  <c r="S475" i="1"/>
  <c r="R475" i="1"/>
  <c r="Q475" i="1"/>
  <c r="P475" i="1"/>
  <c r="T474" i="1"/>
  <c r="S474" i="1"/>
  <c r="R474" i="1"/>
  <c r="Q474" i="1"/>
  <c r="P474" i="1"/>
  <c r="T473" i="1"/>
  <c r="S473" i="1"/>
  <c r="R473" i="1"/>
  <c r="Q473" i="1"/>
  <c r="P473" i="1"/>
  <c r="T472" i="1"/>
  <c r="S472" i="1"/>
  <c r="R472" i="1"/>
  <c r="Q472" i="1"/>
  <c r="P472" i="1"/>
  <c r="T471" i="1"/>
  <c r="S471" i="1"/>
  <c r="R471" i="1"/>
  <c r="Q471" i="1"/>
  <c r="P471" i="1"/>
  <c r="T470" i="1"/>
  <c r="S470" i="1"/>
  <c r="R470" i="1"/>
  <c r="Q470" i="1"/>
  <c r="P470" i="1"/>
  <c r="T469" i="1"/>
  <c r="S469" i="1"/>
  <c r="R469" i="1"/>
  <c r="Q469" i="1"/>
  <c r="P469" i="1"/>
  <c r="T468" i="1"/>
  <c r="S468" i="1"/>
  <c r="R468" i="1"/>
  <c r="Q468" i="1"/>
  <c r="P468" i="1"/>
  <c r="T467" i="1"/>
  <c r="S467" i="1"/>
  <c r="R467" i="1"/>
  <c r="Q467" i="1"/>
  <c r="P467" i="1"/>
  <c r="T466" i="1"/>
  <c r="S466" i="1"/>
  <c r="R466" i="1"/>
  <c r="Q466" i="1"/>
  <c r="P466" i="1"/>
  <c r="T465" i="1"/>
  <c r="S465" i="1"/>
  <c r="R465" i="1"/>
  <c r="Q465" i="1"/>
  <c r="P465" i="1"/>
  <c r="T464" i="1"/>
  <c r="S464" i="1"/>
  <c r="R464" i="1"/>
  <c r="Q464" i="1"/>
  <c r="P464" i="1"/>
  <c r="T463" i="1"/>
  <c r="S463" i="1"/>
  <c r="R463" i="1"/>
  <c r="Q463" i="1"/>
  <c r="P463" i="1"/>
  <c r="T462" i="1"/>
  <c r="S462" i="1"/>
  <c r="R462" i="1"/>
  <c r="Q462" i="1"/>
  <c r="P462" i="1"/>
  <c r="T461" i="1"/>
  <c r="S461" i="1"/>
  <c r="R461" i="1"/>
  <c r="Q461" i="1"/>
  <c r="P461" i="1"/>
  <c r="T460" i="1"/>
  <c r="S460" i="1"/>
  <c r="R460" i="1"/>
  <c r="Q460" i="1"/>
  <c r="P460" i="1"/>
  <c r="T459" i="1"/>
  <c r="S459" i="1"/>
  <c r="R459" i="1"/>
  <c r="Q459" i="1"/>
  <c r="P459" i="1"/>
  <c r="T458" i="1"/>
  <c r="S458" i="1"/>
  <c r="R458" i="1"/>
  <c r="Q458" i="1"/>
  <c r="P458" i="1"/>
  <c r="T457" i="1"/>
  <c r="S457" i="1"/>
  <c r="R457" i="1"/>
  <c r="Q457" i="1"/>
  <c r="P457" i="1"/>
  <c r="T456" i="1"/>
  <c r="S456" i="1"/>
  <c r="R456" i="1"/>
  <c r="Q456" i="1"/>
  <c r="P456" i="1"/>
  <c r="T455" i="1"/>
  <c r="S455" i="1"/>
  <c r="R455" i="1"/>
  <c r="Q455" i="1"/>
  <c r="P455" i="1"/>
  <c r="T454" i="1"/>
  <c r="S454" i="1"/>
  <c r="R454" i="1"/>
  <c r="Q454" i="1"/>
  <c r="P454" i="1"/>
  <c r="T453" i="1"/>
  <c r="S453" i="1"/>
  <c r="R453" i="1"/>
  <c r="Q453" i="1"/>
  <c r="P453" i="1"/>
  <c r="T452" i="1"/>
  <c r="S452" i="1"/>
  <c r="R452" i="1"/>
  <c r="Q452" i="1"/>
  <c r="P452" i="1"/>
  <c r="T451" i="1"/>
  <c r="S451" i="1"/>
  <c r="R451" i="1"/>
  <c r="Q451" i="1"/>
  <c r="P451" i="1"/>
  <c r="T450" i="1"/>
  <c r="S450" i="1"/>
  <c r="R450" i="1"/>
  <c r="Q450" i="1"/>
  <c r="P450" i="1"/>
  <c r="T449" i="1"/>
  <c r="S449" i="1"/>
  <c r="R449" i="1"/>
  <c r="Q449" i="1"/>
  <c r="P449" i="1"/>
  <c r="T448" i="1"/>
  <c r="S448" i="1"/>
  <c r="R448" i="1"/>
  <c r="Q448" i="1"/>
  <c r="P448" i="1"/>
  <c r="T447" i="1"/>
  <c r="S447" i="1"/>
  <c r="R447" i="1"/>
  <c r="Q447" i="1"/>
  <c r="P447" i="1"/>
  <c r="T446" i="1"/>
  <c r="S446" i="1"/>
  <c r="R446" i="1"/>
  <c r="Q446" i="1"/>
  <c r="P446" i="1"/>
  <c r="T445" i="1"/>
  <c r="S445" i="1"/>
  <c r="R445" i="1"/>
  <c r="Q445" i="1"/>
  <c r="P445" i="1"/>
  <c r="T444" i="1"/>
  <c r="S444" i="1"/>
  <c r="R444" i="1"/>
  <c r="Q444" i="1"/>
  <c r="P444" i="1"/>
  <c r="T443" i="1"/>
  <c r="S443" i="1"/>
  <c r="R443" i="1"/>
  <c r="Q443" i="1"/>
  <c r="P443" i="1"/>
  <c r="T442" i="1"/>
  <c r="S442" i="1"/>
  <c r="R442" i="1"/>
  <c r="Q442" i="1"/>
  <c r="P442" i="1"/>
  <c r="T441" i="1"/>
  <c r="S441" i="1"/>
  <c r="R441" i="1"/>
  <c r="Q441" i="1"/>
  <c r="P441" i="1"/>
  <c r="T440" i="1"/>
  <c r="S440" i="1"/>
  <c r="R440" i="1"/>
  <c r="Q440" i="1"/>
  <c r="P440" i="1"/>
  <c r="T439" i="1"/>
  <c r="S439" i="1"/>
  <c r="R439" i="1"/>
  <c r="Q439" i="1"/>
  <c r="P439" i="1"/>
  <c r="T438" i="1"/>
  <c r="S438" i="1"/>
  <c r="R438" i="1"/>
  <c r="Q438" i="1"/>
  <c r="P438" i="1"/>
  <c r="T437" i="1"/>
  <c r="S437" i="1"/>
  <c r="R437" i="1"/>
  <c r="Q437" i="1"/>
  <c r="P437" i="1"/>
  <c r="T436" i="1"/>
  <c r="S436" i="1"/>
  <c r="R436" i="1"/>
  <c r="Q436" i="1"/>
  <c r="P436" i="1"/>
  <c r="T435" i="1"/>
  <c r="S435" i="1"/>
  <c r="R435" i="1"/>
  <c r="Q435" i="1"/>
  <c r="P435" i="1"/>
  <c r="T434" i="1"/>
  <c r="S434" i="1"/>
  <c r="R434" i="1"/>
  <c r="Q434" i="1"/>
  <c r="P434" i="1"/>
  <c r="T433" i="1"/>
  <c r="S433" i="1"/>
  <c r="R433" i="1"/>
  <c r="Q433" i="1"/>
  <c r="P433" i="1"/>
  <c r="T432" i="1"/>
  <c r="S432" i="1"/>
  <c r="R432" i="1"/>
  <c r="Q432" i="1"/>
  <c r="P432" i="1"/>
  <c r="T431" i="1"/>
  <c r="S431" i="1"/>
  <c r="R431" i="1"/>
  <c r="Q431" i="1"/>
  <c r="P431" i="1"/>
  <c r="T430" i="1"/>
  <c r="S430" i="1"/>
  <c r="R430" i="1"/>
  <c r="Q430" i="1"/>
  <c r="P430" i="1"/>
  <c r="T429" i="1"/>
  <c r="S429" i="1"/>
  <c r="R429" i="1"/>
  <c r="Q429" i="1"/>
  <c r="P429" i="1"/>
  <c r="T428" i="1"/>
  <c r="S428" i="1"/>
  <c r="R428" i="1"/>
  <c r="Q428" i="1"/>
  <c r="P428" i="1"/>
  <c r="T427" i="1"/>
  <c r="S427" i="1"/>
  <c r="R427" i="1"/>
  <c r="Q427" i="1"/>
  <c r="P427" i="1"/>
  <c r="T426" i="1"/>
  <c r="S426" i="1"/>
  <c r="R426" i="1"/>
  <c r="Q426" i="1"/>
  <c r="P426" i="1"/>
  <c r="T425" i="1"/>
  <c r="S425" i="1"/>
  <c r="R425" i="1"/>
  <c r="Q425" i="1"/>
  <c r="P425" i="1"/>
  <c r="T424" i="1"/>
  <c r="S424" i="1"/>
  <c r="R424" i="1"/>
  <c r="Q424" i="1"/>
  <c r="P424" i="1"/>
  <c r="T423" i="1"/>
  <c r="S423" i="1"/>
  <c r="R423" i="1"/>
  <c r="Q423" i="1"/>
  <c r="P423" i="1"/>
  <c r="T422" i="1"/>
  <c r="S422" i="1"/>
  <c r="R422" i="1"/>
  <c r="Q422" i="1"/>
  <c r="P422" i="1"/>
  <c r="T421" i="1"/>
  <c r="S421" i="1"/>
  <c r="R421" i="1"/>
  <c r="Q421" i="1"/>
  <c r="P421" i="1"/>
  <c r="T420" i="1"/>
  <c r="S420" i="1"/>
  <c r="R420" i="1"/>
  <c r="Q420" i="1"/>
  <c r="P420" i="1"/>
  <c r="T419" i="1"/>
  <c r="S419" i="1"/>
  <c r="R419" i="1"/>
  <c r="Q419" i="1"/>
  <c r="P419" i="1"/>
  <c r="T418" i="1"/>
  <c r="S418" i="1"/>
  <c r="R418" i="1"/>
  <c r="Q418" i="1"/>
  <c r="P418" i="1"/>
  <c r="T417" i="1"/>
  <c r="S417" i="1"/>
  <c r="R417" i="1"/>
  <c r="Q417" i="1"/>
  <c r="P417" i="1"/>
  <c r="T416" i="1"/>
  <c r="S416" i="1"/>
  <c r="R416" i="1"/>
  <c r="Q416" i="1"/>
  <c r="P416" i="1"/>
  <c r="T415" i="1"/>
  <c r="S415" i="1"/>
  <c r="R415" i="1"/>
  <c r="Q415" i="1"/>
  <c r="P415" i="1"/>
  <c r="T414" i="1"/>
  <c r="S414" i="1"/>
  <c r="R414" i="1"/>
  <c r="Q414" i="1"/>
  <c r="P414" i="1"/>
  <c r="T413" i="1"/>
  <c r="S413" i="1"/>
  <c r="R413" i="1"/>
  <c r="Q413" i="1"/>
  <c r="P413" i="1"/>
  <c r="T412" i="1"/>
  <c r="S412" i="1"/>
  <c r="R412" i="1"/>
  <c r="Q412" i="1"/>
  <c r="P412" i="1"/>
  <c r="T411" i="1"/>
  <c r="S411" i="1"/>
  <c r="R411" i="1"/>
  <c r="Q411" i="1"/>
  <c r="P411" i="1"/>
  <c r="T410" i="1"/>
  <c r="S410" i="1"/>
  <c r="R410" i="1"/>
  <c r="Q410" i="1"/>
  <c r="P410" i="1"/>
  <c r="T409" i="1"/>
  <c r="S409" i="1"/>
  <c r="R409" i="1"/>
  <c r="Q409" i="1"/>
  <c r="P409" i="1"/>
  <c r="T408" i="1"/>
  <c r="S408" i="1"/>
  <c r="R408" i="1"/>
  <c r="Q408" i="1"/>
  <c r="P408" i="1"/>
  <c r="T407" i="1"/>
  <c r="S407" i="1"/>
  <c r="R407" i="1"/>
  <c r="Q407" i="1"/>
  <c r="P407" i="1"/>
  <c r="T406" i="1"/>
  <c r="S406" i="1"/>
  <c r="R406" i="1"/>
  <c r="Q406" i="1"/>
  <c r="P406" i="1"/>
  <c r="T405" i="1"/>
  <c r="S405" i="1"/>
  <c r="R405" i="1"/>
  <c r="Q405" i="1"/>
  <c r="P405" i="1"/>
  <c r="T404" i="1"/>
  <c r="S404" i="1"/>
  <c r="R404" i="1"/>
  <c r="Q404" i="1"/>
  <c r="P404" i="1"/>
  <c r="T403" i="1"/>
  <c r="S403" i="1"/>
  <c r="R403" i="1"/>
  <c r="Q403" i="1"/>
  <c r="P403" i="1"/>
  <c r="T402" i="1"/>
  <c r="S402" i="1"/>
  <c r="R402" i="1"/>
  <c r="Q402" i="1"/>
  <c r="P402" i="1"/>
  <c r="T401" i="1"/>
  <c r="S401" i="1"/>
  <c r="R401" i="1"/>
  <c r="Q401" i="1"/>
  <c r="P401" i="1"/>
  <c r="T400" i="1"/>
  <c r="S400" i="1"/>
  <c r="R400" i="1"/>
  <c r="Q400" i="1"/>
  <c r="P400" i="1"/>
  <c r="T399" i="1"/>
  <c r="S399" i="1"/>
  <c r="R399" i="1"/>
  <c r="Q399" i="1"/>
  <c r="P399" i="1"/>
  <c r="T398" i="1"/>
  <c r="S398" i="1"/>
  <c r="R398" i="1"/>
  <c r="Q398" i="1"/>
  <c r="P398" i="1"/>
  <c r="T397" i="1"/>
  <c r="S397" i="1"/>
  <c r="R397" i="1"/>
  <c r="Q397" i="1"/>
  <c r="P397" i="1"/>
  <c r="T396" i="1"/>
  <c r="S396" i="1"/>
  <c r="R396" i="1"/>
  <c r="Q396" i="1"/>
  <c r="P396" i="1"/>
  <c r="T395" i="1"/>
  <c r="S395" i="1"/>
  <c r="R395" i="1"/>
  <c r="Q395" i="1"/>
  <c r="P395" i="1"/>
  <c r="T394" i="1"/>
  <c r="S394" i="1"/>
  <c r="R394" i="1"/>
  <c r="Q394" i="1"/>
  <c r="P394" i="1"/>
  <c r="T393" i="1"/>
  <c r="S393" i="1"/>
  <c r="R393" i="1"/>
  <c r="Q393" i="1"/>
  <c r="P393" i="1"/>
  <c r="T392" i="1"/>
  <c r="S392" i="1"/>
  <c r="R392" i="1"/>
  <c r="Q392" i="1"/>
  <c r="P392" i="1"/>
  <c r="T391" i="1"/>
  <c r="S391" i="1"/>
  <c r="R391" i="1"/>
  <c r="Q391" i="1"/>
  <c r="P391" i="1"/>
  <c r="T390" i="1"/>
  <c r="S390" i="1"/>
  <c r="R390" i="1"/>
  <c r="Q390" i="1"/>
  <c r="P390" i="1"/>
  <c r="T389" i="1"/>
  <c r="S389" i="1"/>
  <c r="R389" i="1"/>
  <c r="Q389" i="1"/>
  <c r="P389" i="1"/>
  <c r="T388" i="1"/>
  <c r="S388" i="1"/>
  <c r="R388" i="1"/>
  <c r="Q388" i="1"/>
  <c r="P388" i="1"/>
  <c r="T387" i="1"/>
  <c r="S387" i="1"/>
  <c r="R387" i="1"/>
  <c r="Q387" i="1"/>
  <c r="P387" i="1"/>
  <c r="T386" i="1"/>
  <c r="S386" i="1"/>
  <c r="R386" i="1"/>
  <c r="Q386" i="1"/>
  <c r="P386" i="1"/>
  <c r="T385" i="1"/>
  <c r="S385" i="1"/>
  <c r="R385" i="1"/>
  <c r="Q385" i="1"/>
  <c r="P385" i="1"/>
  <c r="T384" i="1"/>
  <c r="S384" i="1"/>
  <c r="R384" i="1"/>
  <c r="Q384" i="1"/>
  <c r="P384" i="1"/>
  <c r="T383" i="1"/>
  <c r="S383" i="1"/>
  <c r="R383" i="1"/>
  <c r="Q383" i="1"/>
  <c r="P383" i="1"/>
  <c r="T382" i="1"/>
  <c r="S382" i="1"/>
  <c r="R382" i="1"/>
  <c r="Q382" i="1"/>
  <c r="P382" i="1"/>
  <c r="T381" i="1"/>
  <c r="S381" i="1"/>
  <c r="R381" i="1"/>
  <c r="Q381" i="1"/>
  <c r="P381" i="1"/>
  <c r="T380" i="1"/>
  <c r="S380" i="1"/>
  <c r="R380" i="1"/>
  <c r="Q380" i="1"/>
  <c r="P380" i="1"/>
  <c r="T379" i="1"/>
  <c r="S379" i="1"/>
  <c r="R379" i="1"/>
  <c r="Q379" i="1"/>
  <c r="P379" i="1"/>
  <c r="T378" i="1"/>
  <c r="S378" i="1"/>
  <c r="R378" i="1"/>
  <c r="Q378" i="1"/>
  <c r="P378" i="1"/>
  <c r="T377" i="1"/>
  <c r="S377" i="1"/>
  <c r="R377" i="1"/>
  <c r="Q377" i="1"/>
  <c r="P377" i="1"/>
  <c r="T376" i="1"/>
  <c r="S376" i="1"/>
  <c r="R376" i="1"/>
  <c r="Q376" i="1"/>
  <c r="P376" i="1"/>
  <c r="T375" i="1"/>
  <c r="S375" i="1"/>
  <c r="R375" i="1"/>
  <c r="Q375" i="1"/>
  <c r="P375" i="1"/>
  <c r="T374" i="1"/>
  <c r="S374" i="1"/>
  <c r="R374" i="1"/>
  <c r="Q374" i="1"/>
  <c r="P374" i="1"/>
  <c r="T373" i="1"/>
  <c r="S373" i="1"/>
  <c r="R373" i="1"/>
  <c r="Q373" i="1"/>
  <c r="P373" i="1"/>
  <c r="T372" i="1"/>
  <c r="S372" i="1"/>
  <c r="R372" i="1"/>
  <c r="Q372" i="1"/>
  <c r="P372" i="1"/>
  <c r="T371" i="1"/>
  <c r="S371" i="1"/>
  <c r="R371" i="1"/>
  <c r="Q371" i="1"/>
  <c r="P371" i="1"/>
  <c r="T370" i="1"/>
  <c r="S370" i="1"/>
  <c r="R370" i="1"/>
  <c r="Q370" i="1"/>
  <c r="P370" i="1"/>
  <c r="T369" i="1"/>
  <c r="S369" i="1"/>
  <c r="R369" i="1"/>
  <c r="Q369" i="1"/>
  <c r="P369" i="1"/>
  <c r="T368" i="1"/>
  <c r="S368" i="1"/>
  <c r="R368" i="1"/>
  <c r="Q368" i="1"/>
  <c r="P368" i="1"/>
  <c r="T367" i="1"/>
  <c r="S367" i="1"/>
  <c r="R367" i="1"/>
  <c r="Q367" i="1"/>
  <c r="P367" i="1"/>
  <c r="T366" i="1"/>
  <c r="S366" i="1"/>
  <c r="R366" i="1"/>
  <c r="Q366" i="1"/>
  <c r="P366" i="1"/>
  <c r="T365" i="1"/>
  <c r="S365" i="1"/>
  <c r="R365" i="1"/>
  <c r="Q365" i="1"/>
  <c r="P365" i="1"/>
  <c r="T364" i="1"/>
  <c r="S364" i="1"/>
  <c r="R364" i="1"/>
  <c r="Q364" i="1"/>
  <c r="P364" i="1"/>
  <c r="T363" i="1"/>
  <c r="S363" i="1"/>
  <c r="R363" i="1"/>
  <c r="Q363" i="1"/>
  <c r="P363" i="1"/>
  <c r="T362" i="1"/>
  <c r="S362" i="1"/>
  <c r="R362" i="1"/>
  <c r="Q362" i="1"/>
  <c r="P362" i="1"/>
  <c r="T361" i="1"/>
  <c r="S361" i="1"/>
  <c r="R361" i="1"/>
  <c r="Q361" i="1"/>
  <c r="P361" i="1"/>
  <c r="T360" i="1"/>
  <c r="S360" i="1"/>
  <c r="R360" i="1"/>
  <c r="Q360" i="1"/>
  <c r="P360" i="1"/>
  <c r="T359" i="1"/>
  <c r="S359" i="1"/>
  <c r="R359" i="1"/>
  <c r="Q359" i="1"/>
  <c r="P359" i="1"/>
  <c r="T358" i="1"/>
  <c r="S358" i="1"/>
  <c r="R358" i="1"/>
  <c r="Q358" i="1"/>
  <c r="P358" i="1"/>
  <c r="T357" i="1"/>
  <c r="S357" i="1"/>
  <c r="R357" i="1"/>
  <c r="Q357" i="1"/>
  <c r="P357" i="1"/>
  <c r="T356" i="1"/>
  <c r="S356" i="1"/>
  <c r="R356" i="1"/>
  <c r="Q356" i="1"/>
  <c r="P356" i="1"/>
  <c r="T355" i="1"/>
  <c r="S355" i="1"/>
  <c r="R355" i="1"/>
  <c r="Q355" i="1"/>
  <c r="P355" i="1"/>
  <c r="T354" i="1"/>
  <c r="S354" i="1"/>
  <c r="R354" i="1"/>
  <c r="Q354" i="1"/>
  <c r="P354" i="1"/>
  <c r="T353" i="1"/>
  <c r="S353" i="1"/>
  <c r="R353" i="1"/>
  <c r="Q353" i="1"/>
  <c r="P353" i="1"/>
  <c r="T352" i="1"/>
  <c r="S352" i="1"/>
  <c r="R352" i="1"/>
  <c r="Q352" i="1"/>
  <c r="P352" i="1"/>
  <c r="T351" i="1"/>
  <c r="S351" i="1"/>
  <c r="R351" i="1"/>
  <c r="Q351" i="1"/>
  <c r="P351" i="1"/>
  <c r="T350" i="1"/>
  <c r="S350" i="1"/>
  <c r="R350" i="1"/>
  <c r="Q350" i="1"/>
  <c r="P350" i="1"/>
  <c r="T349" i="1"/>
  <c r="S349" i="1"/>
  <c r="R349" i="1"/>
  <c r="Q349" i="1"/>
  <c r="P349" i="1"/>
  <c r="T348" i="1"/>
  <c r="S348" i="1"/>
  <c r="R348" i="1"/>
  <c r="Q348" i="1"/>
  <c r="P348" i="1"/>
  <c r="T347" i="1"/>
  <c r="S347" i="1"/>
  <c r="R347" i="1"/>
  <c r="Q347" i="1"/>
  <c r="P347" i="1"/>
  <c r="T346" i="1"/>
  <c r="S346" i="1"/>
  <c r="R346" i="1"/>
  <c r="Q346" i="1"/>
  <c r="P346" i="1"/>
  <c r="T345" i="1"/>
  <c r="S345" i="1"/>
  <c r="R345" i="1"/>
  <c r="Q345" i="1"/>
  <c r="P345" i="1"/>
  <c r="T344" i="1"/>
  <c r="S344" i="1"/>
  <c r="R344" i="1"/>
  <c r="Q344" i="1"/>
  <c r="P344" i="1"/>
  <c r="T343" i="1"/>
  <c r="S343" i="1"/>
  <c r="R343" i="1"/>
  <c r="Q343" i="1"/>
  <c r="P343" i="1"/>
  <c r="T342" i="1"/>
  <c r="S342" i="1"/>
  <c r="R342" i="1"/>
  <c r="Q342" i="1"/>
  <c r="P342" i="1"/>
  <c r="T341" i="1"/>
  <c r="S341" i="1"/>
  <c r="R341" i="1"/>
  <c r="Q341" i="1"/>
  <c r="P341" i="1"/>
  <c r="T340" i="1"/>
  <c r="S340" i="1"/>
  <c r="R340" i="1"/>
  <c r="Q340" i="1"/>
  <c r="P340" i="1"/>
  <c r="T339" i="1"/>
  <c r="S339" i="1"/>
  <c r="R339" i="1"/>
  <c r="Q339" i="1"/>
  <c r="P339" i="1"/>
  <c r="T338" i="1"/>
  <c r="S338" i="1"/>
  <c r="R338" i="1"/>
  <c r="Q338" i="1"/>
  <c r="P338" i="1"/>
  <c r="T337" i="1"/>
  <c r="S337" i="1"/>
  <c r="R337" i="1"/>
  <c r="Q337" i="1"/>
  <c r="P337" i="1"/>
  <c r="T336" i="1"/>
  <c r="S336" i="1"/>
  <c r="R336" i="1"/>
  <c r="Q336" i="1"/>
  <c r="P336" i="1"/>
  <c r="T335" i="1"/>
  <c r="S335" i="1"/>
  <c r="R335" i="1"/>
  <c r="Q335" i="1"/>
  <c r="P335" i="1"/>
  <c r="T334" i="1"/>
  <c r="S334" i="1"/>
  <c r="R334" i="1"/>
  <c r="Q334" i="1"/>
  <c r="P334" i="1"/>
  <c r="T333" i="1"/>
  <c r="S333" i="1"/>
  <c r="R333" i="1"/>
  <c r="Q333" i="1"/>
  <c r="P333" i="1"/>
  <c r="T332" i="1"/>
  <c r="S332" i="1"/>
  <c r="R332" i="1"/>
  <c r="Q332" i="1"/>
  <c r="P332" i="1"/>
  <c r="T331" i="1"/>
  <c r="S331" i="1"/>
  <c r="R331" i="1"/>
  <c r="Q331" i="1"/>
  <c r="P331" i="1"/>
  <c r="T330" i="1"/>
  <c r="S330" i="1"/>
  <c r="R330" i="1"/>
  <c r="Q330" i="1"/>
  <c r="P330" i="1"/>
  <c r="T329" i="1"/>
  <c r="S329" i="1"/>
  <c r="R329" i="1"/>
  <c r="Q329" i="1"/>
  <c r="P329" i="1"/>
  <c r="T328" i="1"/>
  <c r="S328" i="1"/>
  <c r="R328" i="1"/>
  <c r="Q328" i="1"/>
  <c r="P328" i="1"/>
  <c r="T327" i="1"/>
  <c r="S327" i="1"/>
  <c r="R327" i="1"/>
  <c r="Q327" i="1"/>
  <c r="P327" i="1"/>
  <c r="T326" i="1"/>
  <c r="S326" i="1"/>
  <c r="R326" i="1"/>
  <c r="Q326" i="1"/>
  <c r="P326" i="1"/>
  <c r="T325" i="1"/>
  <c r="S325" i="1"/>
  <c r="R325" i="1"/>
  <c r="Q325" i="1"/>
  <c r="P325" i="1"/>
  <c r="T324" i="1"/>
  <c r="S324" i="1"/>
  <c r="R324" i="1"/>
  <c r="Q324" i="1"/>
  <c r="P324" i="1"/>
  <c r="T323" i="1"/>
  <c r="S323" i="1"/>
  <c r="R323" i="1"/>
  <c r="Q323" i="1"/>
  <c r="P323" i="1"/>
  <c r="T322" i="1"/>
  <c r="S322" i="1"/>
  <c r="R322" i="1"/>
  <c r="Q322" i="1"/>
  <c r="P322" i="1"/>
  <c r="T321" i="1"/>
  <c r="S321" i="1"/>
  <c r="R321" i="1"/>
  <c r="Q321" i="1"/>
  <c r="P321" i="1"/>
  <c r="T320" i="1"/>
  <c r="S320" i="1"/>
  <c r="R320" i="1"/>
  <c r="Q320" i="1"/>
  <c r="P320" i="1"/>
  <c r="T319" i="1"/>
  <c r="S319" i="1"/>
  <c r="R319" i="1"/>
  <c r="Q319" i="1"/>
  <c r="P319" i="1"/>
  <c r="T318" i="1"/>
  <c r="S318" i="1"/>
  <c r="R318" i="1"/>
  <c r="Q318" i="1"/>
  <c r="P318" i="1"/>
  <c r="T317" i="1"/>
  <c r="S317" i="1"/>
  <c r="R317" i="1"/>
  <c r="Q317" i="1"/>
  <c r="P317" i="1"/>
  <c r="T316" i="1"/>
  <c r="S316" i="1"/>
  <c r="R316" i="1"/>
  <c r="Q316" i="1"/>
  <c r="P316" i="1"/>
  <c r="T315" i="1"/>
  <c r="S315" i="1"/>
  <c r="R315" i="1"/>
  <c r="Q315" i="1"/>
  <c r="P315" i="1"/>
  <c r="T314" i="1"/>
  <c r="S314" i="1"/>
  <c r="R314" i="1"/>
  <c r="Q314" i="1"/>
  <c r="P314" i="1"/>
  <c r="T313" i="1"/>
  <c r="S313" i="1"/>
  <c r="R313" i="1"/>
  <c r="Q313" i="1"/>
  <c r="P313" i="1"/>
  <c r="T312" i="1"/>
  <c r="S312" i="1"/>
  <c r="R312" i="1"/>
  <c r="Q312" i="1"/>
  <c r="P312" i="1"/>
  <c r="T311" i="1"/>
  <c r="S311" i="1"/>
  <c r="R311" i="1"/>
  <c r="Q311" i="1"/>
  <c r="P311" i="1"/>
  <c r="T310" i="1"/>
  <c r="S310" i="1"/>
  <c r="R310" i="1"/>
  <c r="Q310" i="1"/>
  <c r="P310" i="1"/>
  <c r="T309" i="1"/>
  <c r="S309" i="1"/>
  <c r="R309" i="1"/>
  <c r="Q309" i="1"/>
  <c r="P309" i="1"/>
  <c r="T308" i="1"/>
  <c r="S308" i="1"/>
  <c r="R308" i="1"/>
  <c r="Q308" i="1"/>
  <c r="P308" i="1"/>
  <c r="T307" i="1"/>
  <c r="S307" i="1"/>
  <c r="R307" i="1"/>
  <c r="Q307" i="1"/>
  <c r="P307" i="1"/>
  <c r="T306" i="1"/>
  <c r="S306" i="1"/>
  <c r="R306" i="1"/>
  <c r="Q306" i="1"/>
  <c r="P306" i="1"/>
  <c r="T305" i="1"/>
  <c r="S305" i="1"/>
  <c r="R305" i="1"/>
  <c r="Q305" i="1"/>
  <c r="P305" i="1"/>
  <c r="T304" i="1"/>
  <c r="S304" i="1"/>
  <c r="R304" i="1"/>
  <c r="Q304" i="1"/>
  <c r="P304" i="1"/>
  <c r="T303" i="1"/>
  <c r="S303" i="1"/>
  <c r="R303" i="1"/>
  <c r="Q303" i="1"/>
  <c r="P303" i="1"/>
  <c r="T302" i="1"/>
  <c r="S302" i="1"/>
  <c r="R302" i="1"/>
  <c r="Q302" i="1"/>
  <c r="P302" i="1"/>
  <c r="T301" i="1"/>
  <c r="S301" i="1"/>
  <c r="R301" i="1"/>
  <c r="Q301" i="1"/>
  <c r="P301" i="1"/>
  <c r="T300" i="1"/>
  <c r="S300" i="1"/>
  <c r="R300" i="1"/>
  <c r="Q300" i="1"/>
  <c r="P300" i="1"/>
  <c r="T299" i="1"/>
  <c r="S299" i="1"/>
  <c r="R299" i="1"/>
  <c r="Q299" i="1"/>
  <c r="P299" i="1"/>
  <c r="T298" i="1"/>
  <c r="S298" i="1"/>
  <c r="R298" i="1"/>
  <c r="Q298" i="1"/>
  <c r="P298" i="1"/>
  <c r="T297" i="1"/>
  <c r="S297" i="1"/>
  <c r="R297" i="1"/>
  <c r="Q297" i="1"/>
  <c r="P297" i="1"/>
  <c r="T296" i="1"/>
  <c r="S296" i="1"/>
  <c r="R296" i="1"/>
  <c r="Q296" i="1"/>
  <c r="P296" i="1"/>
  <c r="T295" i="1"/>
  <c r="S295" i="1"/>
  <c r="R295" i="1"/>
  <c r="Q295" i="1"/>
  <c r="P295" i="1"/>
  <c r="T294" i="1"/>
  <c r="S294" i="1"/>
  <c r="R294" i="1"/>
  <c r="Q294" i="1"/>
  <c r="P294" i="1"/>
  <c r="T293" i="1"/>
  <c r="S293" i="1"/>
  <c r="R293" i="1"/>
  <c r="Q293" i="1"/>
  <c r="P293" i="1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T174" i="1"/>
  <c r="S174" i="1"/>
  <c r="R174" i="1"/>
  <c r="Q174" i="1"/>
  <c r="P174" i="1"/>
  <c r="T173" i="1"/>
  <c r="S173" i="1"/>
  <c r="R173" i="1"/>
  <c r="Q173" i="1"/>
  <c r="P173" i="1"/>
  <c r="T172" i="1"/>
  <c r="S172" i="1"/>
  <c r="R172" i="1"/>
  <c r="Q172" i="1"/>
  <c r="P172" i="1"/>
  <c r="T171" i="1"/>
  <c r="S171" i="1"/>
  <c r="R171" i="1"/>
  <c r="Q171" i="1"/>
  <c r="P171" i="1"/>
  <c r="T170" i="1"/>
  <c r="S170" i="1"/>
  <c r="R170" i="1"/>
  <c r="Q170" i="1"/>
  <c r="P170" i="1"/>
  <c r="T169" i="1"/>
  <c r="S169" i="1"/>
  <c r="R169" i="1"/>
  <c r="Q169" i="1"/>
  <c r="P169" i="1"/>
  <c r="T168" i="1"/>
  <c r="S168" i="1"/>
  <c r="R168" i="1"/>
  <c r="Q168" i="1"/>
  <c r="P168" i="1"/>
  <c r="T167" i="1"/>
  <c r="S167" i="1"/>
  <c r="R167" i="1"/>
  <c r="Q167" i="1"/>
  <c r="P167" i="1"/>
  <c r="T166" i="1"/>
  <c r="S166" i="1"/>
  <c r="R166" i="1"/>
  <c r="Q166" i="1"/>
  <c r="P166" i="1"/>
  <c r="T165" i="1"/>
  <c r="S165" i="1"/>
  <c r="R165" i="1"/>
  <c r="Q165" i="1"/>
  <c r="P165" i="1"/>
  <c r="T164" i="1"/>
  <c r="S164" i="1"/>
  <c r="R164" i="1"/>
  <c r="Q164" i="1"/>
  <c r="P164" i="1"/>
  <c r="T163" i="1"/>
  <c r="S163" i="1"/>
  <c r="R163" i="1"/>
  <c r="Q163" i="1"/>
  <c r="P163" i="1"/>
  <c r="T162" i="1"/>
  <c r="S162" i="1"/>
  <c r="R162" i="1"/>
  <c r="Q162" i="1"/>
  <c r="P162" i="1"/>
  <c r="T161" i="1"/>
  <c r="S161" i="1"/>
  <c r="R161" i="1"/>
  <c r="Q161" i="1"/>
  <c r="P161" i="1"/>
  <c r="T160" i="1"/>
  <c r="S160" i="1"/>
  <c r="R160" i="1"/>
  <c r="Q160" i="1"/>
  <c r="P160" i="1"/>
  <c r="T159" i="1"/>
  <c r="S159" i="1"/>
  <c r="R159" i="1"/>
  <c r="Q159" i="1"/>
  <c r="P159" i="1"/>
  <c r="T158" i="1"/>
  <c r="S158" i="1"/>
  <c r="R158" i="1"/>
  <c r="Q158" i="1"/>
  <c r="P158" i="1"/>
  <c r="T157" i="1"/>
  <c r="S157" i="1"/>
  <c r="R157" i="1"/>
  <c r="Q157" i="1"/>
  <c r="P157" i="1"/>
  <c r="T156" i="1"/>
  <c r="S156" i="1"/>
  <c r="R156" i="1"/>
  <c r="Q156" i="1"/>
  <c r="P156" i="1"/>
  <c r="T155" i="1"/>
  <c r="S155" i="1"/>
  <c r="R155" i="1"/>
  <c r="Q155" i="1"/>
  <c r="P155" i="1"/>
  <c r="T154" i="1"/>
  <c r="S154" i="1"/>
  <c r="R154" i="1"/>
  <c r="Q154" i="1"/>
  <c r="P154" i="1"/>
  <c r="T153" i="1"/>
  <c r="S153" i="1"/>
  <c r="R153" i="1"/>
  <c r="Q153" i="1"/>
  <c r="P153" i="1"/>
  <c r="T152" i="1"/>
  <c r="S152" i="1"/>
  <c r="R152" i="1"/>
  <c r="Q152" i="1"/>
  <c r="P152" i="1"/>
  <c r="T151" i="1"/>
  <c r="S151" i="1"/>
  <c r="R151" i="1"/>
  <c r="Q151" i="1"/>
  <c r="P151" i="1"/>
  <c r="T150" i="1"/>
  <c r="S150" i="1"/>
  <c r="R150" i="1"/>
  <c r="Q150" i="1"/>
  <c r="P150" i="1"/>
  <c r="T149" i="1"/>
  <c r="S149" i="1"/>
  <c r="R149" i="1"/>
  <c r="Q149" i="1"/>
  <c r="P149" i="1"/>
  <c r="T148" i="1"/>
  <c r="S148" i="1"/>
  <c r="R148" i="1"/>
  <c r="Q148" i="1"/>
  <c r="P148" i="1"/>
  <c r="T147" i="1"/>
  <c r="S147" i="1"/>
  <c r="R147" i="1"/>
  <c r="Q147" i="1"/>
  <c r="P147" i="1"/>
  <c r="T146" i="1"/>
  <c r="S146" i="1"/>
  <c r="R146" i="1"/>
  <c r="Q146" i="1"/>
  <c r="P146" i="1"/>
  <c r="T145" i="1"/>
  <c r="S145" i="1"/>
  <c r="R145" i="1"/>
  <c r="Q145" i="1"/>
  <c r="P145" i="1"/>
  <c r="T144" i="1"/>
  <c r="S144" i="1"/>
  <c r="R144" i="1"/>
  <c r="Q144" i="1"/>
  <c r="P144" i="1"/>
  <c r="T143" i="1"/>
  <c r="S143" i="1"/>
  <c r="R143" i="1"/>
  <c r="Q143" i="1"/>
  <c r="P143" i="1"/>
  <c r="T142" i="1"/>
  <c r="S142" i="1"/>
  <c r="R142" i="1"/>
  <c r="Q142" i="1"/>
  <c r="P142" i="1"/>
  <c r="T141" i="1"/>
  <c r="S141" i="1"/>
  <c r="R141" i="1"/>
  <c r="Q141" i="1"/>
  <c r="P141" i="1"/>
  <c r="T140" i="1"/>
  <c r="S140" i="1"/>
  <c r="R140" i="1"/>
  <c r="Q140" i="1"/>
  <c r="P140" i="1"/>
  <c r="T139" i="1"/>
  <c r="S139" i="1"/>
  <c r="R139" i="1"/>
  <c r="Q139" i="1"/>
  <c r="P139" i="1"/>
  <c r="T138" i="1"/>
  <c r="S138" i="1"/>
  <c r="R138" i="1"/>
  <c r="Q138" i="1"/>
  <c r="P138" i="1"/>
  <c r="T137" i="1"/>
  <c r="S137" i="1"/>
  <c r="R137" i="1"/>
  <c r="Q137" i="1"/>
  <c r="P137" i="1"/>
  <c r="T136" i="1"/>
  <c r="S136" i="1"/>
  <c r="R136" i="1"/>
  <c r="Q136" i="1"/>
  <c r="P136" i="1"/>
  <c r="T135" i="1"/>
  <c r="S135" i="1"/>
  <c r="R135" i="1"/>
  <c r="Q135" i="1"/>
  <c r="P135" i="1"/>
  <c r="T134" i="1"/>
  <c r="S134" i="1"/>
  <c r="R134" i="1"/>
  <c r="Q134" i="1"/>
  <c r="P134" i="1"/>
  <c r="T133" i="1"/>
  <c r="S133" i="1"/>
  <c r="R133" i="1"/>
  <c r="Q133" i="1"/>
  <c r="P133" i="1"/>
  <c r="T132" i="1"/>
  <c r="S132" i="1"/>
  <c r="R132" i="1"/>
  <c r="Q132" i="1"/>
  <c r="P132" i="1"/>
  <c r="T131" i="1"/>
  <c r="S131" i="1"/>
  <c r="R131" i="1"/>
  <c r="Q131" i="1"/>
  <c r="P131" i="1"/>
  <c r="T130" i="1"/>
  <c r="S130" i="1"/>
  <c r="R130" i="1"/>
  <c r="Q130" i="1"/>
  <c r="P130" i="1"/>
  <c r="T129" i="1"/>
  <c r="S129" i="1"/>
  <c r="R129" i="1"/>
  <c r="Q129" i="1"/>
  <c r="P129" i="1"/>
  <c r="T128" i="1"/>
  <c r="S128" i="1"/>
  <c r="R128" i="1"/>
  <c r="Q128" i="1"/>
  <c r="P128" i="1"/>
  <c r="T127" i="1"/>
  <c r="S127" i="1"/>
  <c r="R127" i="1"/>
  <c r="Q127" i="1"/>
  <c r="P127" i="1"/>
  <c r="T126" i="1"/>
  <c r="S126" i="1"/>
  <c r="R126" i="1"/>
  <c r="Q126" i="1"/>
  <c r="P126" i="1"/>
  <c r="T125" i="1"/>
  <c r="S125" i="1"/>
  <c r="R125" i="1"/>
  <c r="Q125" i="1"/>
  <c r="P125" i="1"/>
  <c r="T124" i="1"/>
  <c r="S124" i="1"/>
  <c r="R124" i="1"/>
  <c r="Q124" i="1"/>
  <c r="P124" i="1"/>
  <c r="T123" i="1"/>
  <c r="S123" i="1"/>
  <c r="R123" i="1"/>
  <c r="Q123" i="1"/>
  <c r="P123" i="1"/>
  <c r="T122" i="1"/>
  <c r="S122" i="1"/>
  <c r="R122" i="1"/>
  <c r="Q122" i="1"/>
  <c r="P122" i="1"/>
  <c r="T121" i="1"/>
  <c r="S121" i="1"/>
  <c r="R121" i="1"/>
  <c r="Q121" i="1"/>
  <c r="P121" i="1"/>
  <c r="T120" i="1"/>
  <c r="S120" i="1"/>
  <c r="R120" i="1"/>
  <c r="Q120" i="1"/>
  <c r="P120" i="1"/>
  <c r="T119" i="1"/>
  <c r="S119" i="1"/>
  <c r="R119" i="1"/>
  <c r="Q119" i="1"/>
  <c r="P119" i="1"/>
  <c r="T118" i="1"/>
  <c r="S118" i="1"/>
  <c r="R118" i="1"/>
  <c r="Q118" i="1"/>
  <c r="P118" i="1"/>
  <c r="T117" i="1"/>
  <c r="S117" i="1"/>
  <c r="R117" i="1"/>
  <c r="Q117" i="1"/>
  <c r="P117" i="1"/>
  <c r="T116" i="1"/>
  <c r="S116" i="1"/>
  <c r="R116" i="1"/>
  <c r="Q116" i="1"/>
  <c r="P116" i="1"/>
  <c r="T115" i="1"/>
  <c r="S115" i="1"/>
  <c r="R115" i="1"/>
  <c r="Q115" i="1"/>
  <c r="P115" i="1"/>
  <c r="T114" i="1"/>
  <c r="S114" i="1"/>
  <c r="R114" i="1"/>
  <c r="Q114" i="1"/>
  <c r="P114" i="1"/>
  <c r="T113" i="1"/>
  <c r="S113" i="1"/>
  <c r="R113" i="1"/>
  <c r="Q113" i="1"/>
  <c r="P113" i="1"/>
  <c r="T112" i="1"/>
  <c r="S112" i="1"/>
  <c r="R112" i="1"/>
  <c r="Q112" i="1"/>
  <c r="P112" i="1"/>
  <c r="T111" i="1"/>
  <c r="S111" i="1"/>
  <c r="R111" i="1"/>
  <c r="Q111" i="1"/>
  <c r="P111" i="1"/>
  <c r="T110" i="1"/>
  <c r="S110" i="1"/>
  <c r="R110" i="1"/>
  <c r="Q110" i="1"/>
  <c r="P110" i="1"/>
  <c r="T109" i="1"/>
  <c r="S109" i="1"/>
  <c r="R109" i="1"/>
  <c r="Q109" i="1"/>
  <c r="P109" i="1"/>
  <c r="T108" i="1"/>
  <c r="S108" i="1"/>
  <c r="R108" i="1"/>
  <c r="Q108" i="1"/>
  <c r="P108" i="1"/>
  <c r="T107" i="1"/>
  <c r="S107" i="1"/>
  <c r="R107" i="1"/>
  <c r="Q107" i="1"/>
  <c r="P107" i="1"/>
  <c r="T106" i="1"/>
  <c r="S106" i="1"/>
  <c r="R106" i="1"/>
  <c r="Q106" i="1"/>
  <c r="P106" i="1"/>
  <c r="T105" i="1"/>
  <c r="S105" i="1"/>
  <c r="R105" i="1"/>
  <c r="Q105" i="1"/>
  <c r="P105" i="1"/>
  <c r="T104" i="1"/>
  <c r="S104" i="1"/>
  <c r="R104" i="1"/>
  <c r="Q104" i="1"/>
  <c r="P104" i="1"/>
  <c r="T103" i="1"/>
  <c r="S103" i="1"/>
  <c r="R103" i="1"/>
  <c r="Q103" i="1"/>
  <c r="P103" i="1"/>
  <c r="T102" i="1"/>
  <c r="S102" i="1"/>
  <c r="R102" i="1"/>
  <c r="Q102" i="1"/>
  <c r="P102" i="1"/>
  <c r="T101" i="1"/>
  <c r="S101" i="1"/>
  <c r="R101" i="1"/>
  <c r="Q101" i="1"/>
  <c r="P101" i="1"/>
  <c r="T100" i="1"/>
  <c r="S100" i="1"/>
  <c r="R100" i="1"/>
  <c r="Q100" i="1"/>
  <c r="P100" i="1"/>
  <c r="T99" i="1"/>
  <c r="S99" i="1"/>
  <c r="R99" i="1"/>
  <c r="Q99" i="1"/>
  <c r="P99" i="1"/>
  <c r="T98" i="1"/>
  <c r="S98" i="1"/>
  <c r="R98" i="1"/>
  <c r="Q98" i="1"/>
  <c r="P98" i="1"/>
  <c r="T97" i="1"/>
  <c r="S97" i="1"/>
  <c r="R97" i="1"/>
  <c r="Q97" i="1"/>
  <c r="P97" i="1"/>
  <c r="T96" i="1"/>
  <c r="S96" i="1"/>
  <c r="R96" i="1"/>
  <c r="Q96" i="1"/>
  <c r="P96" i="1"/>
  <c r="T95" i="1"/>
  <c r="S95" i="1"/>
  <c r="R95" i="1"/>
  <c r="Q95" i="1"/>
  <c r="P95" i="1"/>
  <c r="T94" i="1"/>
  <c r="S94" i="1"/>
  <c r="R94" i="1"/>
  <c r="Q94" i="1"/>
  <c r="P94" i="1"/>
  <c r="T93" i="1"/>
  <c r="S93" i="1"/>
  <c r="R93" i="1"/>
  <c r="Q93" i="1"/>
  <c r="P93" i="1"/>
  <c r="T92" i="1"/>
  <c r="S92" i="1"/>
  <c r="R92" i="1"/>
  <c r="Q92" i="1"/>
  <c r="P92" i="1"/>
  <c r="T91" i="1"/>
  <c r="S91" i="1"/>
  <c r="R91" i="1"/>
  <c r="Q91" i="1"/>
  <c r="P91" i="1"/>
  <c r="T90" i="1"/>
  <c r="S90" i="1"/>
  <c r="R90" i="1"/>
  <c r="Q90" i="1"/>
  <c r="P90" i="1"/>
  <c r="T89" i="1"/>
  <c r="S89" i="1"/>
  <c r="R89" i="1"/>
  <c r="Q89" i="1"/>
  <c r="P89" i="1"/>
  <c r="T88" i="1"/>
  <c r="S88" i="1"/>
  <c r="R88" i="1"/>
  <c r="Q88" i="1"/>
  <c r="P88" i="1"/>
  <c r="T87" i="1"/>
  <c r="S87" i="1"/>
  <c r="R87" i="1"/>
  <c r="Q87" i="1"/>
  <c r="P87" i="1"/>
  <c r="T86" i="1"/>
  <c r="S86" i="1"/>
  <c r="R86" i="1"/>
  <c r="Q86" i="1"/>
  <c r="P86" i="1"/>
  <c r="T85" i="1"/>
  <c r="S85" i="1"/>
  <c r="R85" i="1"/>
  <c r="Q85" i="1"/>
  <c r="P85" i="1"/>
  <c r="T84" i="1"/>
  <c r="S84" i="1"/>
  <c r="R84" i="1"/>
  <c r="Q84" i="1"/>
  <c r="P84" i="1"/>
  <c r="T83" i="1"/>
  <c r="S83" i="1"/>
  <c r="R83" i="1"/>
  <c r="Q83" i="1"/>
  <c r="P83" i="1"/>
  <c r="T82" i="1"/>
  <c r="S82" i="1"/>
  <c r="R82" i="1"/>
  <c r="Q82" i="1"/>
  <c r="P82" i="1"/>
  <c r="T81" i="1"/>
  <c r="S81" i="1"/>
  <c r="R81" i="1"/>
  <c r="Q81" i="1"/>
  <c r="P81" i="1"/>
  <c r="T80" i="1"/>
  <c r="S80" i="1"/>
  <c r="R80" i="1"/>
  <c r="Q80" i="1"/>
  <c r="P80" i="1"/>
  <c r="T79" i="1"/>
  <c r="S79" i="1"/>
  <c r="R79" i="1"/>
  <c r="Q79" i="1"/>
  <c r="P79" i="1"/>
  <c r="T78" i="1"/>
  <c r="S78" i="1"/>
  <c r="R78" i="1"/>
  <c r="Q78" i="1"/>
  <c r="P78" i="1"/>
  <c r="T77" i="1"/>
  <c r="S77" i="1"/>
  <c r="R77" i="1"/>
  <c r="Q77" i="1"/>
  <c r="P77" i="1"/>
  <c r="T76" i="1"/>
  <c r="S76" i="1"/>
  <c r="R76" i="1"/>
  <c r="Q76" i="1"/>
  <c r="P76" i="1"/>
  <c r="T75" i="1"/>
  <c r="S75" i="1"/>
  <c r="R75" i="1"/>
  <c r="Q75" i="1"/>
  <c r="P75" i="1"/>
  <c r="T74" i="1"/>
  <c r="S74" i="1"/>
  <c r="R74" i="1"/>
  <c r="Q74" i="1"/>
  <c r="P74" i="1"/>
  <c r="T73" i="1"/>
  <c r="S73" i="1"/>
  <c r="R73" i="1"/>
  <c r="Q73" i="1"/>
  <c r="P73" i="1"/>
  <c r="T72" i="1"/>
  <c r="S72" i="1"/>
  <c r="R72" i="1"/>
  <c r="Q72" i="1"/>
  <c r="P72" i="1"/>
  <c r="T71" i="1"/>
  <c r="S71" i="1"/>
  <c r="R71" i="1"/>
  <c r="Q71" i="1"/>
  <c r="P71" i="1"/>
  <c r="T70" i="1"/>
  <c r="S70" i="1"/>
  <c r="R70" i="1"/>
  <c r="Q70" i="1"/>
  <c r="P70" i="1"/>
  <c r="T69" i="1"/>
  <c r="S69" i="1"/>
  <c r="R69" i="1"/>
  <c r="Q69" i="1"/>
  <c r="P69" i="1"/>
  <c r="T68" i="1"/>
  <c r="S68" i="1"/>
  <c r="R68" i="1"/>
  <c r="Q68" i="1"/>
  <c r="P68" i="1"/>
  <c r="T67" i="1"/>
  <c r="S67" i="1"/>
  <c r="R67" i="1"/>
  <c r="Q67" i="1"/>
  <c r="P67" i="1"/>
  <c r="T66" i="1"/>
  <c r="S66" i="1"/>
  <c r="R66" i="1"/>
  <c r="Q66" i="1"/>
  <c r="P66" i="1"/>
  <c r="T65" i="1"/>
  <c r="S65" i="1"/>
  <c r="R65" i="1"/>
  <c r="Q65" i="1"/>
  <c r="P65" i="1"/>
  <c r="T64" i="1"/>
  <c r="S64" i="1"/>
  <c r="R64" i="1"/>
  <c r="Q64" i="1"/>
  <c r="P64" i="1"/>
  <c r="T63" i="1"/>
  <c r="S63" i="1"/>
  <c r="R63" i="1"/>
  <c r="Q63" i="1"/>
  <c r="P63" i="1"/>
  <c r="T62" i="1"/>
  <c r="S62" i="1"/>
  <c r="R62" i="1"/>
  <c r="Q62" i="1"/>
  <c r="P62" i="1"/>
  <c r="T61" i="1"/>
  <c r="S61" i="1"/>
  <c r="R61" i="1"/>
  <c r="Q61" i="1"/>
  <c r="P61" i="1"/>
  <c r="T60" i="1"/>
  <c r="S60" i="1"/>
  <c r="R60" i="1"/>
  <c r="Q60" i="1"/>
  <c r="P60" i="1"/>
  <c r="T59" i="1"/>
  <c r="S59" i="1"/>
  <c r="R59" i="1"/>
  <c r="Q59" i="1"/>
  <c r="P59" i="1"/>
  <c r="T58" i="1"/>
  <c r="S58" i="1"/>
  <c r="R58" i="1"/>
  <c r="Q58" i="1"/>
  <c r="P58" i="1"/>
  <c r="T57" i="1"/>
  <c r="S57" i="1"/>
  <c r="R57" i="1"/>
  <c r="Q57" i="1"/>
  <c r="P57" i="1"/>
  <c r="T56" i="1"/>
  <c r="S56" i="1"/>
  <c r="R56" i="1"/>
  <c r="Q56" i="1"/>
  <c r="P56" i="1"/>
  <c r="T55" i="1"/>
  <c r="S55" i="1"/>
  <c r="R55" i="1"/>
  <c r="Q55" i="1"/>
  <c r="P55" i="1"/>
  <c r="T54" i="1"/>
  <c r="S54" i="1"/>
  <c r="R54" i="1"/>
  <c r="Q54" i="1"/>
  <c r="P54" i="1"/>
  <c r="T53" i="1"/>
  <c r="S53" i="1"/>
  <c r="R53" i="1"/>
  <c r="Q53" i="1"/>
  <c r="P53" i="1"/>
  <c r="T52" i="1"/>
  <c r="S52" i="1"/>
  <c r="R52" i="1"/>
  <c r="Q52" i="1"/>
  <c r="P52" i="1"/>
  <c r="T51" i="1"/>
  <c r="S51" i="1"/>
  <c r="R51" i="1"/>
  <c r="Q51" i="1"/>
  <c r="P51" i="1"/>
  <c r="T50" i="1"/>
  <c r="S50" i="1"/>
  <c r="R50" i="1"/>
  <c r="Q50" i="1"/>
  <c r="P50" i="1"/>
  <c r="T49" i="1"/>
  <c r="S49" i="1"/>
  <c r="R49" i="1"/>
  <c r="Q49" i="1"/>
  <c r="P49" i="1"/>
  <c r="T48" i="1"/>
  <c r="S48" i="1"/>
  <c r="R48" i="1"/>
  <c r="Q48" i="1"/>
  <c r="P48" i="1"/>
  <c r="T47" i="1"/>
  <c r="S47" i="1"/>
  <c r="R47" i="1"/>
  <c r="Q47" i="1"/>
  <c r="P47" i="1"/>
  <c r="T46" i="1"/>
  <c r="S46" i="1"/>
  <c r="R46" i="1"/>
  <c r="Q46" i="1"/>
  <c r="P46" i="1"/>
  <c r="T45" i="1"/>
  <c r="S45" i="1"/>
  <c r="R45" i="1"/>
  <c r="Q45" i="1"/>
  <c r="P45" i="1"/>
  <c r="T44" i="1"/>
  <c r="S44" i="1"/>
  <c r="R44" i="1"/>
  <c r="Q44" i="1"/>
  <c r="P44" i="1"/>
  <c r="T43" i="1"/>
  <c r="S43" i="1"/>
  <c r="R43" i="1"/>
  <c r="Q43" i="1"/>
  <c r="P43" i="1"/>
  <c r="T42" i="1"/>
  <c r="S42" i="1"/>
  <c r="R42" i="1"/>
  <c r="Q42" i="1"/>
  <c r="P42" i="1"/>
  <c r="T41" i="1"/>
  <c r="S41" i="1"/>
  <c r="R41" i="1"/>
  <c r="Q41" i="1"/>
  <c r="P41" i="1"/>
  <c r="T40" i="1"/>
  <c r="S40" i="1"/>
  <c r="R40" i="1"/>
  <c r="Q40" i="1"/>
  <c r="P40" i="1"/>
  <c r="T39" i="1"/>
  <c r="S39" i="1"/>
  <c r="R39" i="1"/>
  <c r="Q39" i="1"/>
  <c r="P39" i="1"/>
  <c r="T38" i="1"/>
  <c r="S38" i="1"/>
  <c r="R38" i="1"/>
  <c r="Q38" i="1"/>
  <c r="P38" i="1"/>
  <c r="T37" i="1"/>
  <c r="S37" i="1"/>
  <c r="R37" i="1"/>
  <c r="Q37" i="1"/>
  <c r="P37" i="1"/>
  <c r="T36" i="1"/>
  <c r="S36" i="1"/>
  <c r="R36" i="1"/>
  <c r="Q36" i="1"/>
  <c r="P36" i="1"/>
  <c r="T35" i="1"/>
  <c r="S35" i="1"/>
  <c r="R35" i="1"/>
  <c r="Q35" i="1"/>
  <c r="P35" i="1"/>
  <c r="T34" i="1"/>
  <c r="S34" i="1"/>
  <c r="R34" i="1"/>
  <c r="Q34" i="1"/>
  <c r="P34" i="1"/>
  <c r="T33" i="1"/>
  <c r="S33" i="1"/>
  <c r="R33" i="1"/>
  <c r="Q33" i="1"/>
  <c r="P33" i="1"/>
  <c r="T32" i="1"/>
  <c r="S32" i="1"/>
  <c r="R32" i="1"/>
  <c r="Q32" i="1"/>
  <c r="P32" i="1"/>
  <c r="T31" i="1"/>
  <c r="S31" i="1"/>
  <c r="R31" i="1"/>
  <c r="Q31" i="1"/>
  <c r="P31" i="1"/>
  <c r="T30" i="1"/>
  <c r="S30" i="1"/>
  <c r="R30" i="1"/>
  <c r="Q30" i="1"/>
  <c r="P30" i="1"/>
  <c r="T29" i="1"/>
  <c r="S29" i="1"/>
  <c r="R29" i="1"/>
  <c r="Q29" i="1"/>
  <c r="P29" i="1"/>
  <c r="T28" i="1"/>
  <c r="S28" i="1"/>
  <c r="R28" i="1"/>
  <c r="Q28" i="1"/>
  <c r="P28" i="1"/>
  <c r="T27" i="1"/>
  <c r="S27" i="1"/>
  <c r="R27" i="1"/>
  <c r="Q27" i="1"/>
  <c r="P27" i="1"/>
  <c r="T26" i="1"/>
  <c r="S26" i="1"/>
  <c r="R26" i="1"/>
  <c r="Q26" i="1"/>
  <c r="P26" i="1"/>
  <c r="T25" i="1"/>
  <c r="S25" i="1"/>
  <c r="R25" i="1"/>
  <c r="Q25" i="1"/>
  <c r="P25" i="1"/>
  <c r="T24" i="1"/>
  <c r="S24" i="1"/>
  <c r="R24" i="1"/>
  <c r="Q24" i="1"/>
  <c r="P24" i="1"/>
  <c r="T23" i="1"/>
  <c r="S23" i="1"/>
  <c r="R23" i="1"/>
  <c r="Q23" i="1"/>
  <c r="P23" i="1"/>
  <c r="T22" i="1"/>
  <c r="S22" i="1"/>
  <c r="R22" i="1"/>
  <c r="Q22" i="1"/>
  <c r="P22" i="1"/>
  <c r="T21" i="1"/>
  <c r="S21" i="1"/>
  <c r="R21" i="1"/>
  <c r="Q21" i="1"/>
  <c r="P21" i="1"/>
  <c r="T20" i="1"/>
  <c r="S20" i="1"/>
  <c r="R20" i="1"/>
  <c r="Q20" i="1"/>
  <c r="P20" i="1"/>
  <c r="T19" i="1"/>
  <c r="S19" i="1"/>
  <c r="R19" i="1"/>
  <c r="Q19" i="1"/>
  <c r="P19" i="1"/>
  <c r="T18" i="1"/>
  <c r="S18" i="1"/>
  <c r="R18" i="1"/>
  <c r="Q18" i="1"/>
  <c r="P18" i="1"/>
  <c r="T17" i="1"/>
  <c r="S17" i="1"/>
  <c r="R17" i="1"/>
  <c r="Q17" i="1"/>
  <c r="P17" i="1"/>
  <c r="T16" i="1"/>
  <c r="S16" i="1"/>
  <c r="R16" i="1"/>
  <c r="Q16" i="1"/>
  <c r="P16" i="1"/>
  <c r="T15" i="1"/>
  <c r="S15" i="1"/>
  <c r="R15" i="1"/>
  <c r="Q15" i="1"/>
  <c r="P15" i="1"/>
  <c r="T14" i="1"/>
  <c r="S14" i="1"/>
  <c r="R14" i="1"/>
  <c r="Q14" i="1"/>
  <c r="P14" i="1"/>
  <c r="T13" i="1"/>
  <c r="S13" i="1"/>
  <c r="R13" i="1"/>
  <c r="Q13" i="1"/>
  <c r="P13" i="1"/>
  <c r="T12" i="1"/>
  <c r="S12" i="1"/>
  <c r="R12" i="1"/>
  <c r="Q12" i="1"/>
  <c r="P12" i="1"/>
  <c r="T11" i="1"/>
  <c r="S11" i="1"/>
  <c r="R11" i="1"/>
  <c r="Q11" i="1"/>
  <c r="P11" i="1"/>
  <c r="T10" i="1"/>
  <c r="S10" i="1"/>
  <c r="R10" i="1"/>
  <c r="Q10" i="1"/>
  <c r="P10" i="1"/>
  <c r="T9" i="1"/>
  <c r="S9" i="1"/>
  <c r="R9" i="1"/>
  <c r="Q9" i="1"/>
  <c r="P9" i="1"/>
  <c r="T8" i="1"/>
  <c r="S8" i="1"/>
  <c r="R8" i="1"/>
  <c r="Q8" i="1"/>
  <c r="P8" i="1"/>
  <c r="T7" i="1"/>
  <c r="S7" i="1"/>
  <c r="R7" i="1"/>
  <c r="Q7" i="1"/>
  <c r="P7" i="1"/>
  <c r="T6" i="1"/>
  <c r="S6" i="1"/>
  <c r="R6" i="1"/>
  <c r="Q6" i="1"/>
  <c r="P6" i="1"/>
  <c r="T5" i="1"/>
  <c r="S5" i="1"/>
  <c r="R5" i="1"/>
  <c r="Q5" i="1"/>
  <c r="P5" i="1"/>
  <c r="T4" i="1"/>
  <c r="S4" i="1"/>
  <c r="R4" i="1"/>
  <c r="Q4" i="1"/>
  <c r="P4" i="1"/>
  <c r="T3" i="1"/>
  <c r="S3" i="1"/>
  <c r="R3" i="1"/>
  <c r="Q3" i="1"/>
  <c r="P3" i="1"/>
  <c r="T2" i="1"/>
  <c r="S2" i="1"/>
  <c r="R2" i="1"/>
  <c r="Q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3" i="5" l="1"/>
  <c r="H3" i="5" s="1"/>
  <c r="F5" i="5"/>
  <c r="G6" i="5"/>
  <c r="F9" i="5"/>
  <c r="F13" i="5"/>
  <c r="G2" i="5"/>
  <c r="H2" i="5"/>
  <c r="G8" i="5"/>
  <c r="H10" i="5"/>
  <c r="F11" i="5"/>
  <c r="H7" i="5"/>
  <c r="H4" i="5"/>
  <c r="H8" i="5"/>
  <c r="E12" i="5"/>
  <c r="H12" i="5" s="1"/>
  <c r="G3" i="5"/>
  <c r="F6" i="5"/>
  <c r="F10" i="5"/>
  <c r="G11" i="5"/>
  <c r="E7" i="5"/>
  <c r="F7" i="5" s="1"/>
  <c r="F2" i="5"/>
  <c r="F3" i="5" l="1"/>
  <c r="F12" i="5"/>
  <c r="G12" i="5"/>
  <c r="G7" i="5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<sst xmlns="http://schemas.openxmlformats.org/spreadsheetml/2006/main" count="24819" uniqueCount="8401">
  <si>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</si>
  <si>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</si>
  <si>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</si>
  <si>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</si>
  <si>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</si>
  <si>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</si>
  <si>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</si>
  <si>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</si>
  <si>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</si>
  <si>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</si>
  <si>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</si>
  <si>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</si>
  <si>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</si>
  <si>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</si>
  <si>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</si>
  <si>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</si>
  <si>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</si>
  <si>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</si>
  <si>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</si>
  <si>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</si>
  <si>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</si>
  <si>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</si>
  <si>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</si>
  <si>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</si>
  <si>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</si>
  <si>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</si>
  <si>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</si>
  <si>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</si>
  <si>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</si>
  <si>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</si>
  <si>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</si>
  <si>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</si>
  <si>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</si>
  <si>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</si>
  <si>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</si>
  <si>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</si>
  <si>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</si>
  <si>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</si>
  <si>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</si>
  <si>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</si>
  <si>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</si>
  <si>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</si>
  <si>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</si>
  <si>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</si>
  <si>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</si>
  <si>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</si>
  <si>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</si>
  <si>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</si>
  <si>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</si>
  <si>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</si>
  <si>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</si>
  <si>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</si>
  <si>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</si>
  <si>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</si>
  <si>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</si>
  <si>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</si>
  <si>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</si>
  <si>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</si>
  <si>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</si>
  <si>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</si>
  <si>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</si>
  <si>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</si>
  <si>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</si>
  <si>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</si>
  <si>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</si>
  <si>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</si>
  <si>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</si>
  <si>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</si>
  <si>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</si>
  <si>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</si>
  <si>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</si>
  <si>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</si>
  <si>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</si>
  <si>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</si>
  <si>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</si>
  <si>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</si>
  <si>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</si>
  <si>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</si>
  <si>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</si>
  <si>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</si>
  <si>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</si>
  <si>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</si>
  <si>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</si>
  <si>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</si>
  <si>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</si>
  <si>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</si>
  <si>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</si>
  <si>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</si>
  <si>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</si>
  <si>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</si>
  <si>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</si>
  <si>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</si>
  <si>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</si>
  <si>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</si>
  <si>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</si>
  <si>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</si>
  <si>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</si>
  <si>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</si>
  <si>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</si>
  <si>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</si>
  <si>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</si>
  <si>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</si>
  <si>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</si>
  <si>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</si>
  <si>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</si>
  <si>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</si>
  <si>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</si>
  <si>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</si>
  <si>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</si>
  <si>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</si>
  <si>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</si>
  <si>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</si>
  <si>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</si>
  <si>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</si>
  <si>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</si>
  <si>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</si>
  <si>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</si>
  <si>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</si>
  <si>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</si>
  <si>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</si>
  <si>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</si>
  <si>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</si>
  <si>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</si>
  <si>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</si>
  <si>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</si>
  <si>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</si>
  <si>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</si>
  <si>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</si>
  <si>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</si>
  <si>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</si>
  <si>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</si>
  <si>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</si>
  <si>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</si>
  <si>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</si>
  <si>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</si>
  <si>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</si>
  <si>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</si>
  <si>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</si>
  <si>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</si>
  <si>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</si>
  <si>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</si>
  <si>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</si>
  <si>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</si>
  <si>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</si>
  <si>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</si>
  <si>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</si>
  <si>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</si>
  <si>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</si>
  <si>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</si>
  <si>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</si>
  <si>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</si>
  <si>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</si>
  <si>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</si>
  <si>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</si>
  <si>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</si>
  <si>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</si>
  <si>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</si>
  <si>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</si>
  <si>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</si>
  <si>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</si>
  <si>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</si>
  <si>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</si>
  <si>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</si>
  <si>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</si>
  <si>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</si>
  <si>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</si>
  <si>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</si>
  <si>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</si>
  <si>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</si>
  <si>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</si>
  <si>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</si>
  <si>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</si>
  <si>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</si>
  <si>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</si>
  <si>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</si>
  <si>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</si>
  <si>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</si>
  <si>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</si>
  <si>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</si>
  <si>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</si>
  <si>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</si>
  <si>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</si>
  <si>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</si>
  <si>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</si>
  <si>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</si>
  <si>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</si>
  <si>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</si>
  <si>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</si>
  <si>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</si>
  <si>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</si>
  <si>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</si>
  <si>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</si>
  <si>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</si>
  <si>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</si>
  <si>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</si>
  <si>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</si>
  <si>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</si>
  <si>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</si>
  <si>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</si>
  <si>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</si>
  <si>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</si>
  <si>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</si>
  <si>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</si>
  <si>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</si>
  <si>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</si>
  <si>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</si>
  <si>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</si>
  <si>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</si>
  <si>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</si>
  <si>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</si>
  <si>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</si>
  <si>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</si>
  <si>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</si>
  <si>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</si>
  <si>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</si>
  <si>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</si>
  <si>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</si>
  <si>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</si>
  <si>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</si>
  <si>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</si>
  <si>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</si>
  <si>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</si>
  <si>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</si>
  <si>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</si>
  <si>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</si>
  <si>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</si>
  <si>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</si>
  <si>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</si>
  <si>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</si>
  <si>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</si>
  <si>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</si>
  <si>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</si>
  <si>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</si>
  <si>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</si>
  <si>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</si>
  <si>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</si>
  <si>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</si>
  <si>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</si>
  <si>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</si>
  <si>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</si>
  <si>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</si>
  <si>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</si>
  <si>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</si>
  <si>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</si>
  <si>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</si>
  <si>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</si>
  <si>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</si>
  <si>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</si>
  <si>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</si>
  <si>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</si>
  <si>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</si>
  <si>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</si>
  <si>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</si>
  <si>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</si>
  <si>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</si>
  <si>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</si>
  <si>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</si>
  <si>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</si>
  <si>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</si>
  <si>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</si>
  <si>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</si>
  <si>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</si>
  <si>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</si>
  <si>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</si>
  <si>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</si>
  <si>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</si>
  <si>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</si>
  <si>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</si>
  <si>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</si>
  <si>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</si>
  <si>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</si>
  <si>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</si>
  <si>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</si>
  <si>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</si>
  <si>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</si>
  <si>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</si>
  <si>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</si>
  <si>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</si>
  <si>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</si>
  <si>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</si>
  <si>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</si>
  <si>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</si>
  <si>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</si>
  <si>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</si>
  <si>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</si>
  <si>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</si>
  <si>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</si>
  <si>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</si>
  <si>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</si>
  <si>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</si>
  <si>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</si>
  <si>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</si>
  <si>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</si>
  <si>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</si>
  <si>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</si>
  <si>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</si>
  <si>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</si>
  <si>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</si>
  <si>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</si>
  <si>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</si>
  <si>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</si>
  <si>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</si>
  <si>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</si>
  <si>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</si>
  <si>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</si>
  <si>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</si>
  <si>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</si>
  <si>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</si>
  <si>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</si>
  <si>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</si>
  <si>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</si>
  <si>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</si>
  <si>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</si>
  <si>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</si>
  <si>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</si>
  <si>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</si>
  <si>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</si>
  <si>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</si>
  <si>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</si>
  <si>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</si>
  <si>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</si>
  <si>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</si>
  <si>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</si>
  <si>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</si>
  <si>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</si>
  <si>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</si>
  <si>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</si>
  <si>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</si>
  <si>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</si>
  <si>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</si>
  <si>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</si>
  <si>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</si>
  <si>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</si>
  <si>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</si>
  <si>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</si>
  <si>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</si>
  <si>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</si>
  <si>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</si>
  <si>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</si>
  <si>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</si>
  <si>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</si>
  <si>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</si>
  <si>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</si>
  <si>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</si>
  <si>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</si>
  <si>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</si>
  <si>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</si>
  <si>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</si>
  <si>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</si>
  <si>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</si>
  <si>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</si>
  <si>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</si>
  <si>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</si>
  <si>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</si>
  <si>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</si>
  <si>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</si>
  <si>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</si>
  <si>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</si>
  <si>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</si>
  <si>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</si>
  <si>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</si>
  <si>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</si>
  <si>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</si>
  <si>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</si>
  <si>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</si>
  <si>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</si>
  <si>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</si>
  <si>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</si>
  <si>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</si>
  <si>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</si>
  <si>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</si>
  <si>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</si>
  <si>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</si>
  <si>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</si>
  <si>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</si>
  <si>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</si>
  <si>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</si>
  <si>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</si>
  <si>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</si>
  <si>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</si>
  <si>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</si>
  <si>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</si>
  <si>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</si>
  <si>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</si>
  <si>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</si>
  <si>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</si>
  <si>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</si>
  <si>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</si>
  <si>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</si>
  <si>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</si>
  <si>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</si>
  <si>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</si>
  <si>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</si>
  <si>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</si>
  <si>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</si>
  <si>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</si>
  <si>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</si>
  <si>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</si>
  <si>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</si>
  <si>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</si>
  <si>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</si>
  <si>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</si>
  <si>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</si>
  <si>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</si>
  <si>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</si>
  <si>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</si>
  <si>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</si>
  <si>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</si>
  <si>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</si>
  <si>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</si>
  <si>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</si>
  <si>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</si>
  <si>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</si>
  <si>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</si>
  <si>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</si>
  <si>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</si>
  <si>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</si>
  <si>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</si>
  <si>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</si>
  <si>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</si>
  <si>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</si>
  <si>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</si>
  <si>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</si>
  <si>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</si>
  <si>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</si>
  <si>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</si>
  <si>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</si>
  <si>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</si>
  <si>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</si>
  <si>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</si>
  <si>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</si>
  <si>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</si>
  <si>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</si>
  <si>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</si>
  <si>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</si>
  <si>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</si>
  <si>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</si>
  <si>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</si>
  <si>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</si>
  <si>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</si>
  <si>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</si>
  <si>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</si>
  <si>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</si>
  <si>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</si>
  <si>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</si>
  <si>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</si>
  <si>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</si>
  <si>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</si>
  <si>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</si>
  <si>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</si>
  <si>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</si>
  <si>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</si>
  <si>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</si>
  <si>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</si>
  <si>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</si>
  <si>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</si>
  <si>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</si>
  <si>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</si>
  <si>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</si>
  <si>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</si>
  <si>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</si>
  <si>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</si>
  <si>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</si>
  <si>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</si>
  <si>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</si>
  <si>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</si>
  <si>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</si>
  <si>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</si>
  <si>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</si>
  <si>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</si>
  <si>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</si>
  <si>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</si>
  <si>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</si>
  <si>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</si>
  <si>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</si>
  <si>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</si>
  <si>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</si>
  <si>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</si>
  <si>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</si>
  <si>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</si>
  <si>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</si>
  <si>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</si>
  <si>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</si>
  <si>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</si>
  <si>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</si>
  <si>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</si>
  <si>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</si>
  <si>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</si>
  <si>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</si>
  <si>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</si>
  <si>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</si>
  <si>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</si>
  <si>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</si>
  <si>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</si>
  <si>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</si>
  <si>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</si>
  <si>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</si>
  <si>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</si>
  <si>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</si>
  <si>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</si>
  <si>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</si>
  <si>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</si>
  <si>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</si>
  <si>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</si>
  <si>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</si>
  <si>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</si>
  <si>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</si>
  <si>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</si>
  <si>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</si>
  <si>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</si>
  <si>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</si>
  <si>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</si>
  <si>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</si>
  <si>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</si>
  <si>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</si>
  <si>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</si>
  <si>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</si>
  <si>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</si>
  <si>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</si>
  <si>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</si>
  <si>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</si>
  <si>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</si>
  <si>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</si>
  <si>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</si>
  <si>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</si>
  <si>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</si>
  <si>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</si>
  <si>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</si>
  <si>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</si>
  <si>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</si>
  <si>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</si>
  <si>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</si>
  <si>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</si>
  <si>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</si>
  <si>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</si>
  <si>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</si>
  <si>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</si>
  <si>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</si>
  <si>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</si>
  <si>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</si>
  <si>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</si>
  <si>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</si>
  <si>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</si>
  <si>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</si>
  <si>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</si>
  <si>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</si>
  <si>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</si>
  <si>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</si>
  <si>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</si>
  <si>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</si>
  <si>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</si>
  <si>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</si>
  <si>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</si>
  <si>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</si>
  <si>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</si>
  <si>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</si>
  <si>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</si>
  <si>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</si>
  <si>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</si>
  <si>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</si>
  <si>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</si>
  <si>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</si>
  <si>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</si>
  <si>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</si>
  <si>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</si>
  <si>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</si>
  <si>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</si>
  <si>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</si>
  <si>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</si>
  <si>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</si>
  <si>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</si>
  <si>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</si>
  <si>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</si>
  <si>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</si>
  <si>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</si>
  <si>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</si>
  <si>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</si>
  <si>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</si>
  <si>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</si>
  <si>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</si>
  <si>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</si>
  <si>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</si>
  <si>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</si>
  <si>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</si>
  <si>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</si>
  <si>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</si>
  <si>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</si>
  <si>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</si>
  <si>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</si>
  <si>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</si>
  <si>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</si>
  <si>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</si>
  <si>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</si>
  <si>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</si>
  <si>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</si>
  <si>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</si>
  <si>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</si>
  <si>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</si>
  <si>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</si>
  <si>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</si>
  <si>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</si>
  <si>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</si>
  <si>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</si>
  <si>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</si>
  <si>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</si>
  <si>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</si>
  <si>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</si>
  <si>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</si>
  <si>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</si>
  <si>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</si>
  <si>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</si>
  <si>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</si>
  <si>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</si>
  <si>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</si>
  <si>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</si>
  <si>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</si>
  <si>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</si>
  <si>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</si>
  <si>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</si>
  <si>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</si>
  <si>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</si>
  <si>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</si>
  <si>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</si>
  <si>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</si>
  <si>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</si>
  <si>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</si>
  <si>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</si>
  <si>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</si>
  <si>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</si>
  <si>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</si>
  <si>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</si>
  <si>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</si>
  <si>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</si>
  <si>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</si>
  <si>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</si>
  <si>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</si>
  <si>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</si>
  <si>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</si>
  <si>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</si>
  <si>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</si>
  <si>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</si>
  <si>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</si>
  <si>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</si>
  <si>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</si>
  <si>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</si>
  <si>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</si>
  <si>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</si>
  <si>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</si>
  <si>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</si>
  <si>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</si>
  <si>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</si>
  <si>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</si>
  <si>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</si>
  <si>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</si>
  <si>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</si>
  <si>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</si>
  <si>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</si>
  <si>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</si>
  <si>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</si>
  <si>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</si>
  <si>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</si>
  <si>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</si>
  <si>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</si>
  <si>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</si>
  <si>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</si>
  <si>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</si>
  <si>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</si>
  <si>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</si>
  <si>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</si>
  <si>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</si>
  <si>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</si>
  <si>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</si>
  <si>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</si>
  <si>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</si>
  <si>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</si>
  <si>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</si>
  <si>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</si>
  <si>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</si>
  <si>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</si>
  <si>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</si>
  <si>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</si>
  <si>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</si>
  <si>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</si>
  <si>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</si>
  <si>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</si>
  <si>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</si>
  <si>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</si>
  <si>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</si>
  <si>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</si>
  <si>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</si>
  <si>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</si>
  <si>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</si>
  <si>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</si>
  <si>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</si>
  <si>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</si>
  <si>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</si>
  <si>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</si>
  <si>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</si>
  <si>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</si>
  <si>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</si>
  <si>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</si>
  <si>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</si>
  <si>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</si>
  <si>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</si>
  <si>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</si>
  <si>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</si>
  <si>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</si>
  <si>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</si>
  <si>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</si>
  <si>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</si>
  <si>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</si>
  <si>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</si>
  <si>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</si>
  <si>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</si>
  <si>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</si>
  <si>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</si>
  <si>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</si>
  <si>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</si>
  <si>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</si>
  <si>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</si>
  <si>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</si>
  <si>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</si>
  <si>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</si>
  <si>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</si>
  <si>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</si>
  <si>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</si>
  <si>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</si>
  <si>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</si>
  <si>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</si>
  <si>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</si>
  <si>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</si>
  <si>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</si>
  <si>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</si>
  <si>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</si>
  <si>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</si>
  <si>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</si>
  <si>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</si>
  <si>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</si>
  <si>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</si>
  <si>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</si>
  <si>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</si>
  <si>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</si>
  <si>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</si>
  <si>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</si>
  <si>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</si>
  <si>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</si>
  <si>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</si>
  <si>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</si>
  <si>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</si>
  <si>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</si>
  <si>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</si>
  <si>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</si>
  <si>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</si>
  <si>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</si>
  <si>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</si>
  <si>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</si>
  <si>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</si>
  <si>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</si>
  <si>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</si>
  <si>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</si>
  <si>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</si>
  <si>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</si>
  <si>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</si>
  <si>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</si>
  <si>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</si>
  <si>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</si>
  <si>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</si>
  <si>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</si>
  <si>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</si>
  <si>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</si>
  <si>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</si>
  <si>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</si>
  <si>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</si>
  <si>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</si>
  <si>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</si>
  <si>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</si>
  <si>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</si>
  <si>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</si>
  <si>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</si>
  <si>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</si>
  <si>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</si>
  <si>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</si>
  <si>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</si>
  <si>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</si>
  <si>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</si>
  <si>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</si>
  <si>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</si>
  <si>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</si>
  <si>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</si>
  <si>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</si>
  <si>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</si>
  <si>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</si>
  <si>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</si>
  <si>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</si>
  <si>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</si>
  <si>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</si>
  <si>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</si>
  <si>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</si>
  <si>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</si>
  <si>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</si>
  <si>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</si>
  <si>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</si>
  <si>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</si>
  <si>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</si>
  <si>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</si>
  <si>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</si>
  <si>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</si>
  <si>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</si>
  <si>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</si>
  <si>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</si>
  <si>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</si>
  <si>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</si>
  <si>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</si>
  <si>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</si>
  <si>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</si>
  <si>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</si>
  <si>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</si>
  <si>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</si>
  <si>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</si>
  <si>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</si>
  <si>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</si>
  <si>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</si>
  <si>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</si>
  <si>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</si>
  <si>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</si>
  <si>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</si>
  <si>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</si>
  <si>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</si>
  <si>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</si>
  <si>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</si>
  <si>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</si>
  <si>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</si>
  <si>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</si>
  <si>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</si>
  <si>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</si>
  <si>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</si>
  <si>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</si>
  <si>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</si>
  <si>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</si>
  <si>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</si>
  <si>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</si>
  <si>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</si>
  <si>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</si>
  <si>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</si>
  <si>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</si>
  <si>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</si>
  <si>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</si>
  <si>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</si>
  <si>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</si>
  <si>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</si>
  <si>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</si>
  <si>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</si>
  <si>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</si>
  <si>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</si>
  <si>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</si>
  <si>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</si>
  <si>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</si>
  <si>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</si>
  <si>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</si>
  <si>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</si>
  <si>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</si>
  <si>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</si>
  <si>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</si>
  <si>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</si>
  <si>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</si>
  <si>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</si>
  <si>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</si>
  <si>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</si>
  <si>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</si>
  <si>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</si>
  <si>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</si>
  <si>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</si>
  <si>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</si>
  <si>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</si>
  <si>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</si>
  <si>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</si>
  <si>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</si>
  <si>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</si>
  <si>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</si>
  <si>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</si>
  <si>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</si>
  <si>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</si>
  <si>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</si>
  <si>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</si>
  <si>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</si>
  <si>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</si>
  <si>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</si>
  <si>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</si>
  <si>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</si>
  <si>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</si>
  <si>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</si>
  <si>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</si>
  <si>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</si>
  <si>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</si>
  <si>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</si>
  <si>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</si>
  <si>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</si>
  <si>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</si>
  <si>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</si>
  <si>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</si>
  <si>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</si>
  <si>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</si>
  <si>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</si>
  <si>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</si>
  <si>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</si>
  <si>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</si>
  <si>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</si>
  <si>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</si>
  <si>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</si>
  <si>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</si>
  <si>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</si>
  <si>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</si>
  <si>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</si>
  <si>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</si>
  <si>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</si>
  <si>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</si>
  <si>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</si>
  <si>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</si>
  <si>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</si>
  <si>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</si>
  <si>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</si>
  <si>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</si>
  <si>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</si>
  <si>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</si>
  <si>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</si>
  <si>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</si>
  <si>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</si>
  <si>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</si>
  <si>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</si>
  <si>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</si>
  <si>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</si>
  <si>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</si>
  <si>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</si>
  <si>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</si>
  <si>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</si>
  <si>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</si>
  <si>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</si>
  <si>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</si>
  <si>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</si>
  <si>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</si>
  <si>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</si>
  <si>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</si>
  <si>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</si>
  <si>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</si>
  <si>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</si>
  <si>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</si>
  <si>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</si>
  <si>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</si>
  <si>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</si>
  <si>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</si>
  <si>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</si>
  <si>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</si>
  <si>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</si>
  <si>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</si>
  <si>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</si>
  <si>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</si>
  <si>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</si>
  <si>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</si>
  <si>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</si>
  <si>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</si>
  <si>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</si>
  <si>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</si>
  <si>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</si>
  <si>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</si>
  <si>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</si>
  <si>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</si>
  <si>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</si>
  <si>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</si>
  <si>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</si>
  <si>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</si>
  <si>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</si>
  <si>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</si>
  <si>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</si>
  <si>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</si>
  <si>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</si>
  <si>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</si>
  <si>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</si>
  <si>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</si>
  <si>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</si>
  <si>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</si>
  <si>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</si>
  <si>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</si>
  <si>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</si>
  <si>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</si>
  <si>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</si>
  <si>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</si>
  <si>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</si>
  <si>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</si>
  <si>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</si>
  <si>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</si>
  <si>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</si>
  <si>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</si>
  <si>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</si>
  <si>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</si>
  <si>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</si>
  <si>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</si>
  <si>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</si>
  <si>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</si>
  <si>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</si>
  <si>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</si>
  <si>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</si>
  <si>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</si>
  <si>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</si>
  <si>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</si>
  <si>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</si>
  <si>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</si>
  <si>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</si>
  <si>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</si>
  <si>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</si>
  <si>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</si>
  <si>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</si>
  <si>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</si>
  <si>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</si>
  <si>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</si>
  <si>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</si>
  <si>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</si>
  <si>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</si>
  <si>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</si>
  <si>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</si>
  <si>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</si>
  <si>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</si>
  <si>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</si>
  <si>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</si>
  <si>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</si>
  <si>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</si>
  <si>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</si>
  <si>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</si>
  <si>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</si>
  <si>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</si>
  <si>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</si>
  <si>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</si>
  <si>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</si>
  <si>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</si>
  <si>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</si>
  <si>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</si>
  <si>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</si>
  <si>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</si>
  <si>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</si>
  <si>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</si>
  <si>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</si>
  <si>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</si>
  <si>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</si>
  <si>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</si>
  <si>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</si>
  <si>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</si>
  <si>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</si>
  <si>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</si>
  <si>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</si>
  <si>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</si>
  <si>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</si>
  <si>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</si>
  <si>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</si>
  <si>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</si>
  <si>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</si>
  <si>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</si>
  <si>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</si>
  <si>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</si>
  <si>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</si>
  <si>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</si>
  <si>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</si>
  <si>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</si>
  <si>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</si>
  <si>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</si>
  <si>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</si>
  <si>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</si>
  <si>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</si>
  <si>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</si>
  <si>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</si>
  <si>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</si>
  <si>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</si>
  <si>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</si>
  <si>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</si>
  <si>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</si>
  <si>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</si>
  <si>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</si>
  <si>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</si>
  <si>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</si>
  <si>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</si>
  <si>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</si>
  <si>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</si>
  <si>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</si>
  <si>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</si>
  <si>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</si>
  <si>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</si>
  <si>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</si>
  <si>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</si>
  <si>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</si>
  <si>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</si>
  <si>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</si>
  <si>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</si>
  <si>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</si>
  <si>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</si>
  <si>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</si>
  <si>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</si>
  <si>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</si>
  <si>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</si>
  <si>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</si>
  <si>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</si>
  <si>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</si>
  <si>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</si>
  <si>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</si>
  <si>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</si>
  <si>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</si>
  <si>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</si>
  <si>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</si>
  <si>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</si>
  <si>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</si>
  <si>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</si>
  <si>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</si>
  <si>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</si>
  <si>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</si>
  <si>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</si>
  <si>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</si>
  <si>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</si>
  <si>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</si>
  <si>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</si>
  <si>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</si>
  <si>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</si>
  <si>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</si>
  <si>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</si>
  <si>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</si>
  <si>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</si>
  <si>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</si>
  <si>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</si>
  <si>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</si>
  <si>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</si>
  <si>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</si>
  <si>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</si>
  <si>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</si>
  <si>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</si>
  <si>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</si>
  <si>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</si>
  <si>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</si>
  <si>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</si>
  <si>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</si>
  <si>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</si>
  <si>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</si>
  <si>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</si>
  <si>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</si>
  <si>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</si>
  <si>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</si>
  <si>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</si>
  <si>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</si>
  <si>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</si>
  <si>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</si>
  <si>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</si>
  <si>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</si>
  <si>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</si>
  <si>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</si>
  <si>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</si>
  <si>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</si>
  <si>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</si>
  <si>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</si>
  <si>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</si>
  <si>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</si>
  <si>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</si>
  <si>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</si>
  <si>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</si>
  <si>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</si>
  <si>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</si>
  <si>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</si>
  <si>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</si>
  <si>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</si>
  <si>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</si>
  <si>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</si>
  <si>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</si>
  <si>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</si>
  <si>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</si>
  <si>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</si>
  <si>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</si>
  <si>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</si>
  <si>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</si>
  <si>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</si>
  <si>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</si>
  <si>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</si>
  <si>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</si>
  <si>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</si>
  <si>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</si>
  <si>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</si>
  <si>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</si>
  <si>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</si>
  <si>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</si>
  <si>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</si>
  <si>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</si>
  <si>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</si>
  <si>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</si>
  <si>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</si>
  <si>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</si>
  <si>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</si>
  <si>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</si>
  <si>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</si>
  <si>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</si>
  <si>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</si>
  <si>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</si>
  <si>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</si>
  <si>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</si>
  <si>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</si>
  <si>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</si>
  <si>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</si>
  <si>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</si>
  <si>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</si>
  <si>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</si>
  <si>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</si>
  <si>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</si>
  <si>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</si>
  <si>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</si>
  <si>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</si>
  <si>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</si>
  <si>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</si>
  <si>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</si>
  <si>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</si>
  <si>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</si>
  <si>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</si>
  <si>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</si>
  <si>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</si>
  <si>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</si>
  <si>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</si>
  <si>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</si>
  <si>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</si>
  <si>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</si>
  <si>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</si>
  <si>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</si>
  <si>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</si>
  <si>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</si>
  <si>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</si>
  <si>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</si>
  <si>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</si>
  <si>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</si>
  <si>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</si>
  <si>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</si>
  <si>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</si>
  <si>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</si>
  <si>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</si>
  <si>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</si>
  <si>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</si>
  <si>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</si>
  <si>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</si>
  <si>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</si>
  <si>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</si>
  <si>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</si>
  <si>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</si>
  <si>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</si>
  <si>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</si>
  <si>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</si>
  <si>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</si>
  <si>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</si>
  <si>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</si>
  <si>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</si>
  <si>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</si>
  <si>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</si>
  <si>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</si>
  <si>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</si>
  <si>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</si>
  <si>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</si>
  <si>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</si>
  <si>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</si>
  <si>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</si>
  <si>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</si>
  <si>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</si>
  <si>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</si>
  <si>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</si>
  <si>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</si>
  <si>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</si>
  <si>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</si>
  <si>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</si>
  <si>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</si>
  <si>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</si>
  <si>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</si>
  <si>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</si>
  <si>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</si>
  <si>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</si>
  <si>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</si>
  <si>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</si>
  <si>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</si>
  <si>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</si>
  <si>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</si>
  <si>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</si>
  <si>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</si>
  <si>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</si>
  <si>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</si>
  <si>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</si>
  <si>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</si>
  <si>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</si>
  <si>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</si>
  <si>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</si>
  <si>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</si>
  <si>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</si>
  <si>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</si>
  <si>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</si>
  <si>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</si>
  <si>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</si>
  <si>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</si>
  <si>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</si>
  <si>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</si>
  <si>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</si>
  <si>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</si>
  <si>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</si>
  <si>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</si>
  <si>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</si>
  <si>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</si>
  <si>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</si>
  <si>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</si>
  <si>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</si>
  <si>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</si>
  <si>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</si>
  <si>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</si>
  <si>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</si>
  <si>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</si>
  <si>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</si>
  <si>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</si>
  <si>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</si>
  <si>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</si>
  <si>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</si>
  <si>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</si>
  <si>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</si>
  <si>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</si>
  <si>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</si>
  <si>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</si>
  <si>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</si>
  <si>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</si>
  <si>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</si>
  <si>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</si>
  <si>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</si>
  <si>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</si>
  <si>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</si>
  <si>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</si>
  <si>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</si>
  <si>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</si>
  <si>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</si>
  <si>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</si>
  <si>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</si>
  <si>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</si>
  <si>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</si>
  <si>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</si>
  <si>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</si>
  <si>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</si>
  <si>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</si>
  <si>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</si>
  <si>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</si>
  <si>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</si>
  <si>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</si>
  <si>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</si>
  <si>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</si>
  <si>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</si>
  <si>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</si>
  <si>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</si>
  <si>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</si>
  <si>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</si>
  <si>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</si>
  <si>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</si>
  <si>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</si>
  <si>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</si>
  <si>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</si>
  <si>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</si>
  <si>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</si>
  <si>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</si>
  <si>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</si>
  <si>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</si>
  <si>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</si>
  <si>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</si>
  <si>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</si>
  <si>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</si>
  <si>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</si>
  <si>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</si>
  <si>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</si>
  <si>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</si>
  <si>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</si>
  <si>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</si>
  <si>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</si>
  <si>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</si>
  <si>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</si>
  <si>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</si>
  <si>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</si>
  <si>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</si>
  <si>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</si>
  <si>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</si>
  <si>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</si>
  <si>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</si>
  <si>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</si>
  <si>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</si>
  <si>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</si>
  <si>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</si>
  <si>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</si>
  <si>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</si>
  <si>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</si>
  <si>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</si>
  <si>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</si>
  <si>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</si>
  <si>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</si>
  <si>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</si>
  <si>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</si>
  <si>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</si>
  <si>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</si>
  <si>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</si>
  <si>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</si>
  <si>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</si>
  <si>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</si>
  <si>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</si>
  <si>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</si>
  <si>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</si>
  <si>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</si>
  <si>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</si>
  <si>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</si>
  <si>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</si>
  <si>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</si>
  <si>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</si>
  <si>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</si>
  <si>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</si>
  <si>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</si>
  <si>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</si>
  <si>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</si>
  <si>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</si>
  <si>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</si>
  <si>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</si>
  <si>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</si>
  <si>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</si>
  <si>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</si>
  <si>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</si>
  <si>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</si>
  <si>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</si>
  <si>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</si>
  <si>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</si>
  <si>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</si>
  <si>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</si>
  <si>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</si>
  <si>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</si>
  <si>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</si>
  <si>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</si>
  <si>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</si>
  <si>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</si>
  <si>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</si>
  <si>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</si>
  <si>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</si>
  <si>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</si>
  <si>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</si>
  <si>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</si>
  <si>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</si>
  <si>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</si>
  <si>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</si>
  <si>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</si>
  <si>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</si>
  <si>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</si>
  <si>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</si>
  <si>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</si>
  <si>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</si>
  <si>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</si>
  <si>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</si>
  <si>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</si>
  <si>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</si>
  <si>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</si>
  <si>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</si>
  <si>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</si>
  <si>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</si>
  <si>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</si>
  <si>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</si>
  <si>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</si>
  <si>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</si>
  <si>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</si>
  <si>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</si>
  <si>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</si>
  <si>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</si>
  <si>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</si>
  <si>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</si>
  <si>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</si>
  <si>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</si>
  <si>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</si>
  <si>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</si>
  <si>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</si>
  <si>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</si>
  <si>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</si>
  <si>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</si>
  <si>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</si>
  <si>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</si>
  <si>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</si>
  <si>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</si>
  <si>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</si>
  <si>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</si>
  <si>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</si>
  <si>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</si>
  <si>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</si>
  <si>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</si>
  <si>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</si>
  <si>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</si>
  <si>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</si>
  <si>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</si>
  <si>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</si>
  <si>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</si>
  <si>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</si>
  <si>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</si>
  <si>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</si>
  <si>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</si>
  <si>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</si>
  <si>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</si>
  <si>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</si>
  <si>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</si>
  <si>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</si>
  <si>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</si>
  <si>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</si>
  <si>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</si>
  <si>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</si>
  <si>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</si>
  <si>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</si>
  <si>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</si>
  <si>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</si>
  <si>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</si>
  <si>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</si>
  <si>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</si>
  <si>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</si>
  <si>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</si>
  <si>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</si>
  <si>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</si>
  <si>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</si>
  <si>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</si>
  <si>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</si>
  <si>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</si>
  <si>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</si>
  <si>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</si>
  <si>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</si>
  <si>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</si>
  <si>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</si>
  <si>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</si>
  <si>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</si>
  <si>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</si>
  <si>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</si>
  <si>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</si>
  <si>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</si>
  <si>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</si>
  <si>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</si>
  <si>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</si>
  <si>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</si>
  <si>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</si>
  <si>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</si>
  <si>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</si>
  <si>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</si>
  <si>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</si>
  <si>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</si>
  <si>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</si>
  <si>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</si>
  <si>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</si>
  <si>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</si>
  <si>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</si>
  <si>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</si>
  <si>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</si>
  <si>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</si>
  <si>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</si>
  <si>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</si>
  <si>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</si>
  <si>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</si>
  <si>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</si>
  <si>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</si>
  <si>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</si>
  <si>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</si>
  <si>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</si>
  <si>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</si>
  <si>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</si>
  <si>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</si>
  <si>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</si>
  <si>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</si>
  <si>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</si>
  <si>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</si>
  <si>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</si>
  <si>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</si>
  <si>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</si>
  <si>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</si>
  <si>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</si>
  <si>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</si>
  <si>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</si>
  <si>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</si>
  <si>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</si>
  <si>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</si>
  <si>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</si>
  <si>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</si>
  <si>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</si>
  <si>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</si>
  <si>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</si>
  <si>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</si>
  <si>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</si>
  <si>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</si>
  <si>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</si>
  <si>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</si>
  <si>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</si>
  <si>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</si>
  <si>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</si>
  <si>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</si>
  <si>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</si>
  <si>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</si>
  <si>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</si>
  <si>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</si>
  <si>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</si>
  <si>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</si>
  <si>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</si>
  <si>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</si>
  <si>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</si>
  <si>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</si>
  <si>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</si>
  <si>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</si>
  <si>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</si>
  <si>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</si>
  <si>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</si>
  <si>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</si>
  <si>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</si>
  <si>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</si>
  <si>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</si>
  <si>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</si>
  <si>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</si>
  <si>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</si>
  <si>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</si>
  <si>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</si>
  <si>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</si>
  <si>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</si>
  <si>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</si>
  <si>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</si>
  <si>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</si>
  <si>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</si>
  <si>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</si>
  <si>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</si>
  <si>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</si>
  <si>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</si>
  <si>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</si>
  <si>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</si>
  <si>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</si>
  <si>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</si>
  <si>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</si>
  <si>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</si>
  <si>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</si>
  <si>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</si>
  <si>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</si>
  <si>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</si>
  <si>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</si>
  <si>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</si>
  <si>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</si>
  <si>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</si>
  <si>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</si>
  <si>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</si>
  <si>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</si>
  <si>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</si>
  <si>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</si>
  <si>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</si>
  <si>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</si>
  <si>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</si>
  <si>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</si>
  <si>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</si>
  <si>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</si>
  <si>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</si>
  <si>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</si>
  <si>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</si>
  <si>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</si>
  <si>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</si>
  <si>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</si>
  <si>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</si>
  <si>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</si>
  <si>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</si>
  <si>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</si>
  <si>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</si>
  <si>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</si>
  <si>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</si>
  <si>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</si>
  <si>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</si>
  <si>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</si>
  <si>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</si>
  <si>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</si>
  <si>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</si>
  <si>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</si>
  <si>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</si>
  <si>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</si>
  <si>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</si>
  <si>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</si>
  <si>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</si>
  <si>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</si>
  <si>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</si>
  <si>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</si>
  <si>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</si>
  <si>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</si>
  <si>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</si>
  <si>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</si>
  <si>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</si>
  <si>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</si>
  <si>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</si>
  <si>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</si>
  <si>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</si>
  <si>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</si>
  <si>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</si>
  <si>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</si>
  <si>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</si>
  <si>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</si>
  <si>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</si>
  <si>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</si>
  <si>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</si>
  <si>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</si>
  <si>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</si>
  <si>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</si>
  <si>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</si>
  <si>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</si>
  <si>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</si>
  <si>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</si>
  <si>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</si>
  <si>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</si>
  <si>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</si>
  <si>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</si>
  <si>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</si>
  <si>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</si>
  <si>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</si>
  <si>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</si>
  <si>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</si>
  <si>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</si>
  <si>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</si>
  <si>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</si>
  <si>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</si>
  <si>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</si>
  <si>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</si>
  <si>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</si>
  <si>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</si>
  <si>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</si>
  <si>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</si>
  <si>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</si>
  <si>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</si>
  <si>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</si>
  <si>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</si>
  <si>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</si>
  <si>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</si>
  <si>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</si>
  <si>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</si>
  <si>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</si>
  <si>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</si>
  <si>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</si>
  <si>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</si>
  <si>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</si>
  <si>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</si>
  <si>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</si>
  <si>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</si>
  <si>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</si>
  <si>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</si>
  <si>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</si>
  <si>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</si>
  <si>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</si>
  <si>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</si>
  <si>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</si>
  <si>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</si>
  <si>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</si>
  <si>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</si>
  <si>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</si>
  <si>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</si>
  <si>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</si>
  <si>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</si>
  <si>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</si>
  <si>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</si>
  <si>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</si>
  <si>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</si>
  <si>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</si>
  <si>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</si>
  <si>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</si>
  <si>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</si>
  <si>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</si>
  <si>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</si>
  <si>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</si>
  <si>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</si>
  <si>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</si>
  <si>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</si>
  <si>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</si>
  <si>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</si>
  <si>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</si>
  <si>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</si>
  <si>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</si>
  <si>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</si>
  <si>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</si>
  <si>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</si>
  <si>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</si>
  <si>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</si>
  <si>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</si>
  <si>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</si>
  <si>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</si>
  <si>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</si>
  <si>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</si>
  <si>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</si>
  <si>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</si>
  <si>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</si>
  <si>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</si>
  <si>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</si>
  <si>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</si>
  <si>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</si>
  <si>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</si>
  <si>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</si>
  <si>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</si>
  <si>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</si>
  <si>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</si>
  <si>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</si>
  <si>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</si>
  <si>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</si>
  <si>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</si>
  <si>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</si>
  <si>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</si>
  <si>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</si>
  <si>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</si>
  <si>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</si>
  <si>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</si>
  <si>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</si>
  <si>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</si>
  <si>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</si>
  <si>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</si>
  <si>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</si>
  <si>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</si>
  <si>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</si>
  <si>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</si>
  <si>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</si>
  <si>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</si>
  <si>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</si>
  <si>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</si>
  <si>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</si>
  <si>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</si>
  <si>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</si>
  <si>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</si>
  <si>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</si>
  <si>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</si>
  <si>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</si>
  <si>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</si>
  <si>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</si>
  <si>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</si>
  <si>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</si>
  <si>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</si>
  <si>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</si>
  <si>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</si>
  <si>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</si>
  <si>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</si>
  <si>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</si>
  <si>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</si>
  <si>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</si>
  <si>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</si>
  <si>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</si>
  <si>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</si>
  <si>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</si>
  <si>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</si>
  <si>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</si>
  <si>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</si>
  <si>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</si>
  <si>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</si>
  <si>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</si>
  <si>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</si>
  <si>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</si>
  <si>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</si>
  <si>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</si>
  <si>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</si>
  <si>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</si>
  <si>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</si>
  <si>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</si>
  <si>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</si>
  <si>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</si>
  <si>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</si>
  <si>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</si>
  <si>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</si>
  <si>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</si>
  <si>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</si>
  <si>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</si>
  <si>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</si>
  <si>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</si>
  <si>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</si>
  <si>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</si>
  <si>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</si>
  <si>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</si>
  <si>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</si>
  <si>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</si>
  <si>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</si>
  <si>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</si>
  <si>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</si>
  <si>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</si>
  <si>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</si>
  <si>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</si>
  <si>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</si>
  <si>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</si>
  <si>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</si>
  <si>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</si>
  <si>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</si>
  <si>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</si>
  <si>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</si>
  <si>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</si>
  <si>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</si>
  <si>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</si>
  <si>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</si>
  <si>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</si>
  <si>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</si>
  <si>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</si>
  <si>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</si>
  <si>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</si>
  <si>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</si>
  <si>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</si>
  <si>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</si>
  <si>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</si>
  <si>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</si>
  <si>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</si>
  <si>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</si>
  <si>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</si>
  <si>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</si>
  <si>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</si>
  <si>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</si>
  <si>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</si>
  <si>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</si>
  <si>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</si>
  <si>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</si>
  <si>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</si>
  <si>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</si>
  <si>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</si>
  <si>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</si>
  <si>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</si>
  <si>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</si>
  <si>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</si>
  <si>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</si>
  <si>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</si>
  <si>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</si>
  <si>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</si>
  <si>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</si>
  <si>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</si>
  <si>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</si>
  <si>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</si>
  <si>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</si>
  <si>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</si>
  <si>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</si>
  <si>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</si>
  <si>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</si>
  <si>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</si>
  <si>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</si>
  <si>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</si>
  <si>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</si>
  <si>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</si>
  <si>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</si>
  <si>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</si>
  <si>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</si>
  <si>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</si>
  <si>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</si>
  <si>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</si>
  <si>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</si>
  <si>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</si>
  <si>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</si>
  <si>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</si>
  <si>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</si>
  <si>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</si>
  <si>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</si>
  <si>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</si>
  <si>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</si>
  <si>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</si>
  <si>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</si>
  <si>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</si>
  <si>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</si>
  <si>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</si>
  <si>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</si>
  <si>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</si>
  <si>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</si>
  <si>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</si>
  <si>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</si>
  <si>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</si>
  <si>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</si>
  <si>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</si>
  <si>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</si>
  <si>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</si>
  <si>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</si>
  <si>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</si>
  <si>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</si>
  <si>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</si>
  <si>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</si>
  <si>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</si>
  <si>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</si>
  <si>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</si>
  <si>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</si>
  <si>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</si>
  <si>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</si>
  <si>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</si>
  <si>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</si>
  <si>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</si>
  <si>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</si>
  <si>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</si>
  <si>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</si>
  <si>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</si>
  <si>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</si>
  <si>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</si>
  <si>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</si>
  <si>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</si>
  <si>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</si>
  <si>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</si>
  <si>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</si>
  <si>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</si>
  <si>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</si>
  <si>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</si>
  <si>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</si>
  <si>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</si>
  <si>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</si>
  <si>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</si>
  <si>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</si>
  <si>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</si>
  <si>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</si>
  <si>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</si>
  <si>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</si>
  <si>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</si>
  <si>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</si>
  <si>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</si>
  <si>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</si>
  <si>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</si>
  <si>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</si>
  <si>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</si>
  <si>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</si>
  <si>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</si>
  <si>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</si>
  <si>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</si>
  <si>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</si>
  <si>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</si>
  <si>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</si>
  <si>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</si>
  <si>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</si>
  <si>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</si>
  <si>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</si>
  <si>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</si>
  <si>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</si>
  <si>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</si>
  <si>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</si>
  <si>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</si>
  <si>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</si>
  <si>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</si>
  <si>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</si>
  <si>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</si>
  <si>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</si>
  <si>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</si>
  <si>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</si>
  <si>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</si>
  <si>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</si>
  <si>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</si>
  <si>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</si>
  <si>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</si>
  <si>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</si>
  <si>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</si>
  <si>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</si>
  <si>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</si>
  <si>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</si>
  <si>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</si>
  <si>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</si>
  <si>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</si>
  <si>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</si>
  <si>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</si>
  <si>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</si>
  <si>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</si>
  <si>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</si>
  <si>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</si>
  <si>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</si>
  <si>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</si>
  <si>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</si>
  <si>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</si>
  <si>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</si>
  <si>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</si>
  <si>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</si>
  <si>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</si>
  <si>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</si>
  <si>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</si>
  <si>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</si>
  <si>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</si>
  <si>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</si>
  <si>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</si>
  <si>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</si>
  <si>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</si>
  <si>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</si>
  <si>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</si>
  <si>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</si>
  <si>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</si>
  <si>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</si>
  <si>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</si>
  <si>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</si>
  <si>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</si>
  <si>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</si>
  <si>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</si>
  <si>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</si>
  <si>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</si>
  <si>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</si>
  <si>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</si>
  <si>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</si>
  <si>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</si>
  <si>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</si>
  <si>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</si>
  <si>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</si>
  <si>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</si>
  <si>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</si>
  <si>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</si>
  <si>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</si>
  <si>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</si>
  <si>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</si>
  <si>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</si>
  <si>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</si>
  <si>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</si>
  <si>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</si>
  <si>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</si>
  <si>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</si>
  <si>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</si>
  <si>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</si>
  <si>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</si>
  <si>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</si>
  <si>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</si>
  <si>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</si>
  <si>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</si>
  <si>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</si>
  <si>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</si>
  <si>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</si>
  <si>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</si>
  <si>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</si>
  <si>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</si>
  <si>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</si>
  <si>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</si>
  <si>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</si>
  <si>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</si>
  <si>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</si>
  <si>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</si>
  <si>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</si>
  <si>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</si>
  <si>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</si>
  <si>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</si>
  <si>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</si>
  <si>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</si>
  <si>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</si>
  <si>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</si>
  <si>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</si>
  <si>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</si>
  <si>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</si>
  <si>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</si>
  <si>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</si>
  <si>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</si>
  <si>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</si>
  <si>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</si>
  <si>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</si>
  <si>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</si>
  <si>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</si>
  <si>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</si>
  <si>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</si>
  <si>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</si>
  <si>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</si>
  <si>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</si>
  <si>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</si>
  <si>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</si>
  <si>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</si>
  <si>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</si>
  <si>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</si>
  <si>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</si>
  <si>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</si>
  <si>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</si>
  <si>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</si>
  <si>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</si>
  <si>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</si>
  <si>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</si>
  <si>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</si>
  <si>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</si>
  <si>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</si>
  <si>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</si>
  <si>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</si>
  <si>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</si>
  <si>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</si>
  <si>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</si>
  <si>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</si>
  <si>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</si>
  <si>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</si>
  <si>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</si>
  <si>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</si>
  <si>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</si>
  <si>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</si>
  <si>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</si>
  <si>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</si>
  <si>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</si>
  <si>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</si>
  <si>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</si>
  <si>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</si>
  <si>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</si>
  <si>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</si>
  <si>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</si>
  <si>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</si>
  <si>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</si>
  <si>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</si>
  <si>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</si>
  <si>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</si>
  <si>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</si>
  <si>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</si>
  <si>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</si>
  <si>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</si>
  <si>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</si>
  <si>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</si>
  <si>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</si>
  <si>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</si>
  <si>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</si>
  <si>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</si>
  <si>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</si>
  <si>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</si>
  <si>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</si>
  <si>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</si>
  <si>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</si>
  <si>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</si>
  <si>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</si>
  <si>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</si>
  <si>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</si>
  <si>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</si>
  <si>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</si>
  <si>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</si>
  <si>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</si>
  <si>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</si>
  <si>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</si>
  <si>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</si>
  <si>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</si>
  <si>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</si>
  <si>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</si>
  <si>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</si>
  <si>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</si>
  <si>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</si>
  <si>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</si>
  <si>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</si>
  <si>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</si>
  <si>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</si>
  <si>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</si>
  <si>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</si>
  <si>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</si>
  <si>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</si>
  <si>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</si>
  <si>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</si>
  <si>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</si>
  <si>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</si>
  <si>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</si>
  <si>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</si>
  <si>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</si>
  <si>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</si>
  <si>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</si>
  <si>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</si>
  <si>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</si>
  <si>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</si>
  <si>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</si>
  <si>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</si>
  <si>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</si>
  <si>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</si>
  <si>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</si>
  <si>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</si>
  <si>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</si>
  <si>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</si>
  <si>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</si>
  <si>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</si>
  <si>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</si>
  <si>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</si>
  <si>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</si>
  <si>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</si>
  <si>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</si>
  <si>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</si>
  <si>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</si>
  <si>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</si>
  <si>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</si>
  <si>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</si>
  <si>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</si>
  <si>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</si>
  <si>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</si>
  <si>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</si>
  <si>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</si>
  <si>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</si>
  <si>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</si>
  <si>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</si>
  <si>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</si>
  <si>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</si>
  <si>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</si>
  <si>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</si>
  <si>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</si>
  <si>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</si>
  <si>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</si>
  <si>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</si>
  <si>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</si>
  <si>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</si>
  <si>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</si>
  <si>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</si>
  <si>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</si>
  <si>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</si>
  <si>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</si>
  <si>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</si>
  <si>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</si>
  <si>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</si>
  <si>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</si>
  <si>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</si>
  <si>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</si>
  <si>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</si>
  <si>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</si>
  <si>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</si>
  <si>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</si>
  <si>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</si>
  <si>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</si>
  <si>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</si>
  <si>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</si>
  <si>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</si>
  <si>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</si>
  <si>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</si>
  <si>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</si>
  <si>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</si>
  <si>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</si>
  <si>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</si>
  <si>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</si>
  <si>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</si>
  <si>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</si>
  <si>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</si>
  <si>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</si>
  <si>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</si>
  <si>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</si>
  <si>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</si>
  <si>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</si>
  <si>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</si>
  <si>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</si>
  <si>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</si>
  <si>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</si>
  <si>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</si>
  <si>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</si>
  <si>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</si>
  <si>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</si>
  <si>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</si>
  <si>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</si>
  <si>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</si>
  <si>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</si>
  <si>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</si>
  <si>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</si>
  <si>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</si>
  <si>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</si>
  <si>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</si>
  <si>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</si>
  <si>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</si>
  <si>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</si>
  <si>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</si>
  <si>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</si>
  <si>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</si>
  <si>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</si>
  <si>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</si>
  <si>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</si>
  <si>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</si>
  <si>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</si>
  <si>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</si>
  <si>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</si>
  <si>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</si>
  <si>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</si>
  <si>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</si>
  <si>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</si>
  <si>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</si>
  <si>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</si>
  <si>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</si>
  <si>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</si>
  <si>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</si>
  <si>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</si>
  <si>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</si>
  <si>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</si>
  <si>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</si>
  <si>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</si>
  <si>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</si>
  <si>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</si>
  <si>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</si>
  <si>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</si>
  <si>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</si>
  <si>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</si>
  <si>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</si>
  <si>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</si>
  <si>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</si>
  <si>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</si>
  <si>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</si>
  <si>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</si>
  <si>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</si>
  <si>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</si>
  <si>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</si>
  <si>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</si>
  <si>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</si>
  <si>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</si>
  <si>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</si>
  <si>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</si>
  <si>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</si>
  <si>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</si>
  <si>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</si>
  <si>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</si>
  <si>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</si>
  <si>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</si>
  <si>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</si>
  <si>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</si>
  <si>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</si>
  <si>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</si>
  <si>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</si>
  <si>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</si>
  <si>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</si>
  <si>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</si>
  <si>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</si>
  <si>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</si>
  <si>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</si>
  <si>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</si>
  <si>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</si>
  <si>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</si>
  <si>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</si>
  <si>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</si>
  <si>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</si>
  <si>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</si>
  <si>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</si>
  <si>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</si>
  <si>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</si>
  <si>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</si>
  <si>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</si>
  <si>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</si>
  <si>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</si>
  <si>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</si>
  <si>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</si>
  <si>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</si>
  <si>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</si>
  <si>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</si>
  <si>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</si>
  <si>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</si>
  <si>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</si>
  <si>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</si>
  <si>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</si>
  <si>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</si>
  <si>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</si>
  <si>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</si>
  <si>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</si>
  <si>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</si>
  <si>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</si>
  <si>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</si>
  <si>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</si>
  <si>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</si>
  <si>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</si>
  <si>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</si>
  <si>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</si>
  <si>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</si>
  <si>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</si>
  <si>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</si>
  <si>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</si>
  <si>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</si>
  <si>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</si>
  <si>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</si>
  <si>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</si>
  <si>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</si>
  <si>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</si>
  <si>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</si>
  <si>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</si>
  <si>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</si>
  <si>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</si>
  <si>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</si>
  <si>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</si>
  <si>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</si>
  <si>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</si>
  <si>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</si>
  <si>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</si>
  <si>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</si>
  <si>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</si>
  <si>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</si>
  <si>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</si>
  <si>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</si>
  <si>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</si>
  <si>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</si>
  <si>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</si>
  <si>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</si>
  <si>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</si>
  <si>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</si>
  <si>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</si>
  <si>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</si>
  <si>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</si>
  <si>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</si>
  <si>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</si>
  <si>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</si>
  <si>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</si>
  <si>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</si>
  <si>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</si>
  <si>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</si>
  <si>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</si>
  <si>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</si>
  <si>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</si>
  <si>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</si>
  <si>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</si>
  <si>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</si>
  <si>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</si>
  <si>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</si>
  <si>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</si>
  <si>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</si>
  <si>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</si>
  <si>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</si>
  <si>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</si>
  <si>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</si>
  <si>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</si>
  <si>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</si>
  <si>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</si>
  <si>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</si>
  <si>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</si>
  <si>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</si>
  <si>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</si>
  <si>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</si>
  <si>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</si>
  <si>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</si>
  <si>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</si>
  <si>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</si>
  <si>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</si>
  <si>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</si>
  <si>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</si>
  <si>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</si>
  <si>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</si>
  <si>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</si>
  <si>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</si>
  <si>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</si>
  <si>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</si>
  <si>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</si>
  <si>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</si>
  <si>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</si>
  <si>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</si>
  <si>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</si>
  <si>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</si>
  <si>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</si>
  <si>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</si>
  <si>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</si>
  <si>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</si>
  <si>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</si>
  <si>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</si>
  <si>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</si>
  <si>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</si>
  <si>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</si>
  <si>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</si>
  <si>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</si>
  <si>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</si>
  <si>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</si>
  <si>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</si>
  <si>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</si>
  <si>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</si>
  <si>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</si>
  <si>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</si>
  <si>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</si>
  <si>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</si>
  <si>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</si>
  <si>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</si>
  <si>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</si>
  <si>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</si>
  <si>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</si>
  <si>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</si>
  <si>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</si>
  <si>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</si>
  <si>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</si>
  <si>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</si>
  <si>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</si>
  <si>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</si>
  <si>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</si>
  <si>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</si>
  <si>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</si>
  <si>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</si>
  <si>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</si>
  <si>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</si>
  <si>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</si>
  <si>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</si>
  <si>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</si>
  <si>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</si>
  <si>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</si>
  <si>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</si>
  <si>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</si>
  <si>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</si>
  <si>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</si>
  <si>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</si>
  <si>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</si>
  <si>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</si>
  <si>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</si>
  <si>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</si>
  <si>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</si>
  <si>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</si>
  <si>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</si>
  <si>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</si>
  <si>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</si>
  <si>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</si>
  <si>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</si>
  <si>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</si>
  <si>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</si>
  <si>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</si>
  <si>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</si>
  <si>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</si>
  <si>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</si>
  <si>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</si>
  <si>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</si>
  <si>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</si>
  <si>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</si>
  <si>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</si>
  <si>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</si>
  <si>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</si>
  <si>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</si>
  <si>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</si>
  <si>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</si>
  <si>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</si>
  <si>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</si>
  <si>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</si>
  <si>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</si>
  <si>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</si>
  <si>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</si>
  <si>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</si>
  <si>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</si>
  <si>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</si>
  <si>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</si>
  <si>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</si>
  <si>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</si>
  <si>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</si>
  <si>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</si>
  <si>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</si>
  <si>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</si>
  <si>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</si>
  <si>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</si>
  <si>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</si>
  <si>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</si>
  <si>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</si>
  <si>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</si>
  <si>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</si>
  <si>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</si>
  <si>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</si>
  <si>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</si>
  <si>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</si>
  <si>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</si>
  <si>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</si>
  <si>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</si>
  <si>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</si>
  <si>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</si>
  <si>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</si>
  <si>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</si>
  <si>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</si>
  <si>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</si>
  <si>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</si>
  <si>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</si>
  <si>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</si>
  <si>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</si>
  <si>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</si>
  <si>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</si>
  <si>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</si>
  <si>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</si>
  <si>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</si>
  <si>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</si>
  <si>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</si>
  <si>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</si>
  <si>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</si>
  <si>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</si>
  <si>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</si>
  <si>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</si>
  <si>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</si>
  <si>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</si>
  <si>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</si>
  <si>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</si>
  <si>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</si>
  <si>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</si>
  <si>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</si>
  <si>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</si>
  <si>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</si>
  <si>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</si>
  <si>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</si>
  <si>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</si>
  <si>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</si>
  <si>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</si>
  <si>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</si>
  <si>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</si>
  <si>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</si>
  <si>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</si>
  <si>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</si>
  <si>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</si>
  <si>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</si>
  <si>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</si>
  <si>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</si>
  <si>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</si>
  <si>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</si>
  <si>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</si>
  <si>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</si>
  <si>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</si>
  <si>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</si>
  <si>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</si>
  <si>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</si>
  <si>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</si>
  <si>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</si>
  <si>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</si>
  <si>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</si>
  <si>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</si>
  <si>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</si>
  <si>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</si>
  <si>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</si>
  <si>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</si>
  <si>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</si>
  <si>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</si>
  <si>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</si>
  <si>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</si>
  <si>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</si>
  <si>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</si>
  <si>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</si>
  <si>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</si>
  <si>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</si>
  <si>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</si>
  <si>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</si>
  <si>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</si>
  <si>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</si>
  <si>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</si>
  <si>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</si>
  <si>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</si>
  <si>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</si>
  <si>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</si>
  <si>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</si>
  <si>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</si>
  <si>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</si>
  <si>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</si>
  <si>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</si>
  <si>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</si>
  <si>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</si>
  <si>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</si>
  <si>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</si>
  <si>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</si>
  <si>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</si>
  <si>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</si>
  <si>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</si>
  <si>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</si>
  <si>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</si>
  <si>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</si>
  <si>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</si>
  <si>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</si>
  <si>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</si>
  <si>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</si>
  <si>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</si>
  <si>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</si>
  <si>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</si>
  <si>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</si>
  <si>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</si>
  <si>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</si>
  <si>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</si>
  <si>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</si>
  <si>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</si>
  <si>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</si>
  <si>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</si>
  <si>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</si>
  <si>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</si>
  <si>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</si>
  <si>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</si>
  <si>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</si>
  <si>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</si>
  <si>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</si>
  <si>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</si>
  <si>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</si>
  <si>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</si>
  <si>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</si>
  <si>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</si>
  <si>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</si>
  <si>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</si>
  <si>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</si>
  <si>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</si>
  <si>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</si>
  <si>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</si>
  <si>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</si>
  <si>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</si>
  <si>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</si>
  <si>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</si>
  <si>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</si>
  <si>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</si>
  <si>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</si>
  <si>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</si>
  <si>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</si>
  <si>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</si>
  <si>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</si>
  <si>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</si>
  <si>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</si>
  <si>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</si>
  <si>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</si>
  <si>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</si>
  <si>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</si>
  <si>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</si>
  <si>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</si>
  <si>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</si>
  <si>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</si>
  <si>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</si>
  <si>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</si>
  <si>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</si>
  <si>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</si>
  <si>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</si>
  <si>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</si>
  <si>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</si>
  <si>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</si>
  <si>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</si>
  <si>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</si>
  <si>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</si>
  <si>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</si>
  <si>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</si>
  <si>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</si>
  <si>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</si>
  <si>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</si>
  <si>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</si>
  <si>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</si>
  <si>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</si>
  <si>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</si>
  <si>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</si>
  <si>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</si>
  <si>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</si>
  <si>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</si>
  <si>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</si>
  <si>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</si>
  <si>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</si>
  <si>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</si>
  <si>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</si>
  <si>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</si>
  <si>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</si>
  <si>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</si>
  <si>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</si>
  <si>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</si>
  <si>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</si>
  <si>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</si>
  <si>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</si>
  <si>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</si>
  <si>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</si>
  <si>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</si>
  <si>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</si>
  <si>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</si>
  <si>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</si>
  <si>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</si>
  <si>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</si>
  <si>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</si>
  <si>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</si>
  <si>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</si>
  <si>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</si>
  <si>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</si>
  <si>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</si>
  <si>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</si>
  <si>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</si>
  <si>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</si>
  <si>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</si>
  <si>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</si>
  <si>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</si>
  <si>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</si>
  <si>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</si>
  <si>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</si>
  <si>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</si>
  <si>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</si>
  <si>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</si>
  <si>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</si>
  <si>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</si>
  <si>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</si>
  <si>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</si>
  <si>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</si>
  <si>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</si>
  <si>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</si>
  <si>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</si>
  <si>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</si>
  <si>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</si>
  <si>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</si>
  <si>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</si>
  <si>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</si>
  <si>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</si>
  <si>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</si>
  <si>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</si>
  <si>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</si>
  <si>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</si>
  <si>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</si>
  <si>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</si>
  <si>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</si>
  <si>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</si>
  <si>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</si>
  <si>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</si>
  <si>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</si>
  <si>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</si>
  <si>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</si>
  <si>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</si>
  <si>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</si>
  <si>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</si>
  <si>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</si>
  <si>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</si>
  <si>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</si>
  <si>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</si>
  <si>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</si>
  <si>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</si>
  <si>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</si>
  <si>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</si>
  <si>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</si>
  <si>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</si>
  <si>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</si>
  <si>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</si>
  <si>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</si>
  <si>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</si>
  <si>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</si>
  <si>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</si>
  <si>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</si>
  <si>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</si>
  <si>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</si>
  <si>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</si>
  <si>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</si>
  <si>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</si>
  <si>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</si>
  <si>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</si>
  <si>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</si>
  <si>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</si>
  <si>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</si>
  <si>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</si>
  <si>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</si>
  <si>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</si>
  <si>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</si>
  <si>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</si>
  <si>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</si>
  <si>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</si>
  <si>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</si>
  <si>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</si>
  <si>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</si>
  <si>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</si>
  <si>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</si>
  <si>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</si>
  <si>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</si>
  <si>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</si>
  <si>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</si>
  <si>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</si>
  <si>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</si>
  <si>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</si>
  <si>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</si>
  <si>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</si>
  <si>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</si>
  <si>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</si>
  <si>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</si>
  <si>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</si>
  <si>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</si>
  <si>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</si>
  <si>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</si>
  <si>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</si>
  <si>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</si>
  <si>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</si>
  <si>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</si>
  <si>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</si>
  <si>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</si>
  <si>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</si>
  <si>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</si>
  <si>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</si>
  <si>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</si>
  <si>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</si>
  <si>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</si>
  <si>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</si>
  <si>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</si>
  <si>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</si>
  <si>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</si>
  <si>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</si>
  <si>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</si>
  <si>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</si>
  <si>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</si>
  <si>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</si>
  <si>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</si>
  <si>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</si>
  <si>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</si>
  <si>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</si>
  <si>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</si>
  <si>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</si>
  <si>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</si>
  <si>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</si>
  <si>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</si>
  <si>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</si>
  <si>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</si>
  <si>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</si>
  <si>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</si>
  <si>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</si>
  <si>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</si>
  <si>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</si>
  <si>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</si>
  <si>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</si>
  <si>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</si>
  <si>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</si>
  <si>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</si>
  <si>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</si>
  <si>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</si>
  <si>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</si>
  <si>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</si>
  <si>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</si>
  <si>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</si>
  <si>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</si>
  <si>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</si>
  <si>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</si>
  <si>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</si>
  <si>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</si>
  <si>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</si>
  <si>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</si>
  <si>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</si>
  <si>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</si>
  <si>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</si>
  <si>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</si>
  <si>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</si>
  <si>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</si>
  <si>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</si>
  <si>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</si>
  <si>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</si>
  <si>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</si>
  <si>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</si>
  <si>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</si>
  <si>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</si>
  <si>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</si>
  <si>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</si>
  <si>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</si>
  <si>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</si>
  <si>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</si>
  <si>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</si>
  <si>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</si>
  <si>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</si>
  <si>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</si>
  <si>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</si>
  <si>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</si>
  <si>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</si>
  <si>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</si>
  <si>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</si>
  <si>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</si>
  <si>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</si>
  <si>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</si>
  <si>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</si>
  <si>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</si>
  <si>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</si>
  <si>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</si>
  <si>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</si>
  <si>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</si>
  <si>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</si>
  <si>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</si>
  <si>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</si>
  <si>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</si>
  <si>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</si>
  <si>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</si>
  <si>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</si>
  <si>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</si>
  <si>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</si>
  <si>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</si>
  <si>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</si>
  <si>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</si>
  <si>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</si>
  <si>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</si>
  <si>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</si>
  <si>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</si>
  <si>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</si>
  <si>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</si>
  <si>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</si>
  <si>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</si>
  <si>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</si>
  <si>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</si>
  <si>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</si>
  <si>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</si>
  <si>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</si>
  <si>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</si>
  <si>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</si>
  <si>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</si>
  <si>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</si>
  <si>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</si>
  <si>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</si>
  <si>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</si>
  <si>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</si>
  <si>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</si>
  <si>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</si>
  <si>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</si>
  <si>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</si>
  <si>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</si>
  <si>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</si>
  <si>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</si>
  <si>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</si>
  <si>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</si>
  <si>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</si>
  <si>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</si>
  <si>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</si>
  <si>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</si>
  <si>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</si>
  <si>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</si>
  <si>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</si>
  <si>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</si>
  <si>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</si>
  <si>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</si>
  <si>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</si>
  <si>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</si>
  <si>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</si>
  <si>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</si>
  <si>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</si>
  <si>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</si>
  <si>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</si>
  <si>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</si>
  <si>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</si>
  <si>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</si>
  <si>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</si>
  <si>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</si>
  <si>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</si>
  <si>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</si>
  <si>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</si>
  <si>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</si>
  <si>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</si>
  <si>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</si>
  <si>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</si>
  <si>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</si>
  <si>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</si>
  <si>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</si>
  <si>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</si>
  <si>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</si>
  <si>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</si>
  <si>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</si>
  <si>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</si>
  <si>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</si>
  <si>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</si>
  <si>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</si>
  <si>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</si>
  <si>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</si>
  <si>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</si>
  <si>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</si>
  <si>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</si>
  <si>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</si>
  <si>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</si>
  <si>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</si>
  <si>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</si>
  <si>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</si>
  <si>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</si>
  <si>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</si>
  <si>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</si>
  <si>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</si>
  <si>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</si>
  <si>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</si>
  <si>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</si>
  <si>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</si>
  <si>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</si>
  <si>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</si>
  <si>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</si>
  <si>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</si>
  <si>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</si>
  <si>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</si>
  <si>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</si>
  <si>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</si>
  <si>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</si>
  <si>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</si>
  <si>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</si>
  <si>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</si>
  <si>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</si>
  <si>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</si>
  <si>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</si>
  <si>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</si>
  <si>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</si>
  <si>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</si>
  <si>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</si>
  <si>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</si>
  <si>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</si>
  <si>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</si>
  <si>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</si>
  <si>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</si>
  <si>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</si>
  <si>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</si>
  <si>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</si>
  <si>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</si>
  <si>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</si>
  <si>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</si>
  <si>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</si>
  <si>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</si>
  <si>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</si>
  <si>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</si>
  <si>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</si>
  <si>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</si>
  <si>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</si>
  <si>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</si>
  <si>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</si>
  <si>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</si>
  <si>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</si>
  <si>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</si>
  <si>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</si>
  <si>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</si>
  <si>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</si>
  <si>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</si>
  <si>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</si>
  <si>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</si>
  <si>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</si>
  <si>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</si>
  <si>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</si>
  <si>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</si>
  <si>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</si>
  <si>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</si>
  <si>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</si>
  <si>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</si>
  <si>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</si>
  <si>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</si>
  <si>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</si>
  <si>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</si>
  <si>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</si>
  <si>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</si>
  <si>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</si>
  <si>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</si>
  <si>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</si>
  <si>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</si>
  <si>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</si>
  <si>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</si>
  <si>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</si>
  <si>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</si>
  <si>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</si>
  <si>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</si>
  <si>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</si>
  <si>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</si>
  <si>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</si>
  <si>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</si>
  <si>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</si>
  <si>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</si>
  <si>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</si>
  <si>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</si>
  <si>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</si>
  <si>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</si>
  <si>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</si>
  <si>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</si>
  <si>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</si>
  <si>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</si>
  <si>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</si>
  <si>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</si>
  <si>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</si>
  <si>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</si>
  <si>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</si>
  <si>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</si>
  <si>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</si>
  <si>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</si>
  <si>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</si>
  <si>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</si>
  <si>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</si>
  <si>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</si>
  <si>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</si>
  <si>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</si>
  <si>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</si>
  <si>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</si>
  <si>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</si>
  <si>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</si>
  <si>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</si>
  <si>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</si>
  <si>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</si>
  <si>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</si>
  <si>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</si>
  <si>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</si>
  <si>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</si>
  <si>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</si>
  <si>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</si>
  <si>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</si>
  <si>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</si>
  <si>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</si>
  <si>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</si>
  <si>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</si>
  <si>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</si>
  <si>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</si>
  <si>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</si>
  <si>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</si>
  <si>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</si>
  <si>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</si>
  <si>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</si>
  <si>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</si>
  <si>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</si>
  <si>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</si>
  <si>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</si>
  <si>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</si>
  <si>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</si>
  <si>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</si>
  <si>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</si>
  <si>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</si>
  <si>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</si>
  <si>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</si>
  <si>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</si>
  <si>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</si>
  <si>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</si>
  <si>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</si>
  <si>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</si>
  <si>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</si>
  <si>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</si>
  <si>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</si>
  <si>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</si>
  <si>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</si>
  <si>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</si>
  <si>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</si>
  <si>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</si>
  <si>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</si>
  <si>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</si>
  <si>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</si>
  <si>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</si>
  <si>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</si>
  <si>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</si>
  <si>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</si>
  <si>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</si>
  <si>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</si>
  <si>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</si>
  <si>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</si>
  <si>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</si>
  <si>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</si>
  <si>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</si>
  <si>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</si>
  <si>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</si>
  <si>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</si>
  <si>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</si>
  <si>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</si>
  <si>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</si>
  <si>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</si>
  <si>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</si>
  <si>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</si>
  <si>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</si>
  <si>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</si>
  <si>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</si>
  <si>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</si>
  <si>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</si>
  <si>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</si>
  <si>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</si>
  <si>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</si>
  <si>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</si>
  <si>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</si>
  <si>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</si>
  <si>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</si>
  <si>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</si>
  <si>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</si>
  <si>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</si>
  <si>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</si>
  <si>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</si>
  <si>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</si>
  <si>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</si>
  <si>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</si>
  <si>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</si>
  <si>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</si>
  <si>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</si>
  <si>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</si>
  <si>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</si>
  <si>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</si>
  <si>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</si>
  <si>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</si>
  <si>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</si>
  <si>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</si>
  <si>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</si>
  <si>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</si>
  <si>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</si>
  <si>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</si>
  <si>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</si>
  <si>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</si>
  <si>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</si>
  <si>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</si>
  <si>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</si>
  <si>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</si>
  <si>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</si>
  <si>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</si>
  <si>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</si>
  <si>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</si>
  <si>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</si>
  <si>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</si>
  <si>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</si>
  <si>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</si>
  <si>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</si>
  <si>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</si>
  <si>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</si>
  <si>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</si>
  <si>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</si>
  <si>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</si>
  <si>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</si>
  <si>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</si>
  <si>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</si>
  <si>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</si>
  <si>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</si>
  <si>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</si>
  <si>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</si>
  <si>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</si>
  <si>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</si>
  <si>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</si>
  <si>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</si>
  <si>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</si>
  <si>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</si>
  <si>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</si>
  <si>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</si>
  <si>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</si>
  <si>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</si>
  <si>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</si>
  <si>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</si>
  <si>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</si>
  <si>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</si>
  <si>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</si>
  <si>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</si>
  <si>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</si>
  <si>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</si>
  <si>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</si>
  <si>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</si>
  <si>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</si>
  <si>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</si>
  <si>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</si>
  <si>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</si>
  <si>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</si>
  <si>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</si>
  <si>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</si>
  <si>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</si>
  <si>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</si>
  <si>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</si>
  <si>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</si>
  <si>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</si>
  <si>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</si>
  <si>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</si>
  <si>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</si>
  <si>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</si>
  <si>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</si>
  <si>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</si>
  <si>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</si>
  <si>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</si>
  <si>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</si>
  <si>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</si>
  <si>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</si>
  <si>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</si>
  <si>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</si>
  <si>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</si>
  <si>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</si>
  <si>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</si>
  <si>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</si>
  <si>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</si>
  <si>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</si>
  <si>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</si>
  <si>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</si>
  <si>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</si>
  <si>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</si>
  <si>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</si>
  <si>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</si>
  <si>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</si>
  <si>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</si>
  <si>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</si>
  <si>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</si>
  <si>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</si>
  <si>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</si>
  <si>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</si>
  <si>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</si>
  <si>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</si>
  <si>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</si>
  <si>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</si>
  <si>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</si>
  <si>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</si>
  <si>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</si>
  <si>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</si>
  <si>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</si>
  <si>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</si>
  <si>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</si>
  <si>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</si>
  <si>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</si>
  <si>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</si>
  <si>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</si>
  <si>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</si>
  <si>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</si>
  <si>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</si>
  <si>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</si>
  <si>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</si>
  <si>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</si>
  <si>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</si>
  <si>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</si>
  <si>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</si>
  <si>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</si>
  <si>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</si>
  <si>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</si>
  <si>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</si>
  <si>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</si>
  <si>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</si>
  <si>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</si>
  <si>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</si>
  <si>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</si>
  <si>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</si>
  <si>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</si>
  <si>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</si>
  <si>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</si>
  <si>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</si>
  <si>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</si>
  <si>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</si>
  <si>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</si>
  <si>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</si>
  <si>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</si>
  <si>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</si>
  <si>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</si>
  <si>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</si>
  <si>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</si>
  <si>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</si>
  <si>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</si>
  <si>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</si>
  <si>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</si>
  <si>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</si>
  <si>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</si>
  <si>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</si>
  <si>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</si>
  <si>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</si>
  <si>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</si>
  <si>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</si>
  <si>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</si>
  <si>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</si>
  <si>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</si>
  <si>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</si>
  <si>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</si>
  <si>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</si>
  <si>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</si>
  <si>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</si>
  <si>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</si>
  <si>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</si>
  <si>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</si>
  <si>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</si>
  <si>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</si>
  <si>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</si>
  <si>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</si>
  <si>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</si>
  <si>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</si>
  <si>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</si>
  <si>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</si>
  <si>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</si>
  <si>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</si>
  <si>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</si>
  <si>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</si>
  <si>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</si>
  <si>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</si>
  <si>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</si>
  <si>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</si>
  <si>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</si>
  <si>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</si>
  <si>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</si>
  <si>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</si>
  <si>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</si>
  <si>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</si>
  <si>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</si>
  <si>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</si>
  <si>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</si>
  <si>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</si>
  <si>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</si>
  <si>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</si>
  <si>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</si>
  <si>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</si>
  <si>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</si>
  <si>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</si>
  <si>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</si>
  <si>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</si>
  <si>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</si>
  <si>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</si>
  <si>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</si>
  <si>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</si>
  <si>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</si>
  <si>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</si>
  <si>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</si>
  <si>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</si>
  <si>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</si>
  <si>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</si>
  <si>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</si>
  <si>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</si>
  <si>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</si>
  <si>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</si>
  <si>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</si>
  <si>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</si>
  <si>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</si>
  <si>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</si>
  <si>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</si>
  <si>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</si>
  <si>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</si>
  <si>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</si>
  <si>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</si>
  <si>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</si>
  <si>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</si>
  <si>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</si>
  <si>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</si>
  <si>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</si>
  <si>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</si>
  <si>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</si>
  <si>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</si>
  <si>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</si>
  <si>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</si>
  <si>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</si>
  <si>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</si>
  <si>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</si>
  <si>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</si>
  <si>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</si>
  <si>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</si>
  <si>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</si>
  <si>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</si>
  <si>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</si>
  <si>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</si>
  <si>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</si>
  <si>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</si>
  <si>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</si>
  <si>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</si>
  <si>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</si>
  <si>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</si>
  <si>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</si>
  <si>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</si>
  <si>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</si>
  <si>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</si>
  <si>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</si>
  <si>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</si>
  <si>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</si>
  <si>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</si>
  <si>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</si>
  <si>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</si>
  <si>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</si>
  <si>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</si>
  <si>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</si>
  <si>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</si>
  <si>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</si>
  <si>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</si>
  <si>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</si>
  <si>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</si>
  <si>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</si>
  <si>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</si>
  <si>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</si>
  <si>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</si>
  <si>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</si>
  <si>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</si>
  <si>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</si>
  <si>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</si>
  <si>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</si>
  <si>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</si>
  <si>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</si>
  <si>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</si>
  <si>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</si>
  <si>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</si>
  <si>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</si>
  <si>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</si>
  <si>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</si>
  <si>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</si>
  <si>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</si>
  <si>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</si>
  <si>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</si>
  <si>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</si>
  <si>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</si>
  <si>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</si>
  <si>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</si>
  <si>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</si>
  <si>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</si>
  <si>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</si>
  <si>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</si>
  <si>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</si>
  <si>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</si>
  <si>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</si>
  <si>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</si>
  <si>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</si>
  <si>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</si>
  <si>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</si>
  <si>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</si>
  <si>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</si>
  <si>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</si>
  <si>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</si>
  <si>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</si>
  <si>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</si>
  <si>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</si>
  <si>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</si>
  <si>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</si>
  <si>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</si>
  <si>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</si>
  <si>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</si>
  <si>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</si>
  <si>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</si>
  <si>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</si>
  <si>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</si>
  <si>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</si>
  <si>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</si>
  <si>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</si>
  <si>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</si>
  <si>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</si>
  <si>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</si>
  <si>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</si>
  <si>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</si>
  <si>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</si>
  <si>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</si>
  <si>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</si>
  <si>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</si>
  <si>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</si>
  <si>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</si>
  <si>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</si>
  <si>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</si>
  <si>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</si>
  <si>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</si>
  <si>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</si>
  <si>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</si>
  <si>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</si>
  <si>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</si>
  <si>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</si>
  <si>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</si>
  <si>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</si>
  <si>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</si>
  <si>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</si>
  <si>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</si>
  <si>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</si>
  <si>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</si>
  <si>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</si>
  <si>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</si>
  <si>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</si>
  <si>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</si>
  <si>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</si>
  <si>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</si>
  <si>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</si>
  <si>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</si>
  <si>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</si>
  <si>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</si>
  <si>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</si>
  <si>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</si>
  <si>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</si>
  <si>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</si>
  <si>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</si>
  <si>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</si>
  <si>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</si>
  <si>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</si>
  <si>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</si>
  <si>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</si>
  <si>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</si>
  <si>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</si>
  <si>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</si>
  <si>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</si>
  <si>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</si>
  <si>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</si>
  <si>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</si>
  <si>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</si>
  <si>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</si>
  <si>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</si>
  <si>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</si>
  <si>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</si>
  <si>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</si>
  <si>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</si>
  <si>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</si>
  <si>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</si>
  <si>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</si>
  <si>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</si>
  <si>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</si>
  <si>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</si>
  <si>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</si>
  <si>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</si>
  <si>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</si>
  <si>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</si>
  <si>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</si>
  <si>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</si>
  <si>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</si>
  <si>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</si>
  <si>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</si>
  <si>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</si>
  <si>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</si>
  <si>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</si>
  <si>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</si>
  <si>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</si>
  <si>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</si>
  <si>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</si>
  <si>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</si>
  <si>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</si>
  <si>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</si>
  <si>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</si>
  <si>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</si>
  <si>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</si>
  <si>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</si>
  <si>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</si>
  <si>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</si>
  <si>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</si>
  <si>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</si>
  <si>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</si>
  <si>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</si>
  <si>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</si>
  <si>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</si>
  <si>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</si>
  <si>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</si>
  <si>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</si>
  <si>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</si>
  <si>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</si>
  <si>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</si>
  <si>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</si>
  <si>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</si>
  <si>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</si>
  <si>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</si>
  <si>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</si>
  <si>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</si>
  <si>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</si>
  <si>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</si>
  <si>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</si>
  <si>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</si>
  <si>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</si>
  <si>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</si>
  <si>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</si>
  <si>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</si>
  <si>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</si>
  <si>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</si>
  <si>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</si>
  <si>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</si>
  <si>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</si>
  <si>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</si>
  <si>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</si>
  <si>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</si>
  <si>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</si>
  <si>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</si>
  <si>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</si>
  <si>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</si>
  <si>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</si>
  <si>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</si>
  <si>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</si>
  <si>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</si>
  <si>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</si>
  <si>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</si>
  <si>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</si>
  <si>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</si>
  <si>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</si>
  <si>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</si>
  <si>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</si>
  <si>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</si>
  <si>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</si>
  <si>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</si>
  <si>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</si>
  <si>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</si>
  <si>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</si>
  <si>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</si>
  <si>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</si>
  <si>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</si>
  <si>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</si>
  <si>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</si>
  <si>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</si>
  <si>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</si>
  <si>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</si>
  <si>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</si>
  <si>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</si>
  <si>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</si>
  <si>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</si>
  <si>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</si>
  <si>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</si>
  <si>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</si>
  <si>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</si>
  <si>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</si>
  <si>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</si>
  <si>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</si>
  <si>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</si>
  <si>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</si>
  <si>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</si>
  <si>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</si>
  <si>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</si>
  <si>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</si>
  <si>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</si>
  <si>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</si>
  <si>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</si>
  <si>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</si>
  <si>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</si>
  <si>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</si>
  <si>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</si>
  <si>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</si>
  <si>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</si>
  <si>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</si>
  <si>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</si>
  <si>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</si>
  <si>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</si>
  <si>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</si>
  <si>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</si>
  <si>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</si>
  <si>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</si>
  <si>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</si>
  <si>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</si>
  <si>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</si>
  <si>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</si>
  <si>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</si>
  <si>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</si>
  <si>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</si>
  <si>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</si>
  <si>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</si>
  <si>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</si>
  <si>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</si>
  <si>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</si>
  <si>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</si>
  <si>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</si>
  <si>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</si>
  <si>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</si>
  <si>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</si>
  <si>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</si>
  <si>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</si>
  <si>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</si>
  <si>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</si>
  <si>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</si>
  <si>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</si>
  <si>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</si>
  <si>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</si>
  <si>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</si>
  <si>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</si>
  <si>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</si>
  <si>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</si>
  <si>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</si>
  <si>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</si>
  <si>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</si>
  <si>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</si>
  <si>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</si>
  <si>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</si>
  <si>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</si>
  <si>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</si>
  <si>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</si>
  <si>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</si>
  <si>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</si>
  <si>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</si>
  <si>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</si>
  <si>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</si>
  <si>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</si>
  <si>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</si>
  <si>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</si>
  <si>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</si>
  <si>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</si>
  <si>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</si>
  <si>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</si>
  <si>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</si>
  <si>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</si>
  <si>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</si>
  <si>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</si>
  <si>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</si>
  <si>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</si>
  <si>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</si>
  <si>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</si>
  <si>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</si>
  <si>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</si>
  <si>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</si>
  <si>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</si>
  <si>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</si>
  <si>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</si>
  <si>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</si>
  <si>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</si>
  <si>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</si>
  <si>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</si>
  <si>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</si>
  <si>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</si>
  <si>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</si>
  <si>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</si>
  <si>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</si>
  <si>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</si>
  <si>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</si>
  <si>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</si>
  <si>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</si>
  <si>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</si>
  <si>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</si>
  <si>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</si>
  <si>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</si>
  <si>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</si>
  <si>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</si>
  <si>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</si>
  <si>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</si>
  <si>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</si>
  <si>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</si>
  <si>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</si>
  <si>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</si>
  <si>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</si>
  <si>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</si>
  <si>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</si>
  <si>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</si>
  <si>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</si>
  <si>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</si>
  <si>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</si>
  <si>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</si>
  <si>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</si>
  <si>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</si>
  <si>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</si>
  <si>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</si>
  <si>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</si>
  <si>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</si>
  <si>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</si>
  <si>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</si>
  <si>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</si>
  <si>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</si>
  <si>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</si>
  <si>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</si>
  <si>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</si>
  <si>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</si>
  <si>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</si>
  <si>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</si>
  <si>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</si>
  <si>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</si>
  <si>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</si>
  <si>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</si>
  <si>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</si>
  <si>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</si>
  <si>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</si>
  <si>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</si>
  <si>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</si>
  <si>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</si>
  <si>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</si>
  <si>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</si>
  <si>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</si>
  <si>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</si>
  <si>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</si>
  <si>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</si>
  <si>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</si>
  <si>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</si>
  <si>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</si>
  <si>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</si>
  <si>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</si>
  <si>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</si>
  <si>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</si>
  <si>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</si>
  <si>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</si>
  <si>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</si>
  <si>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</si>
  <si>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</si>
  <si>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</si>
  <si>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</si>
  <si>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</si>
  <si>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</si>
  <si>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</si>
  <si>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</si>
  <si>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</si>
  <si>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</si>
  <si>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</si>
  <si>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</si>
  <si>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</si>
  <si>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</si>
  <si>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</si>
  <si>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</si>
  <si>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</si>
  <si>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</si>
  <si>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</si>
  <si>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</si>
  <si>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</si>
  <si>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</si>
  <si>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</si>
  <si>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</si>
  <si>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</si>
  <si>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</si>
  <si>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</si>
  <si>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</si>
  <si>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</si>
  <si>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</si>
  <si>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</si>
  <si>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</si>
  <si>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</si>
  <si>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</si>
  <si>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</si>
  <si>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</si>
  <si>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</si>
  <si>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</si>
  <si>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</si>
  <si>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</si>
  <si>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</si>
  <si>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</si>
  <si>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</si>
  <si>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</si>
  <si>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</si>
  <si>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</si>
  <si>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</si>
  <si>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</si>
  <si>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</si>
  <si>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</si>
  <si>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</si>
  <si>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</si>
  <si>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</si>
  <si>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</si>
  <si>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</si>
  <si>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</si>
  <si>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</si>
  <si>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</si>
  <si>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</si>
  <si>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</si>
  <si>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</si>
  <si>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</si>
  <si>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</si>
  <si>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</si>
  <si>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</si>
  <si>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</si>
  <si>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</si>
  <si>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</si>
  <si>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</si>
  <si>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</si>
  <si>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</si>
  <si>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</si>
  <si>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</si>
  <si>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</si>
  <si>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</si>
  <si>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</si>
  <si>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</si>
  <si>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</si>
  <si>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</si>
  <si>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</si>
  <si>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</si>
  <si>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</si>
  <si>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</si>
  <si>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</si>
  <si>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</si>
  <si>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</si>
  <si>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</si>
  <si>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</si>
  <si>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</si>
  <si>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</si>
  <si>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</si>
  <si>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</si>
  <si>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</si>
  <si>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</si>
  <si>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</si>
  <si>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</si>
  <si>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</si>
  <si>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</si>
  <si>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</si>
  <si>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</si>
  <si>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</si>
  <si>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</si>
  <si>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</si>
  <si>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</si>
  <si>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</si>
  <si>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</si>
  <si>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</si>
  <si>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</si>
  <si>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</si>
  <si>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</si>
  <si>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</si>
  <si>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</si>
  <si>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</si>
  <si>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</si>
  <si>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</si>
  <si>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</si>
  <si>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</si>
  <si>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</si>
  <si>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</si>
  <si>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</si>
  <si>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</si>
  <si>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</si>
  <si>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</si>
  <si>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</si>
  <si>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</si>
  <si>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</si>
  <si>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</si>
  <si>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</si>
  <si>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</si>
  <si>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</si>
  <si>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</si>
  <si>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</si>
  <si>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</si>
  <si>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</si>
  <si>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</si>
  <si>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</si>
  <si>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</si>
  <si>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</si>
  <si>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</si>
  <si>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</si>
  <si>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</si>
  <si>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</si>
  <si>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</si>
  <si>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</si>
  <si>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</si>
  <si>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</si>
  <si>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</si>
  <si>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</si>
  <si>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</si>
  <si>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</si>
  <si>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</si>
  <si>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</si>
  <si>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</si>
  <si>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</si>
  <si>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</si>
  <si>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</si>
  <si>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</si>
  <si>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</si>
  <si>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</si>
  <si>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</si>
  <si>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</si>
  <si>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</si>
  <si>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</si>
  <si>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</si>
  <si>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</si>
  <si>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</si>
  <si>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</si>
  <si>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</si>
  <si>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</si>
  <si>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</si>
  <si>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</si>
  <si>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</si>
  <si>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</si>
  <si>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</si>
  <si>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</si>
  <si>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</si>
  <si>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</si>
  <si>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</si>
  <si>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</si>
  <si>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</si>
  <si>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</si>
  <si>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</si>
  <si>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</si>
  <si>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</si>
  <si>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</si>
  <si>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</si>
  <si>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</si>
  <si>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</si>
  <si>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</si>
  <si>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</si>
  <si>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</si>
  <si>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</si>
  <si>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</si>
  <si>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</si>
  <si>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</si>
  <si>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</si>
  <si>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</si>
  <si>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</si>
  <si>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</si>
  <si>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</si>
  <si>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</si>
  <si>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</si>
  <si>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</si>
  <si>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</si>
  <si>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</si>
  <si>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</si>
  <si>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</si>
  <si>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</si>
  <si>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</si>
  <si>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</si>
  <si>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</si>
  <si>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</si>
  <si>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</si>
  <si>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</si>
  <si>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</si>
  <si>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</si>
  <si>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</si>
  <si>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</si>
  <si>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</si>
  <si>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</si>
  <si>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</si>
  <si>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</si>
  <si>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</si>
  <si>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</si>
  <si>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</si>
  <si>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</si>
  <si>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</si>
  <si>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</si>
  <si>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</si>
  <si>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</si>
  <si>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</si>
  <si>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</si>
  <si>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</si>
  <si>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</si>
  <si>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</si>
  <si>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</si>
  <si>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</si>
  <si>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</si>
  <si>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</si>
  <si>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</si>
  <si>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</si>
  <si>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</si>
  <si>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</si>
  <si>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</si>
  <si>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</si>
  <si>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</si>
  <si>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</si>
  <si>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</si>
  <si>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</si>
  <si>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</si>
  <si>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</si>
  <si>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</si>
  <si>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</si>
  <si>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</si>
  <si>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</si>
  <si>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</si>
  <si>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</si>
  <si>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</si>
  <si>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</si>
  <si>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</si>
  <si>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</si>
  <si>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</si>
  <si>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</si>
  <si>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</si>
  <si>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</si>
  <si>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</si>
  <si>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</si>
  <si>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</si>
  <si>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</si>
  <si>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</si>
  <si>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</si>
  <si>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</si>
  <si>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</si>
  <si>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</si>
  <si>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</si>
  <si>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</si>
  <si>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</si>
  <si>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</si>
  <si>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</si>
  <si>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</si>
  <si>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</si>
  <si>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</si>
  <si>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</si>
  <si>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</si>
  <si>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</si>
  <si>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</si>
  <si>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</si>
  <si>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</si>
  <si>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</si>
  <si>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</si>
  <si>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</si>
  <si>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</si>
  <si>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</si>
  <si>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</si>
  <si>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</si>
  <si>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</si>
  <si>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</si>
  <si>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</si>
  <si>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</si>
  <si>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</si>
  <si>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</si>
  <si>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</si>
  <si>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</si>
  <si>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</si>
  <si>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</si>
  <si>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</si>
  <si>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</si>
  <si>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</si>
  <si>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</si>
  <si>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</si>
  <si>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</si>
  <si>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</si>
  <si>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</si>
  <si>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</si>
  <si>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</si>
  <si>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</si>
  <si>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</si>
  <si>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</si>
  <si>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</si>
  <si>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</si>
  <si>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</si>
  <si>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</si>
  <si>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</si>
  <si>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</si>
  <si>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</si>
  <si>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</si>
  <si>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</si>
  <si>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</si>
  <si>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</si>
  <si>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</si>
  <si>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</si>
  <si>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</si>
  <si>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</si>
  <si>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</si>
  <si>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</si>
  <si>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</si>
  <si>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</si>
  <si>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</si>
  <si>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</si>
  <si>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</si>
  <si>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</si>
  <si>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</si>
  <si>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</si>
  <si>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</si>
  <si>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</si>
  <si>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</si>
  <si>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</si>
  <si>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</si>
  <si>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</si>
  <si>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</si>
  <si>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</si>
  <si>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</si>
  <si>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</si>
  <si>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</si>
  <si>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</si>
  <si>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</si>
  <si>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</si>
  <si>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</si>
  <si>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</si>
  <si>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</si>
  <si>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</si>
  <si>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</si>
  <si>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</si>
  <si>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</si>
  <si>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</si>
  <si>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</si>
  <si>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</si>
  <si>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</si>
  <si>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</si>
  <si>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</si>
  <si>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</si>
  <si>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</si>
  <si>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</si>
  <si>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</si>
  <si>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</si>
  <si>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</si>
  <si>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</si>
  <si>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</si>
  <si>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</si>
  <si>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</si>
  <si>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</si>
  <si>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</si>
  <si>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</si>
  <si>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</si>
  <si>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</si>
  <si>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</si>
  <si>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</si>
  <si>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</si>
  <si>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</si>
  <si>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</si>
  <si>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</si>
  <si>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</si>
  <si>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</si>
  <si>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</si>
  <si>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</si>
  <si>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</si>
  <si>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</si>
  <si>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</si>
  <si>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</si>
  <si>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</si>
  <si>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</si>
  <si>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</si>
  <si>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</si>
  <si>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</si>
  <si>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</si>
  <si>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</si>
  <si>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</si>
  <si>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</si>
  <si>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</si>
  <si>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</si>
  <si>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</si>
  <si>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</si>
  <si>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</si>
  <si>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</si>
  <si>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</si>
  <si>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</si>
  <si>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</si>
  <si>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</si>
  <si>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</si>
  <si>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</si>
  <si>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</si>
  <si>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</si>
  <si>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</si>
  <si>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</si>
  <si>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</si>
  <si>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</si>
  <si>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</si>
  <si>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</si>
  <si>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</si>
  <si>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</si>
  <si>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</si>
  <si>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</si>
  <si>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</si>
  <si>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</si>
  <si>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</si>
  <si>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</si>
  <si>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</si>
  <si>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</si>
  <si>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</si>
  <si>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</si>
  <si>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</si>
  <si>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</si>
  <si>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</si>
  <si>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</si>
  <si>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</si>
  <si>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</si>
  <si>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</si>
  <si>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</si>
  <si>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</si>
  <si>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</si>
  <si>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</si>
  <si>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</si>
  <si>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</si>
  <si>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</si>
  <si>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</si>
  <si>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</si>
  <si>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</si>
  <si>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</si>
  <si>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</si>
  <si>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</si>
  <si>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</si>
  <si>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</si>
  <si>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</si>
  <si>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</si>
  <si>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</si>
  <si>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</si>
  <si>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</si>
  <si>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</si>
  <si>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</si>
  <si>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</si>
  <si>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</si>
  <si>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</si>
  <si>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</si>
  <si>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</si>
  <si>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</si>
  <si>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</si>
  <si>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</si>
  <si>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</si>
  <si>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</si>
  <si>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</si>
  <si>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</si>
  <si>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</si>
  <si>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</si>
  <si>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</si>
  <si>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</si>
  <si>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</si>
  <si>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</si>
  <si>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</si>
  <si>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</si>
  <si>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</si>
  <si>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</si>
  <si>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</si>
  <si>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</si>
  <si>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</si>
  <si>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</si>
  <si>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</si>
  <si>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</si>
  <si>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</si>
  <si>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</si>
  <si>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</si>
  <si>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</si>
  <si>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</si>
  <si>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</si>
  <si>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</si>
  <si>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</si>
  <si>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</si>
  <si>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</si>
  <si>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</si>
  <si>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</si>
  <si>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</si>
  <si>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</si>
  <si>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</si>
  <si>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</si>
  <si>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</si>
  <si>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</si>
  <si>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</si>
  <si>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</si>
  <si>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</si>
  <si>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</si>
  <si>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</si>
  <si>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</si>
  <si>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</si>
  <si>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</si>
  <si>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</si>
  <si>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</si>
  <si>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</si>
  <si>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</si>
  <si>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</si>
  <si>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</si>
  <si>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</si>
  <si>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</si>
  <si>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</si>
  <si>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</si>
  <si>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</si>
  <si>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</si>
  <si>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</si>
  <si>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</si>
  <si>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</si>
  <si>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</si>
  <si>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</si>
  <si>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</si>
  <si>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</si>
  <si>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</si>
  <si>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</si>
  <si>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</si>
  <si>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</si>
  <si>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</si>
  <si>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</si>
  <si>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</si>
  <si>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</si>
  <si>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</si>
  <si>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</si>
  <si>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</si>
  <si>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</si>
  <si>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</si>
  <si>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</si>
  <si>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</si>
  <si>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</si>
  <si>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</si>
  <si>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</si>
  <si>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</si>
  <si>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</si>
  <si>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</si>
  <si>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</si>
  <si>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</si>
  <si>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</si>
  <si>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</si>
  <si>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</si>
  <si>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</si>
  <si>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</si>
  <si>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</si>
  <si>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</si>
  <si>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</si>
  <si>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</si>
  <si>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</si>
  <si>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</si>
  <si>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</si>
  <si>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</si>
  <si>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</si>
  <si>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</si>
  <si>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</si>
  <si>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</si>
  <si>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</si>
  <si>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</si>
  <si>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</si>
  <si>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</si>
  <si>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</si>
  <si>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</si>
  <si>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</si>
  <si>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</si>
  <si>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</si>
  <si>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</si>
  <si>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</si>
  <si>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</si>
  <si>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</si>
  <si>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</si>
  <si>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</si>
  <si>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</si>
  <si>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</si>
  <si>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</si>
  <si>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</si>
  <si>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</si>
  <si>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</si>
  <si>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</si>
  <si>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</si>
  <si>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</si>
  <si>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</si>
  <si>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</si>
  <si>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</si>
  <si>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</si>
  <si>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</si>
  <si>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</si>
  <si>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</si>
  <si>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</si>
  <si>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</si>
  <si>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</si>
  <si>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</si>
  <si>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</si>
  <si>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</si>
  <si>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</si>
  <si>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</si>
  <si>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</si>
  <si>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</si>
  <si>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</si>
  <si>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</si>
  <si>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</si>
  <si>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</si>
  <si>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</si>
  <si>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</si>
  <si>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</si>
  <si>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</si>
  <si>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</si>
  <si>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</si>
  <si>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</si>
  <si>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</si>
  <si>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</si>
  <si>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</si>
  <si>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</si>
  <si>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</si>
  <si>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</si>
  <si>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</si>
  <si>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</si>
  <si>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</si>
  <si>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</si>
  <si>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</si>
  <si>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</si>
  <si>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</si>
  <si>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</si>
  <si>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</si>
  <si>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</si>
  <si>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</si>
  <si>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</si>
  <si>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</si>
  <si>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</si>
  <si>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</si>
  <si>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</si>
  <si>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</si>
  <si>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</si>
  <si>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</si>
  <si>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</si>
  <si>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</si>
  <si>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</si>
  <si>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</si>
  <si>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</si>
  <si>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</si>
  <si>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</si>
  <si>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</si>
  <si>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</si>
  <si>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</si>
  <si>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</si>
  <si>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</si>
  <si>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</si>
  <si>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</si>
  <si>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</si>
  <si>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</si>
  <si>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</si>
  <si>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</si>
  <si>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</si>
  <si>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</si>
  <si>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</si>
  <si>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</si>
  <si>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</si>
  <si>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</si>
  <si>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</si>
  <si>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</si>
  <si>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</si>
  <si>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</si>
  <si>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</si>
  <si>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</si>
  <si>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</si>
  <si>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</si>
  <si>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</si>
  <si>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</si>
  <si>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</si>
  <si>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</si>
  <si>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</si>
  <si>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</si>
  <si>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</si>
  <si>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</si>
  <si>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</si>
  <si>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</si>
  <si>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</si>
  <si>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</si>
  <si>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</si>
  <si>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</si>
  <si>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</si>
  <si>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</si>
  <si>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</si>
  <si>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</si>
  <si>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</si>
  <si>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</si>
  <si>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</si>
  <si>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</si>
  <si>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</si>
  <si>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</si>
  <si>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</si>
  <si>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</si>
  <si>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</si>
  <si>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</si>
  <si>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</si>
  <si>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</si>
  <si>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</si>
  <si>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</si>
  <si>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</si>
  <si>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</si>
  <si>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</si>
  <si>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</si>
  <si>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</si>
  <si>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</si>
  <si>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</si>
  <si>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</si>
  <si>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</si>
  <si>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</si>
  <si>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</si>
  <si>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</si>
  <si>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</si>
  <si>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</si>
  <si>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</si>
  <si>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</si>
  <si>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</si>
  <si>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</si>
  <si>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</si>
  <si>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</si>
  <si>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</si>
  <si>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</si>
  <si>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</si>
  <si>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</si>
  <si>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</si>
  <si>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</si>
  <si>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</si>
  <si>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</si>
  <si>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</si>
  <si>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</si>
  <si>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</si>
  <si>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</si>
  <si>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</si>
  <si>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</si>
  <si>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</si>
  <si>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</si>
  <si>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</si>
  <si>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</si>
  <si>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</si>
  <si>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</si>
  <si>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</si>
  <si>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</si>
  <si>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</si>
  <si>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</si>
  <si>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</si>
  <si>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</si>
  <si>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</si>
  <si>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</si>
  <si>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</si>
  <si>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</si>
  <si>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</si>
  <si>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</si>
  <si>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</si>
  <si>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</si>
  <si>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</si>
  <si>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</si>
  <si>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</si>
  <si>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</si>
  <si>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</si>
  <si>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</si>
  <si>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</si>
  <si>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</si>
  <si>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</si>
  <si>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</si>
  <si>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</si>
  <si>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</si>
  <si>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</si>
  <si>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</si>
  <si>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</si>
  <si>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</si>
  <si>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</si>
  <si>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</si>
  <si>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</si>
  <si>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</si>
  <si>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</si>
  <si>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</si>
  <si>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</si>
  <si>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</si>
  <si>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</si>
  <si>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</si>
  <si>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</si>
  <si>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</si>
  <si>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</si>
  <si>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</si>
  <si>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</si>
  <si>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</si>
  <si>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</si>
  <si>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</si>
  <si>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</si>
  <si>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</si>
  <si>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</si>
  <si>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</si>
  <si>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</si>
  <si>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</si>
  <si>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</si>
  <si>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</si>
  <si>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</si>
  <si>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</si>
  <si>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</si>
  <si>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</si>
  <si>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</si>
  <si>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</si>
  <si>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</si>
  <si>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</si>
  <si>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</si>
  <si>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</si>
  <si>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</si>
  <si>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</si>
  <si>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</si>
  <si>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</si>
  <si>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</si>
  <si>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</si>
  <si>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</si>
  <si>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</si>
  <si>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</si>
  <si>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</si>
  <si>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</si>
  <si>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</si>
  <si>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</si>
  <si>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</si>
  <si>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</si>
  <si>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</si>
  <si>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</si>
  <si>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</si>
  <si>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</si>
  <si>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</si>
  <si>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</si>
  <si>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</si>
  <si>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</si>
  <si>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</si>
  <si>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</si>
  <si>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</si>
  <si>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</si>
  <si>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</si>
  <si>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</si>
  <si>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</si>
  <si>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</si>
  <si>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</si>
  <si>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</si>
  <si>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</si>
  <si>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</si>
  <si>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</si>
  <si>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</si>
  <si>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</si>
  <si>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</si>
  <si>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</si>
  <si>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</si>
  <si>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</si>
  <si>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</si>
  <si>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</si>
  <si>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</si>
  <si>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</si>
  <si>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</si>
  <si>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</si>
  <si>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</si>
  <si>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</si>
  <si>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</si>
  <si>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</si>
  <si>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</si>
  <si>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</si>
  <si>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</si>
  <si>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</si>
  <si>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</si>
  <si>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</si>
  <si>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</si>
  <si>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</si>
  <si>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</si>
  <si>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</si>
  <si>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</si>
  <si>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</si>
  <si>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</si>
  <si>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</si>
  <si>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</si>
  <si>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</si>
  <si>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</si>
  <si>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</si>
  <si>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</si>
  <si>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</si>
  <si>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</si>
  <si>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</si>
  <si>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</si>
  <si>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</si>
  <si>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</si>
  <si>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</si>
  <si>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</si>
  <si>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</si>
  <si>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</si>
  <si>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</si>
  <si>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</si>
  <si>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</si>
  <si>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</si>
  <si>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</si>
  <si>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</si>
  <si>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</si>
  <si>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</si>
  <si>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</si>
  <si>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</si>
  <si>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</si>
  <si>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</si>
  <si>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</si>
  <si>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</si>
  <si>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</si>
  <si>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</si>
  <si>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</si>
  <si>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</si>
  <si>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</si>
  <si>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</si>
  <si>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</si>
  <si>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</si>
  <si>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</si>
  <si>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</si>
  <si>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</si>
  <si>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</si>
  <si>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</si>
  <si>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</si>
  <si>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</si>
  <si>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</si>
  <si>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</si>
  <si>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</si>
  <si>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</si>
  <si>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</si>
  <si>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</si>
  <si>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</si>
  <si>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</si>
  <si>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</si>
  <si>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</si>
  <si>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</si>
  <si>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</si>
  <si>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</si>
  <si>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</si>
  <si>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</si>
  <si>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</si>
  <si>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</si>
  <si>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</si>
  <si>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</si>
  <si>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</si>
  <si>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</si>
  <si>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</si>
  <si>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</si>
  <si>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</si>
  <si>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</si>
  <si>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</si>
  <si>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</si>
  <si>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</si>
  <si>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</si>
  <si>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</si>
  <si>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</si>
  <si>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</si>
  <si>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</si>
  <si>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</si>
  <si>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</si>
  <si>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</si>
  <si>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</si>
  <si>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</si>
  <si>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</si>
  <si>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</si>
  <si>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</si>
  <si>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</si>
  <si>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</si>
  <si>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</si>
  <si>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</si>
  <si>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</si>
  <si>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</si>
  <si>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</si>
  <si>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</si>
  <si>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</si>
  <si>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</si>
  <si>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</si>
  <si>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</si>
  <si>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</si>
  <si>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</si>
  <si>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</si>
  <si>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</si>
  <si>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</si>
  <si>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</si>
  <si>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</si>
  <si>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</si>
  <si>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</si>
  <si>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</si>
  <si>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</si>
  <si>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</si>
  <si>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</si>
  <si>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</si>
  <si>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</si>
  <si>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</si>
  <si>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</si>
  <si>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</si>
  <si>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</si>
  <si>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</si>
  <si>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</si>
  <si>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</si>
  <si>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</si>
  <si>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</si>
  <si>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</si>
  <si>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</si>
  <si>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</si>
  <si>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</si>
  <si>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</si>
  <si>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</si>
  <si>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</si>
  <si>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</si>
  <si>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</si>
  <si>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</si>
  <si>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</si>
  <si>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</si>
  <si>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</si>
  <si>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</si>
  <si>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</si>
  <si>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</si>
  <si>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</si>
  <si>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</si>
  <si>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</si>
  <si>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</si>
  <si>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</si>
  <si>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</si>
  <si>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</si>
  <si>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</si>
  <si>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</si>
  <si>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</si>
  <si>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</si>
  <si>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</si>
  <si>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</si>
  <si>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</si>
  <si>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</si>
  <si>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</si>
  <si>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</si>
  <si>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</si>
  <si>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</si>
  <si>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</si>
  <si>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</si>
  <si>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</si>
  <si>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</si>
  <si>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</si>
  <si>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</si>
  <si>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</si>
  <si>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</si>
  <si>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</si>
  <si>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</si>
  <si>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</si>
  <si>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</si>
  <si>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</si>
  <si>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</si>
  <si>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</si>
  <si>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</si>
  <si>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</si>
  <si>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</si>
  <si>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</si>
  <si>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</si>
  <si>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</si>
  <si>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</si>
  <si>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</si>
  <si>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</si>
  <si>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</si>
  <si>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</si>
  <si>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</si>
  <si>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</si>
  <si>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</si>
  <si>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</si>
  <si>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</si>
  <si>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</si>
  <si>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</si>
  <si>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</si>
  <si>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</si>
  <si>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</si>
  <si>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</si>
  <si>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</si>
  <si>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</si>
  <si>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</si>
  <si>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</si>
  <si>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</si>
  <si>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</si>
  <si>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</si>
  <si>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</si>
  <si>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</si>
  <si>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</si>
  <si>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</si>
  <si>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</si>
  <si>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</si>
  <si>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</si>
  <si>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</si>
  <si>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</si>
  <si>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</si>
  <si>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</si>
  <si>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</si>
  <si>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</si>
  <si>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</si>
  <si>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</si>
  <si>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</si>
  <si>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</si>
  <si>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</si>
  <si>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</si>
  <si>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</si>
  <si>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</si>
  <si>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</si>
  <si>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</si>
  <si>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</si>
  <si>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</si>
  <si>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</si>
  <si>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</si>
  <si>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</si>
  <si>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</si>
  <si>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</si>
  <si>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</si>
  <si>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</si>
  <si>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</si>
  <si>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</si>
  <si>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</si>
  <si>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</si>
  <si>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</si>
  <si>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</si>
  <si>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</si>
  <si>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</si>
  <si>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</si>
  <si>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</si>
  <si>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</si>
  <si>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</si>
  <si>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</si>
  <si>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</si>
  <si>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</si>
  <si>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</si>
  <si>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</si>
  <si>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</si>
  <si>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</si>
  <si>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</si>
  <si>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</si>
  <si>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</si>
  <si>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</si>
  <si>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</si>
  <si>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</si>
  <si>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</si>
  <si>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</si>
  <si>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</si>
  <si>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</si>
  <si>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</si>
  <si>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</si>
  <si>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</si>
  <si>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</si>
  <si>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</si>
  <si>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</si>
  <si>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</si>
  <si>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</si>
  <si>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</si>
  <si>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</si>
  <si>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</si>
  <si>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</si>
  <si>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</si>
  <si>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</si>
  <si>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</si>
  <si>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</si>
  <si>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</si>
  <si>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</si>
  <si>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</si>
  <si>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</si>
  <si>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</si>
  <si>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</si>
  <si>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</si>
  <si>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</si>
  <si>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</si>
  <si>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</si>
  <si>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</si>
  <si>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</si>
  <si>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</si>
  <si>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</si>
  <si>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</si>
  <si>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</si>
  <si>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</si>
  <si>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</si>
  <si>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</si>
  <si>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</si>
  <si>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</si>
  <si>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</si>
  <si>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</si>
  <si>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</si>
  <si>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</si>
  <si>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</si>
  <si>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</si>
  <si>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</si>
  <si>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</si>
  <si>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</si>
  <si>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</si>
  <si>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</si>
  <si>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</si>
  <si>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</si>
  <si>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</si>
  <si>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</si>
  <si>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</si>
  <si>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</si>
  <si>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</si>
  <si>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</si>
  <si>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</si>
  <si>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</si>
  <si>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</si>
  <si>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</si>
  <si>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</si>
  <si>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</si>
  <si>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</si>
  <si>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</si>
  <si>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</si>
  <si>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</si>
  <si>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</si>
  <si>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</si>
  <si>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</si>
  <si>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</si>
  <si>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</si>
  <si>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</si>
  <si>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</si>
  <si>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</si>
  <si>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</si>
  <si>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</si>
  <si>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</si>
  <si>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</si>
  <si>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</si>
  <si>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</si>
  <si>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</si>
  <si>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</si>
  <si>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</si>
  <si>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</si>
  <si>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</si>
  <si>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</si>
  <si>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</si>
  <si>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</si>
  <si>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</si>
  <si>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</si>
  <si>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</si>
  <si>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</si>
  <si>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</si>
  <si>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</si>
  <si>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</si>
  <si>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</si>
  <si>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</si>
  <si>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</si>
  <si>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</si>
  <si>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</si>
  <si>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</si>
  <si>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</si>
  <si>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</si>
  <si>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</si>
  <si>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</si>
  <si>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</si>
  <si>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</si>
  <si>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</si>
  <si>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</si>
  <si>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</si>
  <si>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</si>
  <si>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</si>
  <si>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</si>
  <si>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</si>
  <si>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</si>
  <si>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</si>
  <si>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</si>
  <si>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</si>
  <si>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</si>
  <si>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</si>
  <si>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</si>
  <si>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</si>
  <si>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</si>
  <si>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</si>
  <si>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</si>
  <si>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</si>
  <si>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</si>
  <si>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</si>
  <si>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</si>
  <si>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</si>
  <si>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</si>
  <si>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</si>
  <si>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</si>
  <si>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</si>
  <si>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</si>
  <si>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</si>
  <si>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</si>
  <si>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</si>
  <si>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</si>
  <si>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</si>
  <si>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</si>
  <si>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</si>
  <si>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</si>
  <si>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</si>
  <si>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</si>
  <si>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</si>
  <si>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</si>
  <si>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</si>
  <si>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</si>
  <si>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</si>
  <si>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</si>
  <si>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</si>
  <si>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</si>
  <si>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</si>
  <si>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</si>
  <si>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</si>
  <si>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</si>
  <si>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</si>
  <si>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</si>
  <si>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</si>
  <si>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</si>
  <si>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</si>
  <si>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</si>
  <si>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</si>
  <si>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</si>
  <si>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</si>
  <si>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</si>
  <si>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</si>
  <si>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</si>
  <si>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</si>
  <si>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</si>
  <si>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</si>
  <si>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</si>
  <si>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</si>
  <si>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</si>
  <si>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</si>
  <si>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</si>
  <si>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</si>
  <si>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</si>
  <si>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</si>
  <si>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</si>
  <si>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</si>
  <si>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</si>
  <si>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</si>
  <si>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</si>
  <si>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</si>
  <si>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</si>
  <si>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</si>
  <si>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</si>
  <si>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</si>
  <si>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</si>
  <si>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</si>
  <si>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</si>
  <si>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</si>
  <si>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</si>
  <si>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</si>
  <si>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</si>
  <si>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</si>
  <si>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</si>
  <si>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</si>
  <si>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</si>
  <si>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</si>
  <si>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</si>
  <si>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</si>
  <si>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</si>
  <si>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</si>
  <si>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</si>
  <si>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</si>
  <si>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</si>
  <si>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</si>
  <si>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</si>
  <si>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</si>
  <si>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</si>
  <si>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</si>
  <si>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</si>
  <si>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</si>
  <si>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</si>
  <si>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</si>
  <si>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</si>
  <si>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</si>
  <si>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</si>
  <si>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</si>
  <si>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</si>
  <si>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</si>
  <si>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</si>
  <si>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</si>
  <si>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</si>
  <si>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</si>
  <si>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</si>
  <si>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</si>
  <si>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</si>
  <si>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</si>
  <si>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</si>
  <si>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</si>
  <si>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</si>
  <si>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</si>
  <si>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</si>
  <si>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</si>
  <si>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</si>
  <si>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</si>
  <si>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</si>
  <si>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</si>
  <si>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</si>
  <si>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</si>
  <si>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</si>
  <si>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</si>
  <si>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</si>
  <si>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</si>
  <si>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</si>
  <si>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</si>
  <si>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</si>
  <si>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</si>
  <si>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</si>
  <si>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</si>
  <si>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</si>
  <si>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</si>
  <si>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</si>
  <si>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</si>
  <si>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</si>
  <si>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</si>
  <si>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</si>
  <si>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</si>
  <si>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</si>
  <si>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</si>
  <si>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</si>
  <si>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</si>
  <si>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</si>
  <si>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</si>
  <si>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</si>
  <si>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</si>
  <si>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</si>
  <si>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</si>
  <si>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</si>
  <si>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</si>
  <si>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</si>
  <si>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</si>
  <si>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</si>
  <si>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</si>
  <si>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</si>
  <si>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</si>
  <si>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</si>
  <si>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</si>
  <si>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</si>
  <si>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</si>
  <si>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</si>
  <si>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</si>
  <si>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</si>
  <si>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</si>
  <si>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</si>
  <si>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</si>
  <si>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</si>
  <si>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</si>
  <si>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</si>
  <si>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</si>
  <si>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</si>
  <si>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</si>
  <si>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</si>
  <si>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</si>
  <si>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</si>
  <si>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</si>
  <si>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</si>
  <si>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</si>
  <si>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</si>
  <si>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</si>
  <si>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</si>
  <si>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</si>
  <si>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</si>
  <si>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</si>
  <si>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</si>
  <si>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</si>
  <si>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</si>
  <si>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</si>
  <si>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</si>
  <si>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</si>
  <si>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</si>
  <si>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</si>
  <si>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</si>
  <si>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</si>
  <si>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</si>
  <si>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</si>
  <si>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</si>
  <si>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</si>
  <si>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</si>
  <si>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</si>
  <si>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</si>
  <si>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</si>
  <si>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</si>
  <si>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</si>
  <si>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</si>
  <si>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</si>
  <si>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</si>
  <si>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</si>
  <si>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</si>
  <si>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</si>
  <si>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</si>
  <si>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</si>
  <si>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</si>
  <si>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</si>
  <si>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</si>
  <si>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</si>
  <si>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</si>
  <si>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</si>
  <si>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</si>
  <si>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</si>
  <si>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</si>
  <si>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</si>
  <si>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</si>
  <si>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</si>
  <si>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</si>
  <si>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</si>
  <si>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</si>
  <si>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</si>
  <si>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</si>
  <si>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</si>
  <si>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</si>
  <si>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</si>
  <si>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</si>
  <si>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</si>
  <si>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</si>
  <si>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</si>
  <si>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</si>
  <si>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</si>
  <si>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</si>
  <si>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</si>
  <si>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</si>
  <si>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</si>
  <si>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</si>
  <si>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</si>
  <si>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</si>
  <si>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</si>
  <si>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</si>
  <si>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</si>
  <si>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</si>
  <si>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</si>
  <si>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</si>
  <si>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</si>
  <si>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</si>
  <si>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</si>
  <si>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</si>
  <si>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</si>
  <si>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</si>
  <si>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</si>
  <si>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</si>
  <si>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</si>
  <si>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</si>
  <si>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</si>
  <si>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</si>
  <si>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</si>
  <si>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</si>
  <si>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</si>
  <si>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</si>
  <si>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</si>
  <si>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</si>
  <si>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</si>
  <si>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</si>
  <si>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</si>
  <si>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</si>
  <si>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</si>
  <si>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</si>
  <si>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</si>
  <si>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</si>
  <si>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</si>
  <si>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</si>
  <si>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</si>
  <si>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</si>
  <si>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</si>
  <si>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</si>
  <si>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</si>
  <si>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</si>
  <si>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</si>
  <si>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</si>
  <si>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</si>
  <si>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</si>
  <si>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</si>
  <si>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</si>
  <si>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</si>
  <si>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</si>
  <si>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</si>
  <si>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</si>
  <si>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</si>
  <si>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</si>
  <si>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</si>
  <si>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</si>
  <si>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</si>
  <si>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</si>
  <si>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</si>
  <si>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</si>
  <si>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</si>
  <si>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</si>
  <si>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</si>
  <si>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</si>
  <si>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</si>
  <si>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</si>
  <si>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</si>
  <si>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</si>
  <si>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</si>
  <si>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</si>
  <si>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</si>
  <si>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</si>
  <si>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</si>
  <si>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</si>
  <si>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</si>
  <si>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</si>
  <si>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</si>
  <si>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</si>
  <si>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</si>
  <si>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</si>
  <si>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</si>
  <si>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</si>
  <si>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</si>
  <si>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</si>
  <si>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</si>
  <si>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</si>
  <si>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</si>
  <si>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</si>
  <si>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</si>
  <si>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</si>
  <si>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</si>
  <si>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</si>
  <si>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</si>
  <si>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</si>
  <si>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</si>
  <si>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</si>
  <si>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</si>
  <si>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</si>
  <si>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</si>
  <si>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</si>
  <si>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</si>
  <si>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</si>
  <si>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</si>
  <si>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</si>
  <si>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</si>
  <si>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</si>
  <si>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</si>
  <si>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</si>
  <si>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</si>
  <si>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</si>
  <si>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</si>
  <si>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</si>
  <si>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</si>
  <si>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</si>
  <si>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</si>
  <si>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</si>
  <si>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</si>
  <si>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</si>
  <si>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</si>
  <si>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</si>
  <si>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</si>
  <si>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</si>
  <si>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</si>
  <si>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</si>
  <si>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</si>
  <si>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</si>
  <si>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</si>
  <si>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</si>
  <si>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</si>
  <si>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</si>
  <si>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</si>
  <si>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</si>
  <si>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</si>
  <si>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</si>
  <si>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</si>
  <si>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</si>
  <si>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</si>
  <si>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</si>
  <si>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</si>
  <si>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</si>
  <si>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</si>
  <si>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</si>
  <si>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</si>
  <si>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</si>
  <si>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</si>
  <si>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</si>
  <si>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</si>
  <si>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</si>
  <si>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</si>
  <si>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</si>
  <si>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</si>
  <si>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</si>
  <si>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</si>
  <si>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</si>
  <si>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</si>
  <si>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</si>
  <si>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</si>
  <si>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</si>
  <si>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</si>
  <si>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</si>
  <si>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</si>
  <si>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</si>
  <si>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</si>
  <si>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</si>
  <si>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</si>
  <si>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</si>
  <si>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</si>
  <si>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</si>
  <si>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</si>
  <si>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</si>
  <si>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</si>
  <si>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</si>
  <si>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</si>
  <si>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</si>
  <si>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</si>
  <si>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</si>
  <si>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</si>
  <si>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</si>
  <si>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</si>
  <si>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</si>
  <si>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</si>
  <si>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</si>
  <si>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</si>
  <si>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</si>
  <si>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</si>
  <si>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</si>
  <si>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</si>
  <si>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</si>
  <si>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</si>
  <si>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</si>
  <si>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</si>
  <si>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</si>
  <si>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</si>
  <si>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</si>
  <si>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</si>
  <si>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</si>
  <si>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</si>
  <si>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</si>
  <si>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</si>
  <si>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</si>
  <si>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</si>
  <si>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</si>
  <si>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</si>
  <si>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</si>
  <si>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</si>
  <si>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</si>
  <si>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</si>
  <si>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</si>
  <si>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</si>
  <si>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</si>
  <si>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</si>
  <si>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</si>
  <si>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</si>
  <si>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</si>
  <si>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</si>
  <si>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</si>
  <si>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</si>
  <si>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</si>
  <si>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</si>
  <si>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</si>
  <si>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</si>
  <si>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</si>
  <si>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</si>
  <si>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</si>
  <si>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</si>
  <si>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</si>
  <si>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</si>
  <si>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</si>
  <si>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</si>
  <si>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</si>
  <si>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</si>
  <si>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</si>
  <si>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</si>
  <si>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</si>
  <si>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</si>
  <si>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</si>
  <si>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</si>
  <si>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</si>
  <si>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</si>
  <si>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</si>
  <si>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</si>
  <si>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</si>
  <si>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</si>
  <si>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</si>
  <si>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</si>
  <si>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</si>
  <si>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</si>
  <si>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</si>
  <si>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</si>
  <si>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</si>
  <si>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</si>
  <si>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</si>
  <si>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</si>
  <si>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</si>
  <si>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</si>
  <si>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</si>
  <si>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</si>
  <si>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</si>
  <si>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</si>
  <si>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</si>
  <si>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</si>
  <si>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</si>
  <si>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</si>
  <si>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</si>
  <si>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</si>
  <si>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</si>
  <si>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</si>
  <si>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</si>
  <si>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</si>
  <si>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</si>
  <si>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</si>
  <si>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</si>
  <si>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</si>
  <si>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</si>
  <si>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</si>
  <si>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</si>
  <si>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</si>
  <si>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</si>
  <si>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</si>
  <si>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</si>
  <si>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</si>
  <si>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</si>
  <si>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</si>
  <si>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</si>
  <si>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</si>
  <si>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</si>
  <si>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</si>
  <si>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</si>
  <si>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</si>
  <si>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</si>
  <si>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</si>
  <si>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</si>
  <si>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</si>
  <si>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</si>
  <si>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</si>
  <si>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</si>
  <si>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</si>
  <si>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</si>
  <si>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</si>
  <si>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</si>
  <si>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</si>
  <si>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</si>
  <si>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</si>
  <si>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</si>
  <si>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</si>
  <si>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</si>
  <si>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</si>
  <si>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</si>
  <si>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</si>
  <si>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</si>
  <si>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</si>
  <si>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</si>
  <si>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</si>
  <si>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</si>
  <si>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</si>
  <si>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</si>
  <si>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</si>
  <si>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</si>
  <si>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</si>
  <si>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</si>
  <si>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</si>
  <si>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</si>
  <si>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</si>
  <si>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</si>
  <si>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</si>
  <si>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</si>
  <si>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</si>
  <si>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</si>
  <si>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</si>
  <si>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</si>
  <si>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</si>
  <si>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</si>
  <si>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</si>
  <si>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</si>
  <si>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</si>
  <si>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</si>
  <si>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</si>
  <si>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</si>
  <si>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</si>
  <si>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</si>
  <si>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</si>
  <si>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</si>
  <si>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</si>
  <si>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</si>
  <si>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</si>
  <si>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</si>
  <si>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</si>
  <si>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</si>
  <si>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</si>
  <si>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</si>
  <si>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</si>
  <si>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</si>
  <si>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</si>
  <si>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</si>
  <si>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</si>
  <si>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</si>
  <si>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</si>
  <si>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</si>
  <si>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</si>
  <si>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</si>
  <si>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</si>
  <si>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</si>
  <si>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</si>
  <si>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</si>
  <si>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</si>
  <si>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</si>
  <si>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</si>
  <si>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</si>
  <si>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</si>
  <si>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</si>
  <si>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</si>
  <si>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</si>
  <si>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</si>
  <si>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</si>
  <si>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</si>
  <si>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</si>
  <si>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</si>
  <si>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</si>
  <si>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</si>
  <si>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</si>
  <si>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</si>
  <si>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</si>
  <si>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</si>
  <si>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</si>
  <si>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</si>
  <si>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</si>
  <si>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</si>
  <si>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</si>
  <si>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</si>
  <si>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</si>
  <si>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</si>
  <si>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</si>
  <si>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</si>
  <si>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</si>
  <si>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</si>
  <si>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</si>
  <si>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</si>
  <si>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</si>
  <si>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</si>
  <si>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</si>
  <si>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</si>
  <si>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</si>
  <si>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</si>
  <si>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</si>
  <si>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</si>
  <si>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</si>
  <si>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</si>
  <si>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</si>
  <si>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</si>
  <si>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</si>
  <si>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</si>
  <si>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</si>
  <si>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</si>
  <si>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</si>
  <si>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</si>
  <si>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</si>
  <si>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</si>
  <si>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</si>
  <si>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</si>
  <si>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</si>
  <si>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</si>
  <si>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</si>
  <si>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</si>
  <si>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</si>
  <si>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</si>
  <si>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</si>
  <si>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</si>
  <si>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</si>
  <si>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</si>
  <si>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</si>
  <si>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</si>
  <si>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</si>
  <si>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</si>
  <si>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</si>
  <si>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</si>
  <si>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</si>
  <si>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</si>
  <si>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</si>
  <si>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</si>
  <si>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</si>
  <si>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</si>
  <si>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</si>
  <si>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</si>
  <si>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</si>
  <si>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</si>
  <si>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</si>
  <si>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</si>
  <si>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</si>
  <si>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</si>
  <si>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</si>
  <si>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</si>
  <si>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</si>
  <si>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</si>
  <si>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</si>
  <si>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</si>
  <si>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</si>
  <si>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</si>
  <si>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</si>
  <si>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</si>
  <si>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</si>
  <si>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</si>
  <si>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</si>
  <si>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</si>
  <si>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</si>
  <si>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</si>
  <si>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</si>
  <si>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</si>
  <si>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</si>
  <si>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</si>
  <si>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</si>
  <si>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</si>
  <si>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</si>
  <si>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</si>
  <si>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</si>
  <si>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</si>
  <si>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</si>
  <si>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</si>
  <si>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</si>
  <si>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</si>
  <si>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</si>
  <si>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</si>
  <si>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</si>
  <si>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</si>
  <si>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</si>
  <si>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</si>
  <si>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</si>
  <si>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</si>
  <si>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</si>
  <si>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</si>
  <si>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</si>
  <si>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</si>
  <si>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</si>
  <si>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</si>
  <si>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</si>
  <si>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</si>
  <si>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</si>
  <si>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</si>
  <si>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</si>
  <si>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</si>
  <si>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</si>
  <si>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</si>
  <si>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</si>
  <si>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</si>
  <si>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</si>
  <si>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</si>
  <si>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</si>
  <si>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</si>
  <si>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</si>
  <si>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</si>
  <si>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</si>
  <si>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</si>
  <si>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</si>
  <si>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</si>
  <si>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</si>
  <si>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</si>
  <si>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</si>
  <si>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</si>
  <si>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</si>
  <si>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</si>
  <si>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</si>
  <si>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</si>
  <si>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</si>
  <si>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</si>
  <si>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</si>
  <si>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</si>
  <si>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</si>
  <si>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</si>
  <si>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</si>
  <si>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</si>
  <si>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</si>
  <si>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</si>
  <si>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</si>
  <si>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</si>
  <si>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</si>
  <si>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</si>
  <si>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</si>
  <si>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</si>
  <si>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</si>
  <si>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</si>
  <si>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</si>
  <si>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</si>
  <si>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</si>
  <si>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</si>
  <si>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</si>
  <si>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</si>
  <si>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</si>
  <si>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</si>
  <si>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</si>
  <si>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</si>
  <si>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</si>
  <si>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</si>
  <si>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</si>
  <si>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</si>
  <si>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</si>
  <si>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</si>
  <si>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</si>
  <si>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</si>
  <si>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</si>
  <si>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</si>
  <si>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</si>
  <si>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</si>
  <si>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</si>
  <si>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</si>
  <si>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</si>
  <si>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</si>
  <si>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</si>
  <si>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</si>
  <si>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</si>
  <si>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</si>
  <si>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</si>
  <si>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</si>
  <si>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</si>
  <si>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</si>
  <si>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</si>
  <si>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</si>
  <si>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</si>
  <si>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</si>
  <si>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</si>
  <si>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</si>
  <si>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</si>
  <si>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</si>
  <si>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</si>
  <si>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</si>
  <si>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</si>
  <si>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</si>
  <si>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</si>
  <si>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</si>
  <si>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</si>
  <si>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</si>
  <si>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</si>
  <si>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</si>
  <si>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</si>
  <si>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</si>
  <si>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</si>
  <si>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</si>
  <si>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</si>
  <si>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</si>
  <si>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</si>
  <si>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</si>
  <si>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</si>
  <si>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</si>
  <si>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</si>
  <si>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</si>
  <si>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</si>
  <si>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</si>
  <si>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</si>
  <si>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</si>
  <si>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</si>
  <si>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</si>
  <si>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</si>
  <si>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</si>
  <si>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</si>
  <si>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</si>
  <si>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</si>
  <si>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</si>
  <si>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</si>
  <si>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</si>
  <si>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</si>
  <si>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</si>
  <si>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</si>
  <si>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</si>
  <si>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</si>
  <si>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</si>
  <si>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</si>
  <si>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</si>
  <si>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</si>
  <si>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</si>
  <si>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</si>
  <si>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</si>
  <si>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</si>
  <si>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</si>
  <si>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</si>
  <si>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</si>
  <si>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</si>
  <si>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</si>
  <si>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</si>
  <si>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</si>
  <si>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</si>
  <si>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</si>
  <si>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</si>
  <si>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</si>
  <si>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</si>
  <si>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</si>
  <si>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</si>
  <si>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</si>
  <si>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</si>
  <si>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</si>
  <si>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</si>
  <si>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</si>
  <si>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</si>
  <si>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</si>
  <si>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</si>
  <si>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</si>
  <si>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</si>
  <si>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</si>
  <si>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</si>
  <si>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</si>
  <si>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</si>
  <si>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</si>
  <si>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</si>
  <si>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</si>
  <si>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</si>
  <si>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</si>
  <si>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</si>
  <si>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</si>
  <si>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</si>
  <si>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</si>
  <si>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</si>
  <si>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</si>
  <si>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</si>
  <si>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</si>
  <si>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</si>
  <si>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</si>
  <si>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</si>
  <si>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</si>
  <si>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</si>
  <si>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</si>
  <si>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</si>
  <si>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</si>
  <si>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</si>
  <si>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</si>
  <si>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</si>
  <si>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</si>
  <si>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</si>
  <si>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</si>
  <si>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</si>
  <si>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</si>
  <si>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</si>
  <si>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</si>
  <si>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</si>
  <si>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</si>
  <si>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</si>
  <si>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</si>
  <si>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</si>
  <si>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</si>
  <si>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</si>
  <si>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</si>
  <si>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</si>
  <si>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</si>
  <si>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</si>
  <si>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</si>
  <si>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</si>
  <si>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</si>
  <si>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</si>
  <si>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</si>
  <si>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</si>
  <si>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</si>
  <si>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</si>
  <si>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</si>
  <si>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</si>
  <si>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</si>
  <si>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</si>
  <si>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</si>
  <si>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</si>
  <si>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</si>
  <si>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</si>
  <si>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</si>
  <si>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</si>
  <si>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</si>
  <si>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</si>
  <si>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</si>
  <si>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</si>
  <si>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</si>
  <si>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</si>
  <si>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</si>
  <si>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</si>
  <si>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</si>
  <si>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</si>
  <si>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</si>
  <si>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</si>
  <si>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</si>
  <si>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</si>
  <si>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</si>
  <si>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</si>
  <si>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</si>
  <si>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</si>
  <si>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</si>
  <si>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</si>
  <si>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</si>
  <si>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</si>
  <si>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</si>
  <si>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</si>
  <si>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</si>
  <si>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</si>
  <si>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</si>
  <si>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</si>
  <si>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</si>
  <si>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</si>
  <si>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</si>
  <si>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</si>
  <si>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</si>
  <si>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</si>
  <si>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</si>
  <si>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</si>
  <si>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</si>
  <si>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</si>
  <si>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</si>
  <si>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</si>
  <si>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</si>
  <si>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</si>
  <si>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</si>
  <si>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</si>
  <si>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</si>
  <si>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</si>
  <si>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</si>
  <si>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</si>
  <si>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</si>
  <si>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</si>
  <si>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</si>
  <si>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</si>
  <si>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</si>
  <si>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</si>
  <si>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</si>
  <si>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</si>
  <si>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</si>
  <si>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</si>
  <si>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</si>
  <si>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</si>
  <si>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</si>
  <si>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</si>
  <si>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</si>
  <si>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</si>
  <si>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</si>
  <si>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</si>
  <si>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</si>
  <si>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</si>
  <si>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</si>
  <si>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</si>
  <si>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</si>
  <si>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</si>
  <si>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</si>
  <si>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</si>
  <si>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</si>
  <si>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</si>
  <si>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</si>
  <si>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</si>
  <si>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</si>
  <si>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</si>
  <si>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</si>
  <si>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</si>
  <si>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</si>
  <si>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</si>
  <si>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</si>
  <si>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</si>
  <si>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</si>
  <si>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</si>
  <si>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</si>
  <si>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</si>
  <si>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</si>
  <si>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</si>
  <si>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</si>
  <si>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</si>
  <si>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</si>
  <si>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</si>
  <si>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</si>
  <si>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</si>
  <si>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</si>
  <si>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</si>
  <si>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</si>
  <si>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</si>
  <si>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</si>
  <si>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</si>
  <si>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</si>
  <si>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</si>
  <si>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</si>
  <si>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</si>
  <si>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</si>
  <si>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</si>
  <si>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</si>
  <si>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</si>
  <si>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</si>
  <si>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</si>
  <si>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</si>
  <si>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</si>
  <si>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</si>
  <si>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</si>
  <si>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</si>
  <si>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</si>
  <si>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</si>
  <si>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</si>
  <si>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</si>
  <si>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</si>
  <si>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</si>
  <si>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</si>
  <si>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</si>
  <si>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</si>
  <si>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</si>
  <si>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</si>
  <si>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</si>
  <si>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</si>
  <si>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</si>
  <si>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</si>
  <si>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</si>
  <si>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</si>
  <si>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</si>
  <si>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</si>
  <si>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</si>
  <si>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</si>
  <si>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</si>
  <si>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</si>
  <si>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</si>
  <si>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</si>
  <si>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</si>
  <si>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</si>
  <si>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</si>
  <si>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</si>
  <si>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</si>
  <si>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</si>
  <si>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</si>
  <si>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</si>
  <si>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</si>
  <si>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</si>
  <si>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</si>
  <si>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</si>
  <si>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</si>
  <si>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</si>
  <si>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</si>
  <si>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</si>
  <si>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</si>
  <si>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</si>
  <si>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</si>
  <si>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</si>
  <si>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</si>
  <si>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</si>
  <si>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</si>
  <si>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</si>
  <si>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</si>
  <si>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</si>
  <si>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</si>
  <si>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</si>
  <si>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</si>
  <si>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</si>
  <si>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</si>
  <si>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</si>
  <si>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</si>
  <si>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</si>
  <si>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</si>
  <si>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</si>
  <si>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</si>
  <si>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</si>
  <si>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</si>
  <si>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</si>
  <si>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</si>
  <si>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</si>
  <si>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</si>
  <si>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</si>
  <si>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</si>
  <si>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</si>
  <si>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</si>
  <si>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</si>
  <si>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</si>
  <si>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</si>
  <si>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</si>
  <si>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</si>
  <si>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</si>
  <si>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</si>
  <si>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</si>
  <si>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</si>
  <si>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</si>
  <si>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</si>
  <si>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</si>
  <si>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</si>
  <si>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</si>
  <si>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</si>
  <si>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</si>
  <si>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</si>
  <si>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</si>
  <si>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</si>
  <si>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</si>
  <si>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</si>
  <si>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</si>
  <si>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</si>
  <si>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</si>
  <si>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</si>
  <si>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</si>
  <si>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</si>
  <si>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</si>
  <si>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</si>
  <si>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</si>
  <si>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</si>
  <si>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</si>
  <si>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</si>
  <si>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</si>
  <si>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</si>
  <si>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</si>
  <si>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</si>
  <si>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</si>
  <si>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</si>
  <si>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</si>
  <si>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</si>
  <si>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</si>
  <si>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</si>
  <si>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</si>
  <si>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</si>
  <si>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</si>
  <si>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</si>
  <si>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</si>
  <si>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</si>
  <si>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</si>
  <si>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</si>
  <si>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</si>
  <si>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</si>
  <si>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</si>
  <si>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</si>
  <si>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</si>
  <si>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</si>
  <si>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</si>
  <si>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</si>
  <si>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</si>
  <si>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</si>
  <si>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</si>
  <si>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</si>
  <si>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</si>
  <si>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</si>
  <si>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</si>
  <si>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</si>
  <si>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</si>
  <si>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</si>
  <si>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</si>
  <si>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</si>
  <si>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</si>
  <si>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</si>
  <si>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</si>
  <si>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</si>
  <si>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</si>
  <si>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</si>
  <si>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</si>
  <si>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</si>
  <si>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</si>
  <si>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</si>
  <si>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</si>
  <si>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</si>
  <si>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</si>
  <si>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</si>
  <si>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</si>
  <si>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</si>
  <si>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</si>
  <si>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</si>
  <si>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</si>
  <si>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</si>
  <si>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</si>
  <si>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</si>
  <si>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</si>
  <si>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</si>
  <si>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</si>
  <si>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</si>
  <si>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</si>
  <si>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</si>
  <si>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</si>
  <si>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</si>
  <si>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</si>
  <si>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</si>
  <si>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</si>
  <si>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</si>
  <si>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</si>
  <si>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</si>
  <si>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</si>
  <si>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</si>
  <si>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</si>
  <si>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</si>
  <si>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</si>
  <si>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</si>
  <si>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</si>
  <si>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</si>
  <si>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</si>
  <si>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</si>
  <si>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</si>
  <si>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</si>
  <si>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</si>
  <si>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</si>
  <si>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</si>
  <si>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</si>
  <si>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</si>
  <si>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</si>
  <si>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</si>
  <si>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</si>
  <si>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</si>
  <si>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</si>
  <si>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</si>
  <si>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</si>
  <si>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</si>
  <si>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</si>
  <si>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</si>
  <si>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</si>
  <si>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</si>
  <si>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</si>
  <si>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</si>
  <si>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</si>
  <si>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</si>
  <si>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</si>
  <si>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</si>
  <si>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</si>
  <si>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</si>
  <si>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</si>
  <si>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</si>
  <si>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</si>
  <si>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</si>
  <si>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</si>
  <si>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</si>
  <si>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</si>
  <si>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</si>
  <si>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</si>
  <si>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</si>
  <si>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</si>
  <si>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</si>
  <si>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</si>
  <si>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</si>
  <si>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</si>
  <si>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</si>
  <si>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</si>
  <si>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</si>
  <si>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</si>
  <si>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</si>
  <si>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</si>
  <si>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</si>
  <si>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</si>
  <si>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</si>
  <si>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</si>
  <si>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</si>
  <si>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</si>
  <si>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</si>
  <si>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</si>
  <si>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</si>
  <si>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</si>
  <si>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</si>
  <si>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</si>
  <si>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</si>
  <si>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</si>
  <si>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</si>
  <si>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</si>
  <si>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</si>
  <si>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</si>
  <si>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</si>
  <si>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</si>
  <si>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</si>
  <si>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</si>
  <si>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</si>
  <si>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</si>
  <si>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</si>
  <si>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</si>
  <si>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</si>
  <si>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</si>
  <si>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</si>
  <si>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</si>
  <si>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</si>
  <si>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</si>
  <si>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</si>
  <si>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</si>
  <si>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</si>
  <si>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</si>
  <si>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</si>
  <si>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</si>
  <si>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</si>
  <si>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</si>
  <si>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</si>
  <si>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</si>
  <si>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</si>
  <si>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</si>
  <si>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</si>
  <si>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</si>
  <si>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</si>
  <si>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</si>
  <si>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</si>
  <si>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</si>
  <si>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</si>
  <si>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</si>
  <si>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</si>
  <si>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</si>
  <si>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</si>
  <si>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</si>
  <si>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</si>
  <si>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</si>
  <si>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</si>
  <si>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</si>
  <si>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</si>
  <si>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</si>
  <si>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</si>
  <si>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</si>
  <si>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</si>
  <si>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</si>
  <si>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</si>
  <si>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</si>
  <si>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</si>
  <si>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</si>
  <si>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</si>
  <si>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</si>
  <si>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</si>
  <si>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</si>
  <si>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</si>
  <si>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</si>
  <si>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</si>
  <si>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</si>
  <si>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</si>
  <si>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</si>
  <si>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</si>
  <si>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</si>
  <si>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</si>
  <si>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</si>
  <si>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</si>
  <si>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</si>
  <si>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</si>
  <si>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</si>
  <si>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</si>
  <si>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</si>
  <si>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</si>
  <si>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</si>
  <si>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</si>
  <si>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</si>
  <si>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</si>
  <si>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</si>
  <si>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</si>
  <si>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</si>
  <si>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</si>
  <si>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</si>
  <si>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</si>
  <si>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</si>
  <si>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</si>
  <si>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</si>
  <si>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</si>
  <si>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</si>
  <si>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</si>
  <si>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</si>
  <si>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</si>
  <si>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</si>
  <si>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</si>
  <si>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</si>
  <si>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</si>
  <si>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</si>
  <si>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</si>
  <si>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</si>
  <si>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</si>
  <si>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</si>
  <si>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</si>
  <si>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</si>
  <si>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</si>
  <si>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</si>
  <si>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</si>
  <si>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</si>
  <si>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</si>
  <si>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</si>
  <si>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</si>
  <si>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</si>
  <si>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</si>
  <si>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</si>
  <si>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</si>
  <si>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</si>
  <si>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</si>
  <si>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</si>
  <si>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</si>
  <si>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</si>
  <si>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</si>
  <si>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</si>
  <si>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</si>
  <si>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</si>
  <si>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</si>
  <si>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</si>
  <si>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</si>
  <si>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</si>
  <si>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</si>
  <si>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</si>
  <si>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</si>
  <si>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</si>
  <si>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</si>
  <si>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</si>
  <si>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</si>
  <si>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</si>
  <si>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</si>
  <si>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</si>
  <si>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</si>
  <si>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</si>
  <si>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</si>
  <si>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</si>
  <si>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</si>
  <si>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</si>
  <si>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</si>
  <si>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</si>
  <si>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</si>
  <si>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</si>
  <si>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</si>
  <si>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</si>
  <si>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</si>
  <si>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</si>
  <si>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</si>
  <si>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</si>
  <si>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</si>
  <si>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</si>
  <si>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</si>
  <si>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</si>
  <si>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</si>
  <si>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</si>
  <si>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</si>
  <si>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</si>
  <si>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</si>
  <si>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</si>
  <si>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</si>
  <si>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</si>
  <si>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</si>
  <si>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</si>
  <si>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</si>
  <si>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</si>
  <si>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</si>
  <si>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</si>
  <si>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</si>
  <si>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</si>
  <si>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</si>
  <si>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</si>
  <si>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</si>
  <si>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</si>
  <si>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</si>
  <si>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</si>
  <si>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</si>
  <si>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</si>
  <si>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</si>
  <si>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</si>
  <si>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</si>
  <si>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</si>
  <si>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</si>
  <si>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</si>
  <si>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</si>
  <si>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</si>
  <si>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</si>
  <si>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</si>
  <si>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</si>
  <si>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</si>
  <si>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</si>
  <si>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</si>
  <si>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</si>
  <si>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</si>
  <si>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</si>
  <si>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</si>
  <si>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</si>
  <si>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</si>
  <si>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</si>
  <si>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</si>
  <si>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</si>
  <si>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</si>
  <si>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</si>
  <si>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</si>
  <si>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</si>
  <si>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</si>
  <si>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</si>
  <si>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</si>
  <si>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</si>
  <si>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</si>
  <si>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</si>
  <si>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</si>
  <si>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</si>
  <si>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</si>
  <si>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</si>
  <si>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</si>
  <si>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</si>
  <si>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</si>
  <si>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</si>
  <si>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</si>
  <si>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</si>
  <si>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</si>
  <si>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</si>
  <si>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</si>
  <si>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</si>
  <si>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</si>
  <si>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</si>
  <si>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</si>
  <si>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</si>
  <si>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</si>
  <si>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</si>
  <si>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</si>
  <si>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</si>
  <si>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</si>
  <si>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</si>
  <si>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</si>
  <si>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</si>
  <si>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</si>
  <si>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</si>
  <si>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</si>
  <si>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</si>
  <si>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</si>
  <si>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</si>
  <si>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</si>
  <si>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</si>
  <si>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</si>
  <si>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</si>
  <si>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</si>
  <si>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</si>
  <si>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</si>
  <si>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</si>
  <si>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</si>
  <si>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</si>
  <si>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</si>
  <si>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</si>
  <si>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</si>
  <si>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</si>
  <si>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</si>
  <si>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</si>
  <si>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</si>
  <si>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</si>
  <si>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</si>
  <si>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</si>
  <si>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</si>
  <si>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</si>
  <si>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</si>
  <si>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</si>
  <si>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</si>
  <si>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</si>
  <si>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</si>
  <si>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</si>
  <si>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</si>
  <si>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</si>
  <si>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</si>
  <si>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</si>
  <si>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</si>
  <si>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</si>
  <si>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</si>
  <si>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</si>
  <si>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</si>
  <si>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</si>
  <si>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</si>
  <si>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</si>
  <si>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</si>
  <si>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</si>
  <si>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</si>
  <si>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</si>
  <si>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</si>
  <si>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</si>
  <si>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</si>
  <si>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</si>
  <si>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</si>
  <si>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</si>
  <si>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</si>
  <si>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</si>
  <si>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</si>
  <si>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</si>
  <si>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</si>
  <si>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</si>
  <si>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</si>
  <si>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</si>
  <si>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</si>
  <si>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</si>
  <si>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</si>
  <si>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</si>
  <si>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</si>
  <si>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</si>
  <si>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</si>
  <si>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</si>
  <si>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</si>
  <si>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</si>
  <si>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</si>
  <si>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</si>
  <si>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</si>
  <si>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</si>
  <si>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</si>
  <si>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</si>
  <si>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</si>
  <si>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</si>
  <si>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</si>
  <si>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</si>
  <si>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</si>
  <si>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</si>
  <si>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</si>
  <si>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</si>
  <si>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</si>
  <si>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</si>
  <si>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</si>
  <si>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</si>
  <si>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</si>
  <si>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</si>
  <si>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</si>
  <si>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</si>
  <si>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</si>
  <si>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</si>
  <si>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</si>
  <si>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</si>
  <si>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</si>
  <si>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</si>
  <si>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</si>
  <si>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</si>
  <si>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</si>
  <si>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</si>
  <si>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</si>
  <si>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</si>
  <si>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</si>
  <si>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</si>
  <si>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</si>
  <si>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</si>
  <si>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</si>
  <si>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</si>
  <si>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</si>
  <si>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</si>
  <si>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</si>
  <si>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</si>
  <si>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</si>
  <si>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</si>
  <si>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</si>
  <si>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</si>
  <si>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</si>
  <si>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</si>
  <si>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</si>
  <si>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</si>
  <si>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</si>
  <si>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</si>
  <si>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</si>
  <si>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</si>
  <si>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</si>
  <si>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</si>
  <si>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</si>
  <si>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</si>
  <si>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</si>
  <si>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</si>
  <si>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</si>
  <si>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</si>
  <si>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</si>
  <si>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</si>
  <si>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</si>
  <si>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</si>
  <si>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</si>
  <si>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</si>
  <si>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</si>
  <si>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</si>
  <si>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</si>
  <si>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</si>
  <si>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</si>
  <si>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</si>
  <si>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</si>
  <si>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</si>
  <si>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</si>
  <si>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</si>
  <si>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</si>
  <si>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</si>
  <si>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</si>
  <si>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</si>
  <si>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</si>
  <si>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</si>
  <si>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</si>
  <si>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</si>
  <si>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</si>
  <si>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</si>
  <si>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</si>
  <si>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</si>
  <si>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</si>
  <si>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</si>
  <si>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</si>
  <si>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</si>
  <si>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</si>
  <si>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</si>
  <si>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</si>
  <si>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</si>
  <si>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</si>
  <si>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</si>
  <si>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</si>
  <si>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</si>
  <si>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</si>
  <si>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</si>
  <si>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</si>
  <si>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</si>
  <si>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</si>
  <si>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</si>
  <si>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</si>
  <si>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</si>
  <si>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</si>
  <si>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</si>
  <si>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</si>
  <si>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</si>
  <si>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</si>
  <si>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</si>
  <si>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</si>
  <si>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</si>
  <si>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</si>
  <si>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</si>
  <si>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</si>
  <si>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</si>
  <si>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</si>
  <si>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</si>
  <si>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</si>
  <si>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</si>
  <si>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</si>
  <si>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</si>
  <si>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</si>
  <si>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</si>
  <si>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</si>
  <si>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</si>
  <si>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</si>
  <si>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</si>
  <si>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</si>
  <si>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</si>
  <si>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</si>
  <si>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</si>
  <si>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</si>
  <si>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</si>
  <si>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</si>
  <si>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</si>
  <si>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</si>
  <si>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</si>
  <si>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</si>
  <si>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</si>
  <si>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</si>
  <si>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</si>
  <si>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</si>
  <si>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</si>
  <si>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</si>
  <si>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</si>
  <si>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</si>
  <si>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</si>
  <si>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</si>
  <si>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</si>
  <si>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</si>
  <si>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</si>
  <si>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</si>
  <si>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</si>
  <si>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</si>
  <si>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</si>
  <si>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</si>
  <si>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</si>
  <si>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</si>
  <si>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</si>
  <si>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</si>
  <si>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</si>
  <si>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</si>
  <si>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</si>
  <si>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</si>
  <si>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</si>
  <si>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</si>
  <si>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</si>
  <si>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</si>
  <si>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</si>
  <si>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</si>
  <si>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</si>
  <si>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</si>
  <si>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</si>
  <si>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</si>
  <si>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</si>
  <si>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</si>
  <si>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</si>
  <si>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</si>
  <si>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</si>
  <si>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</si>
  <si>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</si>
  <si>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</si>
  <si>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</si>
  <si>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</si>
  <si>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</si>
  <si>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</si>
  <si>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</si>
  <si>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</si>
  <si>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</si>
  <si>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</si>
  <si>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</si>
  <si>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</si>
  <si>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</si>
  <si>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</si>
  <si>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</si>
  <si>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</si>
  <si>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</si>
  <si>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</si>
  <si>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</si>
  <si>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</si>
  <si>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</si>
  <si>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</si>
  <si>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</si>
  <si>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</si>
  <si>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</si>
  <si>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</si>
  <si>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</si>
  <si>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</si>
  <si>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</si>
  <si>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</si>
  <si>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</si>
  <si>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</si>
  <si>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</si>
  <si>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</si>
  <si>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</si>
  <si>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</si>
  <si>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</si>
  <si>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</si>
  <si>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</si>
  <si>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</si>
  <si>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</si>
  <si>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</si>
  <si>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</si>
  <si>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</si>
  <si>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</si>
  <si>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</si>
  <si>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</si>
  <si>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</si>
  <si>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</si>
  <si>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</si>
  <si>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</si>
  <si>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</si>
  <si>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</si>
  <si>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</si>
  <si>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</si>
  <si>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</si>
  <si>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</si>
  <si>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</si>
  <si>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</si>
  <si>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</si>
  <si>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</si>
  <si>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</si>
  <si>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</si>
  <si>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</si>
  <si>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</si>
  <si>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</si>
  <si>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</si>
  <si>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</si>
  <si>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</si>
  <si>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</si>
  <si>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</si>
  <si>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</si>
  <si>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</si>
  <si>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</si>
  <si>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</si>
  <si>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</si>
  <si>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</si>
  <si>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</si>
  <si>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</si>
  <si>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</si>
  <si>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</si>
  <si>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</si>
  <si>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</si>
  <si>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</si>
  <si>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</si>
  <si>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</si>
  <si>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</si>
  <si>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</si>
  <si>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</si>
  <si>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</si>
  <si>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</si>
  <si>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</si>
  <si>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</si>
  <si>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</si>
  <si>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</si>
  <si>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</si>
  <si>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</si>
  <si>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</si>
  <si>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</si>
  <si>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</si>
  <si>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</si>
  <si>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</si>
  <si>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</si>
  <si>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</si>
  <si>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</si>
  <si>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</si>
  <si>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</si>
  <si>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</si>
  <si>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</si>
  <si>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</si>
  <si>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</si>
  <si>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</si>
  <si>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</si>
  <si>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</si>
  <si>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</si>
  <si>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</si>
  <si>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</si>
  <si>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</si>
  <si>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</si>
  <si>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</si>
  <si>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</si>
  <si>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</si>
  <si>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</si>
  <si>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</si>
  <si>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</si>
  <si>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</si>
  <si>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</si>
  <si>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</si>
  <si>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</si>
  <si>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</si>
  <si>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</si>
  <si>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</si>
  <si>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</si>
  <si>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</si>
  <si>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</si>
  <si>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</si>
  <si>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</si>
  <si>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</si>
  <si>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</si>
  <si>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</si>
  <si>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</si>
  <si>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</si>
  <si>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</si>
  <si>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</si>
  <si>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</si>
  <si>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</si>
  <si>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</si>
  <si>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</si>
  <si>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</si>
  <si>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</si>
  <si>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</si>
  <si>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</si>
  <si>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</si>
  <si>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</si>
  <si>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</si>
  <si>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</si>
  <si>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</si>
  <si>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</si>
  <si>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</si>
  <si>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</si>
  <si>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</si>
  <si>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</si>
  <si>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</si>
  <si>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</si>
  <si>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</si>
  <si>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</si>
  <si>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</si>
  <si>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</si>
  <si>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</si>
  <si>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</si>
  <si>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</si>
  <si>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</si>
  <si>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</si>
  <si>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</si>
  <si>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</si>
  <si>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</si>
  <si>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</si>
  <si>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</si>
  <si>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</si>
  <si>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</si>
  <si>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</si>
  <si>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</si>
  <si>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</si>
  <si>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</si>
  <si>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</si>
  <si>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</si>
  <si>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</si>
  <si>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</si>
  <si>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</si>
  <si>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</si>
  <si>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</si>
  <si>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</si>
  <si>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</si>
  <si>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</si>
  <si>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</si>
  <si>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</si>
  <si>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</si>
  <si>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</si>
  <si>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</si>
  <si>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</si>
  <si>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</si>
  <si>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</si>
  <si>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</si>
  <si>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</si>
  <si>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</si>
  <si>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</si>
  <si>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</si>
  <si>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</si>
  <si>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</si>
  <si>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</si>
  <si>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</si>
  <si>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</si>
  <si>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</si>
  <si>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</si>
  <si>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</si>
  <si>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</si>
  <si>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</si>
  <si>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</si>
  <si>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</si>
  <si>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</si>
  <si>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</si>
  <si>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</si>
  <si>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</si>
  <si>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</si>
  <si>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</si>
  <si>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</si>
  <si>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</si>
  <si>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</si>
  <si>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</si>
  <si>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</si>
  <si>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</si>
  <si>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</si>
  <si>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</si>
  <si>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</si>
  <si>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</si>
  <si>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</si>
  <si>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</si>
  <si>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</si>
  <si>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</si>
  <si>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</si>
  <si>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</si>
  <si>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</si>
  <si>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</si>
  <si>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</si>
  <si>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</si>
  <si>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</si>
  <si>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</si>
  <si>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</si>
  <si>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</si>
  <si>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</si>
  <si>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</si>
  <si>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</si>
  <si>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</si>
  <si>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</si>
  <si>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</si>
  <si>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</si>
  <si>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</si>
  <si>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</si>
  <si>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</si>
  <si>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</si>
  <si>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</si>
  <si>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</si>
  <si>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</si>
  <si>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</si>
  <si>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</si>
  <si>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</si>
  <si>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</si>
  <si>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</si>
  <si>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</si>
  <si>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</si>
  <si>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</si>
  <si>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</si>
  <si>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</si>
  <si>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</si>
  <si>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</si>
  <si>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</si>
  <si>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</si>
  <si>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</si>
  <si>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</si>
  <si>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</si>
  <si>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</si>
  <si>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</si>
  <si>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</si>
  <si>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</si>
  <si>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</si>
  <si>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</si>
  <si>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</si>
  <si>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</si>
  <si>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</si>
  <si>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</si>
  <si>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</si>
  <si>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</si>
  <si>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</si>
  <si>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</si>
  <si>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</si>
  <si>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</si>
  <si>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</si>
  <si>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</si>
  <si>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</si>
  <si>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</si>
  <si>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</si>
  <si>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</si>
  <si>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</si>
  <si>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</si>
  <si>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</si>
  <si>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</si>
  <si>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</si>
  <si>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</si>
  <si>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</si>
  <si>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</si>
  <si>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</si>
  <si>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</si>
  <si>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</si>
  <si>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</si>
  <si>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</si>
  <si>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</si>
  <si>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</si>
  <si>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</si>
  <si>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</si>
  <si>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</si>
  <si>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</si>
  <si>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</si>
  <si>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</si>
  <si>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</si>
  <si>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</si>
  <si>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</si>
  <si>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</si>
  <si>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</si>
  <si>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</si>
  <si>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</si>
  <si>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</si>
  <si>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</si>
  <si>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</si>
  <si>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</si>
  <si>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</si>
  <si>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</si>
  <si>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</si>
  <si>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</si>
  <si>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</si>
  <si>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</si>
  <si>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</si>
  <si>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</si>
  <si>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</si>
  <si>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</si>
  <si>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</si>
  <si>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</si>
  <si>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</si>
  <si>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</si>
  <si>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</si>
  <si>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</si>
  <si>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</si>
  <si>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</si>
  <si>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</si>
  <si>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</si>
  <si>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</si>
  <si>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</si>
  <si>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</si>
  <si>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</si>
  <si>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</si>
  <si>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</si>
  <si>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</si>
  <si>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</si>
  <si>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</si>
  <si>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</si>
  <si>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</si>
  <si>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</si>
  <si>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</si>
  <si>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</si>
  <si>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</si>
  <si>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</si>
  <si>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</si>
  <si>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</si>
  <si>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</si>
  <si>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</si>
  <si>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</si>
  <si>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</si>
  <si>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</si>
  <si>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</si>
  <si>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</si>
  <si>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</si>
  <si>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</si>
  <si>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</si>
  <si>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</si>
  <si>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</si>
  <si>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</si>
  <si>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</si>
  <si>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</si>
  <si>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</si>
  <si>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</si>
  <si>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</si>
  <si>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</si>
  <si>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</si>
  <si>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</si>
  <si>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</si>
  <si>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</si>
  <si>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</si>
  <si>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</si>
  <si>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</si>
  <si>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</si>
  <si>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</si>
  <si>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</si>
  <si>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</si>
  <si>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</si>
  <si>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</si>
  <si>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</si>
  <si>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</si>
  <si>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</si>
  <si>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</si>
  <si>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</si>
  <si>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</si>
  <si>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</si>
  <si>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</si>
  <si>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</si>
  <si>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</si>
  <si>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</si>
  <si>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</si>
  <si>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</si>
  <si>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</si>
  <si>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</si>
  <si>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</si>
  <si>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</si>
  <si>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</si>
  <si>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</si>
  <si>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</si>
  <si>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</si>
  <si>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</si>
  <si>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</si>
  <si>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</si>
  <si>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</si>
  <si>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</si>
  <si>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</si>
  <si>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</si>
  <si>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</si>
  <si>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</si>
  <si>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</si>
  <si>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</si>
  <si>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</si>
  <si>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</si>
  <si>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</si>
  <si>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</si>
  <si>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</si>
  <si>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</si>
  <si>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</si>
  <si>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</si>
  <si>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</si>
  <si>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</si>
  <si>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</si>
  <si>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</si>
  <si>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</si>
  <si>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</si>
  <si>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</si>
  <si>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</si>
  <si>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</si>
  <si>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</si>
  <si>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</si>
  <si>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</si>
  <si>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</si>
  <si>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</si>
  <si>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</si>
  <si>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</si>
  <si>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</si>
  <si>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</si>
  <si>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</si>
  <si>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</si>
  <si>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</si>
  <si>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</si>
  <si>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</si>
  <si>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</si>
  <si>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</si>
  <si>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</si>
  <si>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</si>
  <si>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</si>
  <si>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</si>
  <si>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</si>
  <si>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</si>
  <si>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</si>
  <si>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</si>
  <si>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</si>
  <si>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</si>
  <si>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</si>
  <si>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</si>
  <si>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</si>
  <si>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</si>
  <si>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</si>
  <si>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</si>
  <si>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</si>
  <si>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</si>
  <si>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</si>
  <si>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</si>
  <si>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</si>
  <si>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</si>
  <si>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</si>
  <si>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</si>
  <si>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</si>
  <si>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</si>
  <si>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</si>
  <si>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</si>
  <si>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</si>
  <si>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</si>
  <si>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</si>
  <si>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</si>
  <si>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</si>
  <si>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</si>
  <si>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</si>
  <si>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</si>
  <si>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</si>
  <si>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</si>
  <si>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</si>
  <si>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</si>
  <si>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</si>
  <si>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</si>
  <si>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</si>
  <si>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</si>
  <si>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</si>
  <si>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</si>
  <si>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</si>
  <si>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</si>
  <si>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</si>
  <si>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</si>
  <si>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</si>
  <si>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</si>
  <si>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</si>
  <si>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</si>
  <si>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</si>
  <si>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</si>
  <si>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</si>
  <si>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</si>
  <si>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</si>
  <si>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</si>
  <si>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</si>
  <si>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</si>
  <si>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</si>
  <si>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</si>
  <si>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</si>
  <si>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</si>
  <si>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</si>
  <si>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</si>
  <si>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</si>
  <si>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</si>
  <si>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</si>
  <si>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</si>
  <si>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</si>
  <si>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</si>
  <si>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</si>
  <si>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</si>
  <si>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</si>
  <si>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</si>
  <si>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</si>
  <si>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</si>
  <si>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</si>
  <si>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</si>
  <si>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</si>
  <si>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</si>
  <si>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</si>
  <si>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</si>
  <si>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</si>
  <si>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</si>
  <si>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</si>
  <si>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</si>
  <si>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</si>
  <si>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</si>
  <si>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</si>
  <si>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</si>
  <si>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</si>
  <si>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</si>
  <si>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</si>
  <si>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</si>
  <si>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</si>
  <si>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</si>
  <si>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</si>
  <si>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</si>
  <si>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</si>
  <si>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</si>
  <si>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</si>
  <si>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</si>
  <si>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</si>
  <si>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</si>
  <si>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</si>
  <si>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</si>
  <si>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</si>
  <si>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</si>
  <si>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</si>
  <si>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</si>
  <si>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</si>
  <si>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</si>
  <si>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</si>
  <si>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</si>
  <si>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</si>
  <si>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</si>
  <si>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</si>
  <si>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</si>
  <si>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</si>
  <si>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</si>
  <si>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</si>
  <si>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</si>
  <si>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</si>
  <si>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</si>
  <si>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</si>
  <si>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</si>
  <si>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</si>
  <si>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</si>
  <si>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</si>
  <si>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</si>
  <si>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</si>
  <si>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</si>
  <si>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</si>
  <si>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</si>
  <si>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</si>
  <si>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</si>
  <si>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</si>
  <si>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</si>
  <si>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</si>
  <si>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</si>
  <si>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</si>
  <si>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</si>
  <si>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</si>
  <si>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</si>
  <si>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</si>
  <si>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</si>
  <si>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</si>
  <si>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</si>
  <si>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</si>
  <si>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</si>
  <si>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</si>
  <si>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</si>
  <si>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</si>
  <si>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</si>
  <si>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</si>
  <si>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</si>
  <si>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</si>
  <si>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</si>
  <si>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</si>
  <si>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</si>
  <si>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</si>
  <si>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</si>
  <si>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</si>
  <si>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</si>
  <si>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</si>
  <si>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</si>
  <si>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</si>
  <si>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</si>
  <si>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</si>
  <si>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</si>
  <si>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</si>
  <si>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</si>
  <si>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</si>
  <si>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</si>
  <si>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</si>
  <si>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</si>
  <si>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</si>
  <si>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</si>
  <si>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</si>
  <si>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</si>
  <si>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</si>
  <si>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</si>
  <si>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</si>
  <si>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</si>
  <si>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</si>
  <si>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</si>
  <si>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</si>
  <si>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</si>
  <si>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</si>
  <si>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</si>
  <si>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</si>
  <si>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</si>
  <si>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</si>
  <si>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</si>
  <si>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</si>
  <si>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</si>
  <si>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</si>
  <si>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</si>
  <si>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</si>
  <si>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</si>
  <si>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</si>
  <si>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</si>
  <si>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</si>
  <si>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</si>
  <si>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</si>
  <si>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</si>
  <si>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</si>
  <si>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</si>
  <si>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</si>
  <si>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</si>
  <si>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</si>
  <si>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</si>
  <si>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</si>
  <si>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</si>
  <si>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</si>
  <si>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</si>
  <si>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</si>
  <si>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</si>
  <si>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</si>
  <si>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</si>
  <si>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</si>
  <si>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</si>
  <si>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</si>
  <si>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</si>
  <si>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</si>
  <si>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</si>
  <si>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</si>
  <si>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</si>
  <si>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</si>
  <si>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</si>
  <si>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</si>
  <si>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</si>
  <si>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</si>
  <si>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</si>
  <si>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</si>
  <si>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</si>
  <si>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</si>
  <si>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</si>
  <si>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</si>
  <si>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</si>
  <si>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</si>
  <si>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</si>
  <si>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</si>
  <si>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</si>
  <si>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</si>
  <si>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</si>
  <si>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</si>
  <si>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</si>
  <si>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</si>
  <si>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</si>
  <si>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</si>
  <si>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</si>
  <si>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</si>
  <si>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</si>
  <si>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</si>
  <si>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</si>
  <si>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</si>
  <si>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</si>
  <si>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</si>
  <si>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</si>
  <si>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</si>
  <si>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</si>
  <si>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</si>
  <si>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</si>
  <si>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</si>
  <si>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</si>
  <si>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</si>
  <si>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</si>
  <si>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</si>
  <si>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</si>
  <si>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</si>
  <si>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</si>
  <si>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</si>
  <si>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</si>
  <si>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</si>
  <si>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</si>
  <si>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</si>
  <si>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</si>
  <si>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</si>
  <si>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</si>
  <si>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</si>
  <si>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</si>
  <si>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</si>
  <si>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</si>
  <si>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</si>
  <si>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</si>
  <si>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</si>
  <si>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</si>
  <si>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</si>
  <si>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</si>
  <si>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</si>
  <si>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</si>
  <si>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</si>
  <si>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</si>
  <si>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</si>
  <si>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</si>
  <si>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</si>
  <si>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</si>
  <si>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</si>
  <si>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</si>
  <si>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</si>
  <si>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</si>
  <si>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</si>
  <si>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</si>
  <si>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</si>
  <si>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</si>
  <si>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</si>
  <si>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</si>
  <si>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</si>
  <si>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</si>
  <si>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</si>
  <si>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</si>
  <si>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</si>
  <si>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</si>
  <si>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</si>
  <si>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</si>
  <si>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</si>
  <si>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</si>
  <si>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</si>
  <si>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</si>
  <si>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</si>
  <si>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</si>
  <si>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</si>
  <si>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</si>
  <si>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</si>
  <si>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</si>
  <si>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</si>
  <si>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</si>
  <si>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</si>
  <si>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</si>
  <si>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</si>
  <si>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</si>
  <si>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</si>
  <si>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</si>
  <si>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</si>
  <si>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</si>
  <si>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</si>
  <si>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</si>
  <si>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</si>
  <si>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</si>
  <si>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</si>
  <si>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</si>
  <si>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</si>
  <si>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</si>
  <si>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</si>
  <si>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</si>
  <si>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</si>
  <si>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</si>
  <si>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</si>
  <si>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</si>
  <si>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</si>
  <si>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</si>
  <si>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</si>
  <si>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</si>
  <si>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</si>
  <si>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</si>
  <si>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</si>
  <si>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</si>
  <si>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</si>
  <si>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</si>
  <si>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</si>
  <si>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</si>
  <si>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</si>
  <si>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</si>
  <si>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</si>
  <si>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</si>
  <si>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</si>
  <si>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</si>
  <si>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</si>
  <si>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</si>
  <si>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</si>
  <si>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</si>
  <si>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</si>
  <si>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</si>
  <si>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</si>
  <si>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</si>
  <si>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</si>
  <si>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</si>
  <si>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</si>
  <si>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</si>
  <si>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</si>
  <si>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</si>
  <si>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</si>
  <si>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</si>
  <si>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</si>
  <si>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</si>
  <si>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</si>
  <si>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</si>
  <si>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</si>
  <si>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</si>
  <si>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</si>
  <si>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</si>
  <si>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</si>
  <si>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</si>
  <si>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</si>
  <si>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</si>
  <si>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</si>
  <si>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</si>
  <si>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</si>
  <si>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</si>
  <si>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</si>
  <si>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</si>
  <si>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</si>
  <si>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</si>
  <si>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</si>
  <si>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</si>
  <si>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</si>
  <si>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</si>
  <si>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</si>
  <si>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</si>
  <si>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</si>
  <si>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</si>
  <si>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</si>
  <si>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</si>
  <si>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</si>
  <si>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</si>
  <si>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</si>
  <si>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</si>
  <si>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</si>
  <si>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</si>
  <si>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</si>
  <si>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</si>
  <si>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</si>
  <si>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</si>
  <si>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</si>
  <si>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</si>
  <si>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</si>
  <si>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</si>
  <si>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</si>
  <si>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</si>
  <si>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</si>
  <si>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</si>
  <si>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</si>
  <si>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</si>
  <si>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</si>
  <si>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</si>
  <si>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</si>
  <si>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</si>
  <si>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</si>
  <si>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</si>
  <si>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</si>
  <si>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</si>
  <si>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</si>
  <si>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</si>
  <si>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</si>
  <si>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</si>
  <si>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</si>
  <si>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</si>
  <si>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</si>
  <si>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</si>
  <si>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</si>
  <si>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</si>
  <si>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</si>
  <si>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</si>
  <si>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</si>
  <si>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</si>
  <si>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</si>
  <si>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</si>
  <si>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</si>
  <si>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</si>
  <si>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</si>
  <si>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</si>
  <si>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</si>
  <si>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</si>
  <si>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</si>
  <si>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</si>
  <si>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</si>
  <si>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</si>
  <si>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</si>
  <si>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</si>
  <si>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</si>
  <si>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</si>
  <si>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</si>
  <si>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</si>
  <si>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</si>
  <si>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</si>
  <si>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</si>
  <si>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</si>
  <si>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</si>
  <si>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</si>
  <si>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</si>
  <si>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</si>
  <si>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</si>
  <si>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</si>
  <si>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</si>
  <si>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</si>
  <si>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</si>
  <si>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</si>
  <si>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</si>
  <si>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</si>
  <si>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</si>
  <si>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</si>
  <si>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</si>
  <si>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</si>
  <si>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</si>
  <si>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</si>
  <si>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</si>
  <si>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</si>
  <si>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</si>
  <si>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</si>
  <si>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</si>
  <si>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</si>
  <si>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</si>
  <si>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</si>
  <si>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</si>
  <si>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</si>
  <si>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</si>
  <si>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</si>
  <si>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</si>
  <si>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</si>
  <si>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</si>
  <si>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</si>
  <si>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</si>
  <si>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</si>
  <si>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</si>
  <si>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</si>
  <si>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</si>
  <si>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</si>
  <si>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</si>
  <si>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</si>
  <si>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</si>
  <si>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</si>
  <si>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</si>
  <si>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</si>
  <si>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</si>
  <si>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</si>
  <si>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</si>
  <si>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</si>
  <si>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</si>
  <si>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</si>
  <si>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</si>
  <si>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</si>
  <si>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</si>
  <si>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</si>
  <si>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</si>
  <si>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</si>
  <si>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</si>
  <si>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</si>
  <si>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</si>
  <si>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</si>
  <si>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</si>
  <si>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</si>
  <si>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</si>
  <si>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</si>
  <si>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</si>
  <si>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</si>
  <si>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</si>
  <si>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</si>
  <si>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</si>
  <si>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</si>
  <si>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</si>
  <si>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</si>
  <si>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</si>
  <si>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</si>
  <si>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</si>
  <si>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</si>
  <si>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</si>
  <si>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</si>
  <si>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</si>
  <si>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</si>
  <si>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</si>
  <si>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</si>
  <si>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</si>
  <si>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</si>
  <si>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</si>
  <si>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</si>
  <si>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</si>
  <si>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</si>
  <si>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</si>
  <si>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</si>
  <si>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</si>
  <si>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</si>
  <si>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</si>
  <si>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</si>
  <si>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</si>
  <si>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</si>
  <si>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</si>
  <si>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</si>
  <si>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</si>
  <si>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</si>
  <si>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</si>
  <si>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</si>
  <si>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</si>
  <si>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</si>
  <si>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</si>
  <si>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</si>
  <si>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</si>
  <si>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</si>
  <si>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</si>
  <si>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</si>
  <si>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</si>
  <si>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</si>
  <si>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</si>
  <si>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</si>
  <si>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</si>
  <si>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</si>
  <si>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</si>
  <si>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</si>
  <si>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</si>
  <si>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</si>
  <si>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</si>
  <si>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</si>
  <si>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</si>
  <si>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</si>
  <si>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</si>
  <si>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</si>
  <si>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</si>
  <si>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</si>
  <si>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</si>
  <si>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</si>
  <si>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</si>
  <si>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</si>
  <si>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</si>
  <si>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</si>
  <si>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</si>
  <si>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</si>
  <si>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</si>
  <si>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</si>
  <si>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</si>
  <si>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</si>
  <si>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</si>
  <si>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</si>
  <si>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</si>
  <si>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</si>
  <si>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</si>
  <si>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</si>
  <si>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</si>
  <si>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</si>
  <si>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</si>
  <si>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</si>
  <si>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</si>
  <si>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</si>
  <si>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</si>
  <si>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</si>
  <si>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</si>
  <si>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</si>
  <si>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</si>
  <si>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</si>
  <si>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</si>
  <si>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</si>
  <si>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</si>
  <si>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</si>
  <si>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</si>
  <si>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</si>
  <si>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</si>
  <si>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</si>
  <si>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</si>
  <si>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</si>
  <si>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</si>
  <si>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</si>
  <si>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</si>
  <si>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</si>
  <si>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</si>
  <si>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</si>
  <si>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</si>
  <si>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</si>
  <si>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</si>
  <si>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</si>
  <si>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</si>
  <si>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</si>
  <si>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</si>
  <si>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</si>
  <si>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</si>
  <si>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</si>
  <si>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</si>
  <si>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</si>
  <si>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</si>
  <si>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</si>
  <si>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</si>
  <si>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</si>
  <si>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</si>
  <si>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</si>
  <si>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</si>
  <si>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</si>
  <si>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</si>
  <si>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</si>
  <si>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</si>
  <si>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</si>
  <si>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</si>
  <si>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</si>
  <si>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</si>
  <si>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</si>
  <si>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</si>
  <si>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</si>
  <si>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</si>
  <si>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</si>
  <si>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</si>
  <si>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</si>
  <si>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</si>
  <si>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</si>
  <si>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</si>
  <si>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</si>
  <si>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</si>
  <si>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</si>
  <si>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</si>
  <si>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</si>
  <si>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</si>
  <si>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</si>
  <si>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</si>
  <si>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</si>
  <si>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</si>
  <si>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</si>
  <si>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</si>
  <si>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</si>
  <si>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</si>
  <si>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</si>
  <si>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</si>
  <si>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</si>
  <si>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</si>
  <si>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</si>
  <si>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</si>
  <si>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</si>
  <si>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</si>
  <si>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</si>
  <si>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</si>
  <si>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</si>
  <si>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</si>
  <si>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</si>
  <si>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</si>
  <si>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</si>
  <si>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</si>
  <si>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</si>
  <si>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</si>
  <si>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</si>
  <si>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</si>
  <si>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</si>
  <si>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</si>
  <si>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</si>
  <si>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</si>
  <si>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</si>
  <si>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</si>
  <si>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</si>
  <si>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</si>
  <si>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</si>
  <si>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</si>
  <si>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</si>
  <si>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</si>
  <si>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</si>
  <si>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</si>
  <si>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</si>
  <si>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</si>
  <si>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</si>
  <si>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</si>
  <si>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</si>
  <si>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</si>
  <si>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</si>
  <si>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</si>
  <si>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</si>
  <si>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</si>
  <si>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</si>
  <si>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</si>
  <si>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</si>
  <si>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</si>
  <si>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</si>
  <si>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</si>
  <si>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</si>
  <si>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</si>
  <si>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</si>
  <si>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</si>
  <si>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</si>
  <si>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</si>
  <si>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</si>
  <si>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</si>
  <si>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</si>
  <si>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</si>
  <si>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</si>
  <si>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</si>
  <si>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</si>
  <si>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</si>
  <si>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</si>
  <si>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</si>
  <si>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</si>
  <si>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</si>
  <si>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</si>
  <si>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</si>
  <si>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</si>
  <si>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</si>
  <si>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</si>
  <si>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</si>
  <si>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</si>
  <si>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</si>
  <si>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percent_funded</t>
  </si>
  <si>
    <t>average_donation</t>
  </si>
  <si>
    <t>Date_Created_Conversion</t>
  </si>
  <si>
    <t>Date_Ended_Conversion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</si>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</sst>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" fontId="0" fillId="0" borderId="0" xfId="0" applyNumberFormat="1" applyAlignment="1">
      <alignment horizontal="left" vertical="top"/>
    </xf>
    <xf numFmtId="2" fontId="0" fillId="0" borderId="0" xfId="0" applyNumberFormat="1" applyAlignment="1">
      <alignment horizontal="left" vertical="top"/>
    </xf>
    <xf numFmtId="166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0" fontId="0" fillId="2" borderId="0" xfId="0" applyFill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KMF final.xlsx]Category Pivot!PivotTable1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Campaign</a:t>
            </a:r>
            <a:r>
              <a:rPr lang="en-US" baseline="0"/>
              <a:t> State by Category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</c:dLbl>
      </c:pivotFmt>
      <c:pivotFmt>
        <c:idx val="3"/>
        <c:marker>
          <c:symbol val="none"/>
        </c:marker>
        <c:dLbl>
          <c:idx val="0"/>
          <c:delete val="1"/>
        </c:dLbl>
      </c:pivotFmt>
      <c:pivotFmt>
        <c:idx val="4"/>
        <c:marker>
          <c:symbol val="none"/>
        </c:marker>
        <c:dLbl>
          <c:idx val="0"/>
          <c:delete val="1"/>
        </c:dLbl>
      </c:pivotFmt>
      <c:pivotFmt>
        <c:idx val="5"/>
        <c:marker>
          <c:symbol val="none"/>
        </c:marker>
        <c:dLbl>
          <c:idx val="0"/>
          <c:delete val="1"/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delete val="1"/>
        </c:dLbl>
      </c:pivotFmt>
      <c:pivotFmt>
        <c:idx val="9"/>
        <c:marker>
          <c:symbol val="none"/>
        </c:marker>
        <c:dLbl>
          <c:idx val="0"/>
          <c:delete val="1"/>
        </c:dLbl>
      </c:pivotFmt>
      <c:pivotFmt>
        <c:idx val="10"/>
        <c:marker>
          <c:symbol val="none"/>
        </c:marker>
        <c:dLbl>
          <c:idx val="0"/>
          <c:delete val="1"/>
        </c:dLbl>
      </c:pivotFmt>
      <c:pivotFmt>
        <c:idx val="11"/>
        <c:marker>
          <c:symbol val="none"/>
        </c:marker>
        <c:dLbl>
          <c:idx val="0"/>
          <c:delete val="1"/>
        </c:dLbl>
      </c:pivotFmt>
      <c:pivotFmt>
        <c:idx val="12"/>
        <c:marker>
          <c:symbol val="none"/>
        </c:marker>
        <c:dLbl>
          <c:idx val="0"/>
          <c:delete val="1"/>
        </c:dLbl>
      </c:pivotFmt>
      <c:pivotFmt>
        <c:idx val="13"/>
        <c:marker>
          <c:symbol val="none"/>
        </c:marker>
        <c:dLbl>
          <c:idx val="0"/>
          <c:delete val="1"/>
        </c:dLbl>
      </c:pivotFmt>
      <c:pivotFmt>
        <c:idx val="14"/>
        <c:marker>
          <c:symbol val="none"/>
        </c:marker>
        <c:dLbl>
          <c:idx val="0"/>
          <c:delete val="1"/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86755712"/>
        <c:axId val="220667904"/>
      </c:barChart>
      <c:catAx>
        <c:axId val="1867557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20667904"/>
        <c:crosses val="autoZero"/>
        <c:auto val="1"/>
        <c:lblAlgn val="ctr"/>
        <c:lblOffset val="100"/>
        <c:noMultiLvlLbl val="0"/>
      </c:catAx>
      <c:valAx>
        <c:axId val="22066790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6755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KMF final.xlsx]Sub-category pivot!PivotTable2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Campaign</a:t>
            </a:r>
            <a:r>
              <a:rPr lang="en-US" baseline="0"/>
              <a:t> State by Sub-Category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</c:dLbl>
      </c:pivotFmt>
      <c:pivotFmt>
        <c:idx val="3"/>
        <c:marker>
          <c:symbol val="none"/>
        </c:marker>
        <c:dLbl>
          <c:idx val="0"/>
          <c:delete val="1"/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28275712"/>
        <c:axId val="240241664"/>
      </c:barChart>
      <c:catAx>
        <c:axId val="2282757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40241664"/>
        <c:crosses val="autoZero"/>
        <c:auto val="1"/>
        <c:lblAlgn val="ctr"/>
        <c:lblOffset val="100"/>
        <c:noMultiLvlLbl val="0"/>
      </c:catAx>
      <c:valAx>
        <c:axId val="24024166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28275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KMF final.xlsx]Date Pivot!PivotTable3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Campaign</a:t>
            </a:r>
            <a:r>
              <a:rPr lang="en-US" baseline="0"/>
              <a:t> State by Date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delete val="1"/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571008"/>
        <c:axId val="228572544"/>
      </c:lineChart>
      <c:catAx>
        <c:axId val="2285710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28572544"/>
        <c:crosses val="autoZero"/>
        <c:auto val="1"/>
        <c:lblAlgn val="ctr"/>
        <c:lblOffset val="100"/>
        <c:noMultiLvlLbl val="0"/>
      </c:catAx>
      <c:valAx>
        <c:axId val="228572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Campaigns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28571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Success</a:t>
            </a:r>
            <a:r>
              <a:rPr lang="en-US" baseline="0"/>
              <a:t> Rate by Goal Value</a:t>
            </a:r>
            <a:endParaRPr lang="en-US"/>
          </a:p>
        </c:rich>
      </c:tx>
      <c:layout>
        <c:manualLayout>
          <c:xMode val="edge"/>
          <c:yMode val="edge"/>
          <c:x val="0.15352389930131974"/>
          <c:y val="3.201280512204882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Percentages!$F$1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Percentages!$G$1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Percentages!$H$1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653376"/>
        <c:axId val="430771584"/>
      </c:lineChart>
      <c:catAx>
        <c:axId val="405653376"/>
        <c:scaling>
          <c:orientation val="minMax"/>
        </c:scaling>
        <c:delete val="0"/>
        <c:axPos val="b"/>
        <c:majorTickMark val="none"/>
        <c:minorTickMark val="none"/>
        <c:tickLblPos val="nextTo"/>
        <c:crossAx val="430771584"/>
        <c:crosses val="autoZero"/>
        <c:auto val="1"/>
        <c:lblAlgn val="ctr"/>
        <c:lblOffset val="100"/>
        <c:noMultiLvlLbl val="0"/>
      </c:catAx>
      <c:valAx>
        <c:axId val="430771584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405653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148590</xdr:rowOff>
    </xdr:from>
    <xdr:to>
      <xdr:col>15</xdr:col>
      <xdr:colOff>0</xdr:colOff>
      <xdr:row>21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701040</xdr:colOff>
      <xdr:row>5</xdr:row>
      <xdr:rowOff>102870</xdr:rowOff>
    </xdr:from>
    <xdr:to>
      <xdr:col>16</xdr:col>
      <xdr:colOff>129540</xdr:colOff>
      <xdr:row>27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80010</xdr:rowOff>
    </xdr:from>
    <xdr:to>
      <xdr:col>15</xdr:col>
      <xdr:colOff>327660</xdr:colOff>
      <xdr:row>21</xdr:row>
      <xdr:rowOff>160020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952500</xdr:colOff>
      <xdr:row>15</xdr:row>
      <xdr:rowOff>41910</xdr:rowOff>
    </xdr:from>
    <xdr:to>
      <xdr:col>7</xdr:col>
      <xdr:colOff>83820</xdr:colOff>
      <xdr:row>32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ulhaber, Katherine (E3/GCC/PEL)" refreshedDate="43433.508581828704" createdVersion="4" refreshedVersion="4" minRefreshableVersion="3" recordCount="4114">
  <cacheSource type="worksheet">
    <worksheetSource ref="A1:R4115" sheet="Full lis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ulhaber, Katherine (E3/GCC/PEL)" refreshedDate="43433.508764930557" createdVersion="4" refreshedVersion="4" minRefreshableVersion="3" recordCount="4114">
  <cacheSource type="worksheet">
    <worksheetSource ref="A1:T4115" sheet="Full lis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66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/>
  </sheetViews>
  <sheetFormatPr defaultRowHeight="15.6" customHeight="1" x14ac:dyDescent="0.3"/>
  <cols>
    <col min="1" max="1" width="6.21875" style="7" bestFit="1" customWidth="1"/>
    <col min="2" max="2" width="24.6640625" style="8" customWidth="1"/>
    <col min="3" max="3" width="39.33203125" style="8" customWidth="1"/>
    <col min="4" max="4" width="12.21875" style="7" bestFit="1" customWidth="1"/>
    <col min="5" max="5" width="13.44140625" style="7" bestFit="1" customWidth="1"/>
    <col min="6" max="6" width="11.44140625" style="7" bestFit="1" customWidth="1"/>
    <col min="7" max="7" width="10.21875" style="7" bestFit="1" customWidth="1"/>
    <col min="8" max="8" width="11.6640625" style="7" bestFit="1" customWidth="1"/>
    <col min="9" max="9" width="13.44140625" style="7" bestFit="1" customWidth="1"/>
    <col min="10" max="10" width="15.88671875" style="7" bestFit="1" customWidth="1"/>
    <col min="11" max="11" width="12.88671875" style="7" bestFit="1" customWidth="1"/>
    <col min="12" max="12" width="18.6640625" style="7" bestFit="1" customWidth="1"/>
    <col min="13" max="13" width="11.44140625" style="7" bestFit="1" customWidth="1"/>
    <col min="14" max="14" width="33.88671875" style="7" bestFit="1" customWidth="1"/>
    <col min="15" max="15" width="19.109375" style="9" bestFit="1" customWidth="1"/>
    <col min="16" max="16" width="21.77734375" style="7" bestFit="1" customWidth="1"/>
    <col min="17" max="17" width="13.21875" style="7" bestFit="1" customWidth="1"/>
    <col min="18" max="18" width="18.109375" style="7" bestFit="1" customWidth="1"/>
    <col min="19" max="19" width="30.21875" style="11" bestFit="1" customWidth="1"/>
    <col min="20" max="20" width="28.44140625" style="11" bestFit="1" customWidth="1"/>
    <col min="21" max="16384" width="8.88671875" style="7"/>
  </cols>
  <sheetData>
    <row r="1" spans="1:20" ht="15.6" customHeight="1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5" t="s">
        <v>8308</v>
      </c>
      <c r="P1" s="3" t="s">
        <v>8309</v>
      </c>
      <c r="Q1" s="3" t="s">
        <v>8306</v>
      </c>
      <c r="R1" s="3" t="s">
        <v>8307</v>
      </c>
      <c r="S1" s="6" t="s">
        <v>8310</v>
      </c>
      <c r="T1" s="6" t="s">
        <v>8311</v>
      </c>
    </row>
    <row r="2" spans="1:20" ht="15.6" customHeight="1" x14ac:dyDescent="0.3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 t="shared" ref="O2:O65" si="0">IF(E2&lt;=0,0,(E2/D2)*100)</f>
        <v>136.85882352941178</v>
      </c>
      <c r="P2" s="10">
        <f t="shared" ref="P2:P65" si="1">IF(E2&lt;=0,0,E2/L2)</f>
        <v>63.917582417582416</v>
      </c>
      <c r="Q2" s="7" t="str">
        <f t="shared" ref="Q2:Q65" si="2">LEFT(N2,FIND("/",N2)-1)</f>
        <v>film &amp; video</v>
      </c>
      <c r="R2" s="7" t="str">
        <f t="shared" ref="R2:R65" si="3">RIGHT(N2,LEN(N2)-FIND("/",N2))</f>
        <v>television</v>
      </c>
      <c r="S2" s="11">
        <f t="shared" ref="S2:S65" si="4">(J2/86400)+25569+(-5/24)</f>
        <v>42176.798738425925</v>
      </c>
      <c r="T2" s="11">
        <f t="shared" ref="T2:T65" si="5">(I2/86400)+25569+(-5/24)</f>
        <v>42207.916666666664</v>
      </c>
    </row>
    <row r="3" spans="1:20" ht="15.6" customHeight="1" x14ac:dyDescent="0.3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si="0"/>
        <v>142.60827250608273</v>
      </c>
      <c r="P3" s="10">
        <f t="shared" si="1"/>
        <v>185.48101265822785</v>
      </c>
      <c r="Q3" s="7" t="str">
        <f t="shared" si="2"/>
        <v>film &amp; video</v>
      </c>
      <c r="R3" s="7" t="str">
        <f t="shared" si="3"/>
        <v>television</v>
      </c>
      <c r="S3" s="11">
        <f t="shared" si="4"/>
        <v>42766.392164351848</v>
      </c>
      <c r="T3" s="11">
        <f t="shared" si="5"/>
        <v>42796.392164351848</v>
      </c>
    </row>
    <row r="4" spans="1:20" ht="15.6" customHeight="1" x14ac:dyDescent="0.3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0"/>
        <v>105</v>
      </c>
      <c r="P4" s="10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15.6" customHeight="1" x14ac:dyDescent="0.3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0"/>
        <v>103.89999999999999</v>
      </c>
      <c r="P5" s="10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15.6" customHeight="1" x14ac:dyDescent="0.3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0"/>
        <v>122.99154545454545</v>
      </c>
      <c r="P6" s="10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15.6" customHeight="1" x14ac:dyDescent="0.3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0"/>
        <v>109.77744436109028</v>
      </c>
      <c r="P7" s="10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15.6" customHeight="1" x14ac:dyDescent="0.3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0"/>
        <v>106.4875</v>
      </c>
      <c r="P8" s="10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15.6" customHeight="1" x14ac:dyDescent="0.3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0"/>
        <v>101.22222222222221</v>
      </c>
      <c r="P9" s="10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15.6" customHeight="1" x14ac:dyDescent="0.3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0"/>
        <v>100.04342857142856</v>
      </c>
      <c r="P10" s="10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15.6" customHeight="1" x14ac:dyDescent="0.3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0"/>
        <v>125.998</v>
      </c>
      <c r="P11" s="10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15.6" customHeight="1" x14ac:dyDescent="0.3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0"/>
        <v>100.49999999999999</v>
      </c>
      <c r="P12" s="10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15.6" customHeight="1" x14ac:dyDescent="0.3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0"/>
        <v>120.5</v>
      </c>
      <c r="P13" s="10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15.6" customHeight="1" x14ac:dyDescent="0.3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0"/>
        <v>165.29333333333335</v>
      </c>
      <c r="P14" s="10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15.6" customHeight="1" x14ac:dyDescent="0.3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0"/>
        <v>159.97142857142856</v>
      </c>
      <c r="P15" s="10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15.6" customHeight="1" x14ac:dyDescent="0.3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0"/>
        <v>100.93333333333334</v>
      </c>
      <c r="P16" s="10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15.6" customHeight="1" x14ac:dyDescent="0.3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0"/>
        <v>106.60000000000001</v>
      </c>
      <c r="P17" s="10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15.6" customHeight="1" x14ac:dyDescent="0.3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0"/>
        <v>100.24166666666667</v>
      </c>
      <c r="P18" s="10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15.6" customHeight="1" x14ac:dyDescent="0.3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0"/>
        <v>100.66666666666666</v>
      </c>
      <c r="P19" s="10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15.6" customHeight="1" x14ac:dyDescent="0.3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0"/>
        <v>106.32110000000002</v>
      </c>
      <c r="P20" s="10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15.6" customHeight="1" x14ac:dyDescent="0.3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0"/>
        <v>145.29411764705881</v>
      </c>
      <c r="P21" s="10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15.6" customHeight="1" x14ac:dyDescent="0.3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0"/>
        <v>100.2</v>
      </c>
      <c r="P22" s="10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15.6" customHeight="1" x14ac:dyDescent="0.3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0"/>
        <v>109.13513513513513</v>
      </c>
      <c r="P23" s="10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15.6" customHeight="1" x14ac:dyDescent="0.3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0"/>
        <v>117.14285714285715</v>
      </c>
      <c r="P24" s="10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15.6" customHeight="1" x14ac:dyDescent="0.3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0"/>
        <v>118.5</v>
      </c>
      <c r="P25" s="10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15.6" customHeight="1" x14ac:dyDescent="0.3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0"/>
        <v>108.80768571428572</v>
      </c>
      <c r="P26" s="10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15.6" customHeight="1" x14ac:dyDescent="0.3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0"/>
        <v>133.33333333333331</v>
      </c>
      <c r="P27" s="10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15.6" customHeight="1" x14ac:dyDescent="0.3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0"/>
        <v>155.20000000000002</v>
      </c>
      <c r="P28" s="10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15.6" customHeight="1" x14ac:dyDescent="0.3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0"/>
        <v>111.72500000000001</v>
      </c>
      <c r="P29" s="10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15.6" customHeight="1" x14ac:dyDescent="0.3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0"/>
        <v>100.35000000000001</v>
      </c>
      <c r="P30" s="10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15.6" customHeight="1" x14ac:dyDescent="0.3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0"/>
        <v>123.33333333333334</v>
      </c>
      <c r="P31" s="10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15.6" customHeight="1" x14ac:dyDescent="0.3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0"/>
        <v>101.29975</v>
      </c>
      <c r="P32" s="10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15.6" customHeight="1" x14ac:dyDescent="0.3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0"/>
        <v>100</v>
      </c>
      <c r="P33" s="10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15.6" customHeight="1" x14ac:dyDescent="0.3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0"/>
        <v>100.24604569420035</v>
      </c>
      <c r="P34" s="10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15.6" customHeight="1" x14ac:dyDescent="0.3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0"/>
        <v>102.0952380952381</v>
      </c>
      <c r="P35" s="10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15.6" customHeight="1" x14ac:dyDescent="0.3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0"/>
        <v>130.46153846153845</v>
      </c>
      <c r="P36" s="10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15.6" customHeight="1" x14ac:dyDescent="0.3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0"/>
        <v>166.5</v>
      </c>
      <c r="P37" s="10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15.6" customHeight="1" x14ac:dyDescent="0.3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0"/>
        <v>142.15</v>
      </c>
      <c r="P38" s="10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15.6" customHeight="1" x14ac:dyDescent="0.3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0"/>
        <v>183.44090909090909</v>
      </c>
      <c r="P39" s="10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15.6" customHeight="1" x14ac:dyDescent="0.3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0"/>
        <v>110.04</v>
      </c>
      <c r="P40" s="10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15.6" customHeight="1" x14ac:dyDescent="0.3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0"/>
        <v>130.98000000000002</v>
      </c>
      <c r="P41" s="10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15.6" customHeight="1" x14ac:dyDescent="0.3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0"/>
        <v>101.35000000000001</v>
      </c>
      <c r="P42" s="10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15.6" customHeight="1" x14ac:dyDescent="0.3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0"/>
        <v>100</v>
      </c>
      <c r="P43" s="10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15.6" customHeight="1" x14ac:dyDescent="0.3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0"/>
        <v>141.85714285714286</v>
      </c>
      <c r="P44" s="10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15.6" customHeight="1" x14ac:dyDescent="0.3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0"/>
        <v>308.65999999999997</v>
      </c>
      <c r="P45" s="10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15.6" customHeight="1" x14ac:dyDescent="0.3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0"/>
        <v>100</v>
      </c>
      <c r="P46" s="10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15.6" customHeight="1" x14ac:dyDescent="0.3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0"/>
        <v>120</v>
      </c>
      <c r="P47" s="10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15.6" customHeight="1" x14ac:dyDescent="0.3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0"/>
        <v>104.16666666666667</v>
      </c>
      <c r="P48" s="10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15.6" customHeight="1" x14ac:dyDescent="0.3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0"/>
        <v>107.61100000000002</v>
      </c>
      <c r="P49" s="10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15.6" customHeight="1" x14ac:dyDescent="0.3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0"/>
        <v>107.94999999999999</v>
      </c>
      <c r="P50" s="10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5.6" customHeight="1" x14ac:dyDescent="0.3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0"/>
        <v>100</v>
      </c>
      <c r="P51" s="10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15.6" customHeight="1" x14ac:dyDescent="0.3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0"/>
        <v>100</v>
      </c>
      <c r="P52" s="10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15.6" customHeight="1" x14ac:dyDescent="0.3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0"/>
        <v>128.0181818181818</v>
      </c>
      <c r="P53" s="10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15.6" customHeight="1" x14ac:dyDescent="0.3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0"/>
        <v>116.21</v>
      </c>
      <c r="P54" s="10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15.6" customHeight="1" x14ac:dyDescent="0.3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0"/>
        <v>109.63333333333334</v>
      </c>
      <c r="P55" s="10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15.6" customHeight="1" x14ac:dyDescent="0.3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0"/>
        <v>101</v>
      </c>
      <c r="P56" s="10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15.6" customHeight="1" x14ac:dyDescent="0.3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0"/>
        <v>128.95348837209301</v>
      </c>
      <c r="P57" s="10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15.6" customHeight="1" x14ac:dyDescent="0.3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0"/>
        <v>107.26249999999999</v>
      </c>
      <c r="P58" s="10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15.6" customHeight="1" x14ac:dyDescent="0.3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0"/>
        <v>101.89999999999999</v>
      </c>
      <c r="P59" s="10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15.6" customHeight="1" x14ac:dyDescent="0.3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0"/>
        <v>102.91</v>
      </c>
      <c r="P60" s="10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15.6" customHeight="1" x14ac:dyDescent="0.3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0"/>
        <v>100.12570000000001</v>
      </c>
      <c r="P61" s="10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15.6" customHeight="1" x14ac:dyDescent="0.3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0"/>
        <v>103.29622222222221</v>
      </c>
      <c r="P62" s="10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15.6" customHeight="1" x14ac:dyDescent="0.3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0"/>
        <v>148.30000000000001</v>
      </c>
      <c r="P63" s="10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15.6" customHeight="1" x14ac:dyDescent="0.3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0"/>
        <v>154.73333333333332</v>
      </c>
      <c r="P64" s="10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15.6" customHeight="1" x14ac:dyDescent="0.3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0"/>
        <v>113.51849999999999</v>
      </c>
      <c r="P65" s="10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15.6" customHeight="1" x14ac:dyDescent="0.3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ref="O66:O129" si="6">IF(E66&lt;=0,0,(E66/D66)*100)</f>
        <v>173.33333333333334</v>
      </c>
      <c r="P66" s="10">
        <f t="shared" ref="P66:P129" si="7">IF(E66&lt;=0,0,E66/L66)</f>
        <v>86.666666666666671</v>
      </c>
      <c r="Q66" s="7" t="str">
        <f t="shared" ref="Q66:Q129" si="8">LEFT(N66,FIND("/",N66)-1)</f>
        <v>film &amp; video</v>
      </c>
      <c r="R66" s="7" t="str">
        <f t="shared" ref="R66:R129" si="9">RIGHT(N66,LEN(N66)-FIND("/",N66))</f>
        <v>shorts</v>
      </c>
      <c r="S66" s="11">
        <f t="shared" ref="S66:S129" si="10">(J66/86400)+25569+(-5/24)</f>
        <v>41432.809965277775</v>
      </c>
      <c r="T66" s="11">
        <f t="shared" ref="T66:T129" si="11">(I66/86400)+25569+(-5/24)</f>
        <v>41462.809965277775</v>
      </c>
    </row>
    <row r="67" spans="1:20" ht="15.6" customHeight="1" x14ac:dyDescent="0.3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si="6"/>
        <v>107.52857142857141</v>
      </c>
      <c r="P67" s="10">
        <f t="shared" si="7"/>
        <v>132.05263157894737</v>
      </c>
      <c r="Q67" s="7" t="str">
        <f t="shared" si="8"/>
        <v>film &amp; video</v>
      </c>
      <c r="R67" s="7" t="str">
        <f t="shared" si="9"/>
        <v>shorts</v>
      </c>
      <c r="S67" s="11">
        <f t="shared" si="10"/>
        <v>41835.612893518519</v>
      </c>
      <c r="T67" s="11">
        <f t="shared" si="11"/>
        <v>41862.040972222218</v>
      </c>
    </row>
    <row r="68" spans="1:20" ht="15.6" customHeight="1" x14ac:dyDescent="0.3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6"/>
        <v>118.6</v>
      </c>
      <c r="P68" s="10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15.6" customHeight="1" x14ac:dyDescent="0.3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6"/>
        <v>116.25000000000001</v>
      </c>
      <c r="P69" s="10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15.6" customHeight="1" x14ac:dyDescent="0.3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6"/>
        <v>127.16666666666667</v>
      </c>
      <c r="P70" s="10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15.6" customHeight="1" x14ac:dyDescent="0.3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6"/>
        <v>110.9423</v>
      </c>
      <c r="P71" s="10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15.6" customHeight="1" x14ac:dyDescent="0.3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6"/>
        <v>127.2</v>
      </c>
      <c r="P72" s="10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15.6" customHeight="1" x14ac:dyDescent="0.3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6"/>
        <v>123.94444444444443</v>
      </c>
      <c r="P73" s="10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15.6" customHeight="1" x14ac:dyDescent="0.3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6"/>
        <v>108.40909090909091</v>
      </c>
      <c r="P74" s="10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15.6" customHeight="1" x14ac:dyDescent="0.3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6"/>
        <v>100</v>
      </c>
      <c r="P75" s="10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15.6" customHeight="1" x14ac:dyDescent="0.3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6"/>
        <v>112.93199999999999</v>
      </c>
      <c r="P76" s="10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15.6" customHeight="1" x14ac:dyDescent="0.3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6"/>
        <v>115.42857142857143</v>
      </c>
      <c r="P77" s="10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15.6" customHeight="1" x14ac:dyDescent="0.3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6"/>
        <v>153.33333333333334</v>
      </c>
      <c r="P78" s="10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15.6" customHeight="1" x14ac:dyDescent="0.3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6"/>
        <v>392.5</v>
      </c>
      <c r="P79" s="10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15.6" customHeight="1" x14ac:dyDescent="0.3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6"/>
        <v>2702</v>
      </c>
      <c r="P80" s="10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15.6" customHeight="1" x14ac:dyDescent="0.3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6"/>
        <v>127</v>
      </c>
      <c r="P81" s="10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15.6" customHeight="1" x14ac:dyDescent="0.3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6"/>
        <v>107.25</v>
      </c>
      <c r="P82" s="10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15.6" customHeight="1" x14ac:dyDescent="0.3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6"/>
        <v>198</v>
      </c>
      <c r="P83" s="10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15.6" customHeight="1" x14ac:dyDescent="0.3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6"/>
        <v>100.01249999999999</v>
      </c>
      <c r="P84" s="10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15.6" customHeight="1" x14ac:dyDescent="0.3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6"/>
        <v>102.49999999999999</v>
      </c>
      <c r="P85" s="10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15.6" customHeight="1" x14ac:dyDescent="0.3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6"/>
        <v>100</v>
      </c>
      <c r="P86" s="10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15.6" customHeight="1" x14ac:dyDescent="0.3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6"/>
        <v>125.49999999999999</v>
      </c>
      <c r="P87" s="10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15.6" customHeight="1" x14ac:dyDescent="0.3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6"/>
        <v>106.46666666666667</v>
      </c>
      <c r="P88" s="10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15.6" customHeight="1" x14ac:dyDescent="0.3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6"/>
        <v>104.60000000000001</v>
      </c>
      <c r="P89" s="10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15.6" customHeight="1" x14ac:dyDescent="0.3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6"/>
        <v>102.85714285714285</v>
      </c>
      <c r="P90" s="10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15.6" customHeight="1" x14ac:dyDescent="0.3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6"/>
        <v>115.06666666666668</v>
      </c>
      <c r="P91" s="10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15.6" customHeight="1" x14ac:dyDescent="0.3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6"/>
        <v>100.4</v>
      </c>
      <c r="P92" s="10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15.6" customHeight="1" x14ac:dyDescent="0.3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6"/>
        <v>120</v>
      </c>
      <c r="P93" s="10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15.6" customHeight="1" x14ac:dyDescent="0.3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6"/>
        <v>105.2</v>
      </c>
      <c r="P94" s="10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15.6" customHeight="1" x14ac:dyDescent="0.3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6"/>
        <v>110.60000000000001</v>
      </c>
      <c r="P95" s="10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15.6" customHeight="1" x14ac:dyDescent="0.3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6"/>
        <v>104</v>
      </c>
      <c r="P96" s="10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15.6" customHeight="1" x14ac:dyDescent="0.3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6"/>
        <v>131.42857142857142</v>
      </c>
      <c r="P97" s="10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15.6" customHeight="1" x14ac:dyDescent="0.3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6"/>
        <v>114.66666666666667</v>
      </c>
      <c r="P98" s="10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15.6" customHeight="1" x14ac:dyDescent="0.3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6"/>
        <v>106.25</v>
      </c>
      <c r="P99" s="10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15.6" customHeight="1" x14ac:dyDescent="0.3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6"/>
        <v>106.25</v>
      </c>
      <c r="P100" s="10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15.6" customHeight="1" x14ac:dyDescent="0.3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6"/>
        <v>106.01933333333334</v>
      </c>
      <c r="P101" s="10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15.6" customHeight="1" x14ac:dyDescent="0.3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6"/>
        <v>100</v>
      </c>
      <c r="P102" s="10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15.6" customHeight="1" x14ac:dyDescent="0.3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6"/>
        <v>100</v>
      </c>
      <c r="P103" s="10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15.6" customHeight="1" x14ac:dyDescent="0.3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6"/>
        <v>127.75000000000001</v>
      </c>
      <c r="P104" s="10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15.6" customHeight="1" x14ac:dyDescent="0.3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6"/>
        <v>105.15384615384616</v>
      </c>
      <c r="P105" s="10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15.6" customHeight="1" x14ac:dyDescent="0.3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6"/>
        <v>120</v>
      </c>
      <c r="P106" s="10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15.6" customHeight="1" x14ac:dyDescent="0.3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6"/>
        <v>107.40909090909089</v>
      </c>
      <c r="P107" s="10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5.6" customHeight="1" x14ac:dyDescent="0.3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6"/>
        <v>100.49999999999999</v>
      </c>
      <c r="P108" s="10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15.6" customHeight="1" x14ac:dyDescent="0.3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6"/>
        <v>102.46666666666667</v>
      </c>
      <c r="P109" s="10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15.6" customHeight="1" x14ac:dyDescent="0.3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6"/>
        <v>246.66666666666669</v>
      </c>
      <c r="P110" s="10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15.6" customHeight="1" x14ac:dyDescent="0.3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6"/>
        <v>219.49999999999997</v>
      </c>
      <c r="P111" s="10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15.6" customHeight="1" x14ac:dyDescent="0.3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6"/>
        <v>130.76923076923077</v>
      </c>
      <c r="P112" s="10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15.6" customHeight="1" x14ac:dyDescent="0.3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6"/>
        <v>154.57142857142858</v>
      </c>
      <c r="P113" s="10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15.6" customHeight="1" x14ac:dyDescent="0.3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6"/>
        <v>104</v>
      </c>
      <c r="P114" s="10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15.6" customHeight="1" x14ac:dyDescent="0.3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6"/>
        <v>141</v>
      </c>
      <c r="P115" s="10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15.6" customHeight="1" x14ac:dyDescent="0.3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6"/>
        <v>103.33333333333334</v>
      </c>
      <c r="P116" s="10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5.6" customHeight="1" x14ac:dyDescent="0.3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6"/>
        <v>140.44444444444443</v>
      </c>
      <c r="P117" s="10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15.6" customHeight="1" x14ac:dyDescent="0.3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6"/>
        <v>113.65714285714286</v>
      </c>
      <c r="P118" s="10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15.6" customHeight="1" x14ac:dyDescent="0.3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6"/>
        <v>100.49377777777779</v>
      </c>
      <c r="P119" s="10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15.6" customHeight="1" x14ac:dyDescent="0.3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6"/>
        <v>113.03159999999998</v>
      </c>
      <c r="P120" s="10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15.6" customHeight="1" x14ac:dyDescent="0.3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6"/>
        <v>104.55692307692308</v>
      </c>
      <c r="P121" s="10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15.6" customHeight="1" x14ac:dyDescent="0.3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6"/>
        <v>1.4285714285714287E-2</v>
      </c>
      <c r="P122" s="10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15.6" customHeight="1" x14ac:dyDescent="0.3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6"/>
        <v>3.3333333333333333E-2</v>
      </c>
      <c r="P123" s="10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15.6" customHeight="1" x14ac:dyDescent="0.3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6"/>
        <v>0</v>
      </c>
      <c r="P124" s="10">
        <f t="shared" si="7"/>
        <v>0</v>
      </c>
      <c r="Q124" s="7" t="str">
        <f t="shared" si="8"/>
        <v>film &amp; video</v>
      </c>
      <c r="R124" s="7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15.6" customHeight="1" x14ac:dyDescent="0.3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6"/>
        <v>0.27454545454545454</v>
      </c>
      <c r="P125" s="10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15.6" customHeight="1" x14ac:dyDescent="0.3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6"/>
        <v>0</v>
      </c>
      <c r="P126" s="10">
        <f t="shared" si="7"/>
        <v>0</v>
      </c>
      <c r="Q126" s="7" t="str">
        <f t="shared" si="8"/>
        <v>film &amp; video</v>
      </c>
      <c r="R126" s="7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15.6" customHeight="1" x14ac:dyDescent="0.3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6"/>
        <v>14.000000000000002</v>
      </c>
      <c r="P127" s="10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15.6" customHeight="1" x14ac:dyDescent="0.3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6"/>
        <v>5.548</v>
      </c>
      <c r="P128" s="10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15.6" customHeight="1" x14ac:dyDescent="0.3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6"/>
        <v>2.375</v>
      </c>
      <c r="P129" s="10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15.6" customHeight="1" x14ac:dyDescent="0.3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ref="O130:O193" si="12">IF(E130&lt;=0,0,(E130/D130)*100)</f>
        <v>1.867</v>
      </c>
      <c r="P130" s="10">
        <f t="shared" ref="P130:P193" si="13">IF(E130&lt;=0,0,E130/L130)</f>
        <v>311.16666666666669</v>
      </c>
      <c r="Q130" s="7" t="str">
        <f t="shared" ref="Q130:Q193" si="14">LEFT(N130,FIND("/",N130)-1)</f>
        <v>film &amp; video</v>
      </c>
      <c r="R130" s="7" t="str">
        <f t="shared" ref="R130:R193" si="15">RIGHT(N130,LEN(N130)-FIND("/",N130))</f>
        <v>science fiction</v>
      </c>
      <c r="S130" s="11">
        <f t="shared" ref="S130:S193" si="16">(J130/86400)+25569+(-5/24)</f>
        <v>42628.019594907404</v>
      </c>
      <c r="T130" s="11">
        <f t="shared" ref="T130:T193" si="17">(I130/86400)+25569+(-5/24)</f>
        <v>42663.019594907404</v>
      </c>
    </row>
    <row r="131" spans="1:20" ht="15.6" customHeight="1" x14ac:dyDescent="0.3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si="12"/>
        <v>0</v>
      </c>
      <c r="P131" s="10">
        <f t="shared" si="13"/>
        <v>0</v>
      </c>
      <c r="Q131" s="7" t="str">
        <f t="shared" si="14"/>
        <v>film &amp; video</v>
      </c>
      <c r="R131" s="7" t="str">
        <f t="shared" si="15"/>
        <v>science fiction</v>
      </c>
      <c r="S131" s="11">
        <f t="shared" si="16"/>
        <v>41882.728969907403</v>
      </c>
      <c r="T131" s="11">
        <f t="shared" si="17"/>
        <v>41942.728969907403</v>
      </c>
    </row>
    <row r="132" spans="1:20" ht="15.6" customHeight="1" x14ac:dyDescent="0.3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12"/>
        <v>0</v>
      </c>
      <c r="P132" s="10">
        <f t="shared" si="13"/>
        <v>0</v>
      </c>
      <c r="Q132" s="7" t="str">
        <f t="shared" si="14"/>
        <v>film &amp; video</v>
      </c>
      <c r="R132" s="7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t="15.6" customHeight="1" x14ac:dyDescent="0.3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12"/>
        <v>0</v>
      </c>
      <c r="P133" s="10">
        <f t="shared" si="13"/>
        <v>0</v>
      </c>
      <c r="Q133" s="7" t="str">
        <f t="shared" si="14"/>
        <v>film &amp; video</v>
      </c>
      <c r="R133" s="7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15.6" customHeight="1" x14ac:dyDescent="0.3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12"/>
        <v>9.5687499999999996</v>
      </c>
      <c r="P134" s="10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15.6" customHeight="1" x14ac:dyDescent="0.3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12"/>
        <v>0</v>
      </c>
      <c r="P135" s="10">
        <f t="shared" si="13"/>
        <v>0</v>
      </c>
      <c r="Q135" s="7" t="str">
        <f t="shared" si="14"/>
        <v>film &amp; video</v>
      </c>
      <c r="R135" s="7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15.6" customHeight="1" x14ac:dyDescent="0.3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12"/>
        <v>0</v>
      </c>
      <c r="P136" s="10">
        <f t="shared" si="13"/>
        <v>0</v>
      </c>
      <c r="Q136" s="7" t="str">
        <f t="shared" si="14"/>
        <v>film &amp; video</v>
      </c>
      <c r="R136" s="7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15.6" customHeight="1" x14ac:dyDescent="0.3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12"/>
        <v>13.433333333333334</v>
      </c>
      <c r="P137" s="10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15.6" customHeight="1" x14ac:dyDescent="0.3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12"/>
        <v>0</v>
      </c>
      <c r="P138" s="10">
        <f t="shared" si="13"/>
        <v>0</v>
      </c>
      <c r="Q138" s="7" t="str">
        <f t="shared" si="14"/>
        <v>film &amp; video</v>
      </c>
      <c r="R138" s="7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15.6" customHeight="1" x14ac:dyDescent="0.3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12"/>
        <v>0</v>
      </c>
      <c r="P139" s="10">
        <f t="shared" si="13"/>
        <v>0</v>
      </c>
      <c r="Q139" s="7" t="str">
        <f t="shared" si="14"/>
        <v>film &amp; video</v>
      </c>
      <c r="R139" s="7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15.6" customHeight="1" x14ac:dyDescent="0.3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12"/>
        <v>3.1413333333333333</v>
      </c>
      <c r="P140" s="10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15.6" customHeight="1" x14ac:dyDescent="0.3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12"/>
        <v>100</v>
      </c>
      <c r="P141" s="10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15.6" customHeight="1" x14ac:dyDescent="0.3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12"/>
        <v>0</v>
      </c>
      <c r="P142" s="10">
        <f t="shared" si="13"/>
        <v>0</v>
      </c>
      <c r="Q142" s="7" t="str">
        <f t="shared" si="14"/>
        <v>film &amp; video</v>
      </c>
      <c r="R142" s="7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15.6" customHeight="1" x14ac:dyDescent="0.3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12"/>
        <v>10.775</v>
      </c>
      <c r="P143" s="10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15.6" customHeight="1" x14ac:dyDescent="0.3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12"/>
        <v>0.33333333333333337</v>
      </c>
      <c r="P144" s="10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15.6" customHeight="1" x14ac:dyDescent="0.3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12"/>
        <v>0</v>
      </c>
      <c r="P145" s="10">
        <f t="shared" si="13"/>
        <v>0</v>
      </c>
      <c r="Q145" s="7" t="str">
        <f t="shared" si="14"/>
        <v>film &amp; video</v>
      </c>
      <c r="R145" s="7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15.6" customHeight="1" x14ac:dyDescent="0.3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12"/>
        <v>27.6</v>
      </c>
      <c r="P146" s="10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15.6" customHeight="1" x14ac:dyDescent="0.3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12"/>
        <v>7.5111111111111111</v>
      </c>
      <c r="P147" s="10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15.6" customHeight="1" x14ac:dyDescent="0.3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12"/>
        <v>0.57499999999999996</v>
      </c>
      <c r="P148" s="10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15.6" customHeight="1" x14ac:dyDescent="0.3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12"/>
        <v>0</v>
      </c>
      <c r="P149" s="10">
        <f t="shared" si="13"/>
        <v>0</v>
      </c>
      <c r="Q149" s="7" t="str">
        <f t="shared" si="14"/>
        <v>film &amp; video</v>
      </c>
      <c r="R149" s="7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15.6" customHeight="1" x14ac:dyDescent="0.3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12"/>
        <v>0.08</v>
      </c>
      <c r="P150" s="10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15.6" customHeight="1" x14ac:dyDescent="0.3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12"/>
        <v>0.91999999999999993</v>
      </c>
      <c r="P151" s="10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15.6" customHeight="1" x14ac:dyDescent="0.3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12"/>
        <v>23.163076923076922</v>
      </c>
      <c r="P152" s="10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15.6" customHeight="1" x14ac:dyDescent="0.3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12"/>
        <v>5.5999999999999994E-2</v>
      </c>
      <c r="P153" s="10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15.6" customHeight="1" x14ac:dyDescent="0.3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12"/>
        <v>7.8947368421052634E-3</v>
      </c>
      <c r="P154" s="10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15.6" customHeight="1" x14ac:dyDescent="0.3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12"/>
        <v>0.71799999999999997</v>
      </c>
      <c r="P155" s="10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15.6" customHeight="1" x14ac:dyDescent="0.3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12"/>
        <v>2.666666666666667</v>
      </c>
      <c r="P156" s="10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15.6" customHeight="1" x14ac:dyDescent="0.3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12"/>
        <v>6.0000000000000001E-3</v>
      </c>
      <c r="P157" s="10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15.6" customHeight="1" x14ac:dyDescent="0.3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12"/>
        <v>5.0999999999999996</v>
      </c>
      <c r="P158" s="10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15.6" customHeight="1" x14ac:dyDescent="0.3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12"/>
        <v>0.26711185308848079</v>
      </c>
      <c r="P159" s="10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15.6" customHeight="1" x14ac:dyDescent="0.3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12"/>
        <v>0</v>
      </c>
      <c r="P160" s="10">
        <f t="shared" si="13"/>
        <v>0</v>
      </c>
      <c r="Q160" s="7" t="str">
        <f t="shared" si="14"/>
        <v>film &amp; video</v>
      </c>
      <c r="R160" s="7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15.6" customHeight="1" x14ac:dyDescent="0.3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12"/>
        <v>2E-3</v>
      </c>
      <c r="P161" s="10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15.6" customHeight="1" x14ac:dyDescent="0.3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12"/>
        <v>0</v>
      </c>
      <c r="P162" s="10">
        <f t="shared" si="13"/>
        <v>0</v>
      </c>
      <c r="Q162" s="7" t="str">
        <f t="shared" si="14"/>
        <v>film &amp; video</v>
      </c>
      <c r="R162" s="7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15.6" customHeight="1" x14ac:dyDescent="0.3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12"/>
        <v>0.01</v>
      </c>
      <c r="P163" s="10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15.6" customHeight="1" x14ac:dyDescent="0.3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12"/>
        <v>15.535714285714286</v>
      </c>
      <c r="P164" s="10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15.6" customHeight="1" x14ac:dyDescent="0.3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12"/>
        <v>0</v>
      </c>
      <c r="P165" s="10">
        <f t="shared" si="13"/>
        <v>0</v>
      </c>
      <c r="Q165" s="7" t="str">
        <f t="shared" si="14"/>
        <v>film &amp; video</v>
      </c>
      <c r="R165" s="7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15.6" customHeight="1" x14ac:dyDescent="0.3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12"/>
        <v>0.53333333333333333</v>
      </c>
      <c r="P166" s="10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15.6" customHeight="1" x14ac:dyDescent="0.3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12"/>
        <v>0</v>
      </c>
      <c r="P167" s="10">
        <f t="shared" si="13"/>
        <v>0</v>
      </c>
      <c r="Q167" s="7" t="str">
        <f t="shared" si="14"/>
        <v>film &amp; video</v>
      </c>
      <c r="R167" s="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15.6" customHeight="1" x14ac:dyDescent="0.3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12"/>
        <v>60</v>
      </c>
      <c r="P168" s="10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15.6" customHeight="1" x14ac:dyDescent="0.3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12"/>
        <v>0.01</v>
      </c>
      <c r="P169" s="10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15.6" customHeight="1" x14ac:dyDescent="0.3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12"/>
        <v>4.0625</v>
      </c>
      <c r="P170" s="10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15.6" customHeight="1" x14ac:dyDescent="0.3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12"/>
        <v>22.400000000000002</v>
      </c>
      <c r="P171" s="10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15.6" customHeight="1" x14ac:dyDescent="0.3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12"/>
        <v>3.25</v>
      </c>
      <c r="P172" s="10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15.6" customHeight="1" x14ac:dyDescent="0.3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12"/>
        <v>2E-3</v>
      </c>
      <c r="P173" s="10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15.6" customHeight="1" x14ac:dyDescent="0.3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12"/>
        <v>0</v>
      </c>
      <c r="P174" s="10">
        <f t="shared" si="13"/>
        <v>0</v>
      </c>
      <c r="Q174" s="7" t="str">
        <f t="shared" si="14"/>
        <v>film &amp; video</v>
      </c>
      <c r="R174" s="7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15.6" customHeight="1" x14ac:dyDescent="0.3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12"/>
        <v>0</v>
      </c>
      <c r="P175" s="10">
        <f t="shared" si="13"/>
        <v>0</v>
      </c>
      <c r="Q175" s="7" t="str">
        <f t="shared" si="14"/>
        <v>film &amp; video</v>
      </c>
      <c r="R175" s="7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15.6" customHeight="1" x14ac:dyDescent="0.3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12"/>
        <v>0</v>
      </c>
      <c r="P176" s="10">
        <f t="shared" si="13"/>
        <v>0</v>
      </c>
      <c r="Q176" s="7" t="str">
        <f t="shared" si="14"/>
        <v>film &amp; video</v>
      </c>
      <c r="R176" s="7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15.6" customHeight="1" x14ac:dyDescent="0.3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12"/>
        <v>6.4850000000000003</v>
      </c>
      <c r="P177" s="10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15.6" customHeight="1" x14ac:dyDescent="0.3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12"/>
        <v>0</v>
      </c>
      <c r="P178" s="10">
        <f t="shared" si="13"/>
        <v>0</v>
      </c>
      <c r="Q178" s="7" t="str">
        <f t="shared" si="14"/>
        <v>film &amp; video</v>
      </c>
      <c r="R178" s="7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15.6" customHeight="1" x14ac:dyDescent="0.3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12"/>
        <v>40</v>
      </c>
      <c r="P179" s="10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15.6" customHeight="1" x14ac:dyDescent="0.3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12"/>
        <v>0</v>
      </c>
      <c r="P180" s="10">
        <f t="shared" si="13"/>
        <v>0</v>
      </c>
      <c r="Q180" s="7" t="str">
        <f t="shared" si="14"/>
        <v>film &amp; video</v>
      </c>
      <c r="R180" s="7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15.6" customHeight="1" x14ac:dyDescent="0.3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12"/>
        <v>20</v>
      </c>
      <c r="P181" s="10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15.6" customHeight="1" x14ac:dyDescent="0.3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12"/>
        <v>33.416666666666664</v>
      </c>
      <c r="P182" s="10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15.6" customHeight="1" x14ac:dyDescent="0.3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12"/>
        <v>21.092608822670172</v>
      </c>
      <c r="P183" s="10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15.6" customHeight="1" x14ac:dyDescent="0.3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12"/>
        <v>0</v>
      </c>
      <c r="P184" s="10">
        <f t="shared" si="13"/>
        <v>0</v>
      </c>
      <c r="Q184" s="7" t="str">
        <f t="shared" si="14"/>
        <v>film &amp; video</v>
      </c>
      <c r="R184" s="7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5.6" customHeight="1" x14ac:dyDescent="0.3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12"/>
        <v>35.856000000000002</v>
      </c>
      <c r="P185" s="10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15.6" customHeight="1" x14ac:dyDescent="0.3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12"/>
        <v>3.4000000000000004</v>
      </c>
      <c r="P186" s="10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5.6" customHeight="1" x14ac:dyDescent="0.3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12"/>
        <v>5.5</v>
      </c>
      <c r="P187" s="10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15.6" customHeight="1" x14ac:dyDescent="0.3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12"/>
        <v>0</v>
      </c>
      <c r="P188" s="10">
        <f t="shared" si="13"/>
        <v>0</v>
      </c>
      <c r="Q188" s="7" t="str">
        <f t="shared" si="14"/>
        <v>film &amp; video</v>
      </c>
      <c r="R188" s="7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15.6" customHeight="1" x14ac:dyDescent="0.3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12"/>
        <v>16</v>
      </c>
      <c r="P189" s="10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15.6" customHeight="1" x14ac:dyDescent="0.3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12"/>
        <v>0</v>
      </c>
      <c r="P190" s="10">
        <f t="shared" si="13"/>
        <v>0</v>
      </c>
      <c r="Q190" s="7" t="str">
        <f t="shared" si="14"/>
        <v>film &amp; video</v>
      </c>
      <c r="R190" s="7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15.6" customHeight="1" x14ac:dyDescent="0.3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12"/>
        <v>6.8999999999999992E-2</v>
      </c>
      <c r="P191" s="10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5.6" customHeight="1" x14ac:dyDescent="0.3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12"/>
        <v>0.41666666666666669</v>
      </c>
      <c r="P192" s="10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15.6" customHeight="1" x14ac:dyDescent="0.3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12"/>
        <v>5</v>
      </c>
      <c r="P193" s="10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15.6" customHeight="1" x14ac:dyDescent="0.3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ref="O194:O257" si="18">IF(E194&lt;=0,0,(E194/D194)*100)</f>
        <v>1.6999999999999999E-3</v>
      </c>
      <c r="P194" s="10">
        <f t="shared" ref="P194:P257" si="19">IF(E194&lt;=0,0,E194/L194)</f>
        <v>5.666666666666667</v>
      </c>
      <c r="Q194" s="7" t="str">
        <f t="shared" ref="Q194:Q257" si="20">LEFT(N194,FIND("/",N194)-1)</f>
        <v>film &amp; video</v>
      </c>
      <c r="R194" s="7" t="str">
        <f t="shared" ref="R194:R257" si="21">RIGHT(N194,LEN(N194)-FIND("/",N194))</f>
        <v>drama</v>
      </c>
      <c r="S194" s="11">
        <f t="shared" ref="S194:S257" si="22">(J194/86400)+25569+(-5/24)</f>
        <v>41899.583703703705</v>
      </c>
      <c r="T194" s="11">
        <f t="shared" ref="T194:T257" si="23">(I194/86400)+25569+(-5/24)</f>
        <v>41929.583703703705</v>
      </c>
    </row>
    <row r="195" spans="1:20" ht="15.6" customHeight="1" x14ac:dyDescent="0.3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si="18"/>
        <v>0</v>
      </c>
      <c r="P195" s="10">
        <f t="shared" si="19"/>
        <v>0</v>
      </c>
      <c r="Q195" s="7" t="str">
        <f t="shared" si="20"/>
        <v>film &amp; video</v>
      </c>
      <c r="R195" s="7" t="str">
        <f t="shared" si="21"/>
        <v>drama</v>
      </c>
      <c r="S195" s="11">
        <f t="shared" si="22"/>
        <v>41911.726458333331</v>
      </c>
      <c r="T195" s="11">
        <f t="shared" si="23"/>
        <v>41971.768124999995</v>
      </c>
    </row>
    <row r="196" spans="1:20" ht="15.6" customHeight="1" x14ac:dyDescent="0.3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8"/>
        <v>0.12</v>
      </c>
      <c r="P196" s="10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15.6" customHeight="1" x14ac:dyDescent="0.3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8"/>
        <v>0</v>
      </c>
      <c r="P197" s="10">
        <f t="shared" si="19"/>
        <v>0</v>
      </c>
      <c r="Q197" s="7" t="str">
        <f t="shared" si="20"/>
        <v>film &amp; video</v>
      </c>
      <c r="R197" s="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15.6" customHeight="1" x14ac:dyDescent="0.3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8"/>
        <v>41.857142857142861</v>
      </c>
      <c r="P198" s="10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15.6" customHeight="1" x14ac:dyDescent="0.3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8"/>
        <v>10.48</v>
      </c>
      <c r="P199" s="10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15.6" customHeight="1" x14ac:dyDescent="0.3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8"/>
        <v>1.1159999999999999</v>
      </c>
      <c r="P200" s="10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15.6" customHeight="1" x14ac:dyDescent="0.3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8"/>
        <v>0</v>
      </c>
      <c r="P201" s="10">
        <f t="shared" si="19"/>
        <v>0</v>
      </c>
      <c r="Q201" s="7" t="str">
        <f t="shared" si="20"/>
        <v>film &amp; video</v>
      </c>
      <c r="R201" s="7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15.6" customHeight="1" x14ac:dyDescent="0.3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8"/>
        <v>26.192500000000003</v>
      </c>
      <c r="P202" s="10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15.6" customHeight="1" x14ac:dyDescent="0.3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8"/>
        <v>58.461538461538467</v>
      </c>
      <c r="P203" s="10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5.6" customHeight="1" x14ac:dyDescent="0.3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8"/>
        <v>0</v>
      </c>
      <c r="P204" s="10">
        <f t="shared" si="19"/>
        <v>0</v>
      </c>
      <c r="Q204" s="7" t="str">
        <f t="shared" si="20"/>
        <v>film &amp; video</v>
      </c>
      <c r="R204" s="7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15.6" customHeight="1" x14ac:dyDescent="0.3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8"/>
        <v>29.84</v>
      </c>
      <c r="P205" s="10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15.6" customHeight="1" x14ac:dyDescent="0.3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8"/>
        <v>50.721666666666664</v>
      </c>
      <c r="P206" s="10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15.6" customHeight="1" x14ac:dyDescent="0.3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8"/>
        <v>16.25</v>
      </c>
      <c r="P207" s="10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15.6" customHeight="1" x14ac:dyDescent="0.3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8"/>
        <v>0</v>
      </c>
      <c r="P208" s="10">
        <f t="shared" si="19"/>
        <v>0</v>
      </c>
      <c r="Q208" s="7" t="str">
        <f t="shared" si="20"/>
        <v>film &amp; video</v>
      </c>
      <c r="R208" s="7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15.6" customHeight="1" x14ac:dyDescent="0.3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8"/>
        <v>15.214285714285714</v>
      </c>
      <c r="P209" s="10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15.6" customHeight="1" x14ac:dyDescent="0.3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8"/>
        <v>0</v>
      </c>
      <c r="P210" s="10">
        <f t="shared" si="19"/>
        <v>0</v>
      </c>
      <c r="Q210" s="7" t="str">
        <f t="shared" si="20"/>
        <v>film &amp; video</v>
      </c>
      <c r="R210" s="7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15.6" customHeight="1" x14ac:dyDescent="0.3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8"/>
        <v>0</v>
      </c>
      <c r="P211" s="10">
        <f t="shared" si="19"/>
        <v>0</v>
      </c>
      <c r="Q211" s="7" t="str">
        <f t="shared" si="20"/>
        <v>film &amp; video</v>
      </c>
      <c r="R211" s="7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15.6" customHeight="1" x14ac:dyDescent="0.3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8"/>
        <v>25.25</v>
      </c>
      <c r="P212" s="10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15.6" customHeight="1" x14ac:dyDescent="0.3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8"/>
        <v>44.6</v>
      </c>
      <c r="P213" s="10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15.6" customHeight="1" x14ac:dyDescent="0.3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8"/>
        <v>1.5873015873015872E-2</v>
      </c>
      <c r="P214" s="10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15.6" customHeight="1" x14ac:dyDescent="0.3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8"/>
        <v>0.04</v>
      </c>
      <c r="P215" s="10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15.6" customHeight="1" x14ac:dyDescent="0.3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8"/>
        <v>8.0000000000000002E-3</v>
      </c>
      <c r="P216" s="10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15.6" customHeight="1" x14ac:dyDescent="0.3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8"/>
        <v>0.22727272727272727</v>
      </c>
      <c r="P217" s="10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15.6" customHeight="1" x14ac:dyDescent="0.3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8"/>
        <v>55.698440000000005</v>
      </c>
      <c r="P218" s="10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5.6" customHeight="1" x14ac:dyDescent="0.3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8"/>
        <v>11.943</v>
      </c>
      <c r="P219" s="10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15.6" customHeight="1" x14ac:dyDescent="0.3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8"/>
        <v>2</v>
      </c>
      <c r="P220" s="10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15.6" customHeight="1" x14ac:dyDescent="0.3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8"/>
        <v>17.630000000000003</v>
      </c>
      <c r="P221" s="10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15.6" customHeight="1" x14ac:dyDescent="0.3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8"/>
        <v>0.72</v>
      </c>
      <c r="P222" s="10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15.6" customHeight="1" x14ac:dyDescent="0.3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8"/>
        <v>0</v>
      </c>
      <c r="P223" s="10">
        <f t="shared" si="19"/>
        <v>0</v>
      </c>
      <c r="Q223" s="7" t="str">
        <f t="shared" si="20"/>
        <v>film &amp; video</v>
      </c>
      <c r="R223" s="7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15.6" customHeight="1" x14ac:dyDescent="0.3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8"/>
        <v>13</v>
      </c>
      <c r="P224" s="10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15.6" customHeight="1" x14ac:dyDescent="0.3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8"/>
        <v>0</v>
      </c>
      <c r="P225" s="10">
        <f t="shared" si="19"/>
        <v>0</v>
      </c>
      <c r="Q225" s="7" t="str">
        <f t="shared" si="20"/>
        <v>film &amp; video</v>
      </c>
      <c r="R225" s="7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15.6" customHeight="1" x14ac:dyDescent="0.3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8"/>
        <v>0</v>
      </c>
      <c r="P226" s="10">
        <f t="shared" si="19"/>
        <v>0</v>
      </c>
      <c r="Q226" s="7" t="str">
        <f t="shared" si="20"/>
        <v>film &amp; video</v>
      </c>
      <c r="R226" s="7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15.6" customHeight="1" x14ac:dyDescent="0.3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8"/>
        <v>0</v>
      </c>
      <c r="P227" s="10">
        <f t="shared" si="19"/>
        <v>0</v>
      </c>
      <c r="Q227" s="7" t="str">
        <f t="shared" si="20"/>
        <v>film &amp; video</v>
      </c>
      <c r="R227" s="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15.6" customHeight="1" x14ac:dyDescent="0.3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8"/>
        <v>0.86206896551724133</v>
      </c>
      <c r="P228" s="10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15.6" customHeight="1" x14ac:dyDescent="0.3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8"/>
        <v>0</v>
      </c>
      <c r="P229" s="10">
        <f t="shared" si="19"/>
        <v>0</v>
      </c>
      <c r="Q229" s="7" t="str">
        <f t="shared" si="20"/>
        <v>film &amp; video</v>
      </c>
      <c r="R229" s="7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15.6" customHeight="1" x14ac:dyDescent="0.3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8"/>
        <v>0</v>
      </c>
      <c r="P230" s="10">
        <f t="shared" si="19"/>
        <v>0</v>
      </c>
      <c r="Q230" s="7" t="str">
        <f t="shared" si="20"/>
        <v>film &amp; video</v>
      </c>
      <c r="R230" s="7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15.6" customHeight="1" x14ac:dyDescent="0.3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8"/>
        <v>0</v>
      </c>
      <c r="P231" s="10">
        <f t="shared" si="19"/>
        <v>0</v>
      </c>
      <c r="Q231" s="7" t="str">
        <f t="shared" si="20"/>
        <v>film &amp; video</v>
      </c>
      <c r="R231" s="7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15.6" customHeight="1" x14ac:dyDescent="0.3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8"/>
        <v>0.4</v>
      </c>
      <c r="P232" s="10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15.6" customHeight="1" x14ac:dyDescent="0.3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8"/>
        <v>0</v>
      </c>
      <c r="P233" s="10">
        <f t="shared" si="19"/>
        <v>0</v>
      </c>
      <c r="Q233" s="7" t="str">
        <f t="shared" si="20"/>
        <v>film &amp; video</v>
      </c>
      <c r="R233" s="7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15.6" customHeight="1" x14ac:dyDescent="0.3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8"/>
        <v>2.75</v>
      </c>
      <c r="P234" s="10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15.6" customHeight="1" x14ac:dyDescent="0.3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8"/>
        <v>0</v>
      </c>
      <c r="P235" s="10">
        <f t="shared" si="19"/>
        <v>0</v>
      </c>
      <c r="Q235" s="7" t="str">
        <f t="shared" si="20"/>
        <v>film &amp; video</v>
      </c>
      <c r="R235" s="7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15.6" customHeight="1" x14ac:dyDescent="0.3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8"/>
        <v>40.1</v>
      </c>
      <c r="P236" s="10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15.6" customHeight="1" x14ac:dyDescent="0.3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8"/>
        <v>0</v>
      </c>
      <c r="P237" s="10">
        <f t="shared" si="19"/>
        <v>0</v>
      </c>
      <c r="Q237" s="7" t="str">
        <f t="shared" si="20"/>
        <v>film &amp; video</v>
      </c>
      <c r="R237" s="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15.6" customHeight="1" x14ac:dyDescent="0.3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8"/>
        <v>0</v>
      </c>
      <c r="P238" s="10">
        <f t="shared" si="19"/>
        <v>0</v>
      </c>
      <c r="Q238" s="7" t="str">
        <f t="shared" si="20"/>
        <v>film &amp; video</v>
      </c>
      <c r="R238" s="7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15.6" customHeight="1" x14ac:dyDescent="0.3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8"/>
        <v>0.33333333333333337</v>
      </c>
      <c r="P239" s="10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15.6" customHeight="1" x14ac:dyDescent="0.3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8"/>
        <v>0</v>
      </c>
      <c r="P240" s="10">
        <f t="shared" si="19"/>
        <v>0</v>
      </c>
      <c r="Q240" s="7" t="str">
        <f t="shared" si="20"/>
        <v>film &amp; video</v>
      </c>
      <c r="R240" s="7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15.6" customHeight="1" x14ac:dyDescent="0.3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8"/>
        <v>25</v>
      </c>
      <c r="P241" s="10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15.6" customHeight="1" x14ac:dyDescent="0.3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8"/>
        <v>107.63413333333334</v>
      </c>
      <c r="P242" s="10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15.6" customHeight="1" x14ac:dyDescent="0.3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8"/>
        <v>112.63736263736264</v>
      </c>
      <c r="P243" s="10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15.6" customHeight="1" x14ac:dyDescent="0.3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8"/>
        <v>113.46153846153845</v>
      </c>
      <c r="P244" s="10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15.6" customHeight="1" x14ac:dyDescent="0.3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8"/>
        <v>102.592</v>
      </c>
      <c r="P245" s="10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15.6" customHeight="1" x14ac:dyDescent="0.3">
      <c r="A246" s="7">
        <v>244</v>
      </c>
      <c r="B246" s="12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8"/>
        <v>113.75714285714287</v>
      </c>
      <c r="P246" s="10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15.6" customHeight="1" x14ac:dyDescent="0.3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8"/>
        <v>103.71999999999998</v>
      </c>
      <c r="P247" s="10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15.6" customHeight="1" x14ac:dyDescent="0.3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8"/>
        <v>305.46000000000004</v>
      </c>
      <c r="P248" s="10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15.6" customHeight="1" x14ac:dyDescent="0.3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8"/>
        <v>134.1</v>
      </c>
      <c r="P249" s="10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15.6" customHeight="1" x14ac:dyDescent="0.3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8"/>
        <v>101.33294117647058</v>
      </c>
      <c r="P250" s="10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15.6" customHeight="1" x14ac:dyDescent="0.3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8"/>
        <v>112.92</v>
      </c>
      <c r="P251" s="10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15.6" customHeight="1" x14ac:dyDescent="0.3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8"/>
        <v>105.58333333333334</v>
      </c>
      <c r="P252" s="10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15.6" customHeight="1" x14ac:dyDescent="0.3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8"/>
        <v>125.57142857142858</v>
      </c>
      <c r="P253" s="10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15.6" customHeight="1" x14ac:dyDescent="0.3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8"/>
        <v>184.56</v>
      </c>
      <c r="P254" s="10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15.6" customHeight="1" x14ac:dyDescent="0.3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8"/>
        <v>100.73333333333335</v>
      </c>
      <c r="P255" s="10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15.6" customHeight="1" x14ac:dyDescent="0.3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8"/>
        <v>116.94725</v>
      </c>
      <c r="P256" s="10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15.6" customHeight="1" x14ac:dyDescent="0.3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8"/>
        <v>106.73325</v>
      </c>
      <c r="P257" s="10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15.6" customHeight="1" x14ac:dyDescent="0.3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ref="O258:O321" si="24">IF(E258&lt;=0,0,(E258/D258)*100)</f>
        <v>139.1</v>
      </c>
      <c r="P258" s="10">
        <f t="shared" ref="P258:P321" si="25">IF(E258&lt;=0,0,E258/L258)</f>
        <v>65.756363636363631</v>
      </c>
      <c r="Q258" s="7" t="str">
        <f t="shared" ref="Q258:Q321" si="26">LEFT(N258,FIND("/",N258)-1)</f>
        <v>film &amp; video</v>
      </c>
      <c r="R258" s="7" t="str">
        <f t="shared" ref="R258:R321" si="27">RIGHT(N258,LEN(N258)-FIND("/",N258))</f>
        <v>documentary</v>
      </c>
      <c r="S258" s="11">
        <f t="shared" ref="S258:S321" si="28">(J258/86400)+25569+(-5/24)</f>
        <v>41319.560960648145</v>
      </c>
      <c r="T258" s="11">
        <f t="shared" ref="T258:T321" si="29">(I258/86400)+25569+(-5/24)</f>
        <v>41349.560960648145</v>
      </c>
    </row>
    <row r="259" spans="1:20" ht="15.6" customHeight="1" x14ac:dyDescent="0.3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si="24"/>
        <v>106.72648571428572</v>
      </c>
      <c r="P259" s="10">
        <f t="shared" si="25"/>
        <v>66.70405357142856</v>
      </c>
      <c r="Q259" s="7" t="str">
        <f t="shared" si="26"/>
        <v>film &amp; video</v>
      </c>
      <c r="R259" s="7" t="str">
        <f t="shared" si="27"/>
        <v>documentary</v>
      </c>
      <c r="S259" s="11">
        <f t="shared" si="28"/>
        <v>42479.418541666666</v>
      </c>
      <c r="T259" s="11">
        <f t="shared" si="29"/>
        <v>42509.418541666666</v>
      </c>
    </row>
    <row r="260" spans="1:20" ht="15.6" customHeight="1" x14ac:dyDescent="0.3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24"/>
        <v>191.14</v>
      </c>
      <c r="P260" s="10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15.6" customHeight="1" x14ac:dyDescent="0.3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24"/>
        <v>131.93789333333334</v>
      </c>
      <c r="P261" s="10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15.6" customHeight="1" x14ac:dyDescent="0.3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24"/>
        <v>106.4</v>
      </c>
      <c r="P262" s="10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15.6" customHeight="1" x14ac:dyDescent="0.3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24"/>
        <v>107.4</v>
      </c>
      <c r="P263" s="10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15.6" customHeight="1" x14ac:dyDescent="0.3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24"/>
        <v>240</v>
      </c>
      <c r="P264" s="10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15.6" customHeight="1" x14ac:dyDescent="0.3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24"/>
        <v>118.08108</v>
      </c>
      <c r="P265" s="10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15.6" customHeight="1" x14ac:dyDescent="0.3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24"/>
        <v>118.19999999999999</v>
      </c>
      <c r="P266" s="10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15.6" customHeight="1" x14ac:dyDescent="0.3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24"/>
        <v>111.1</v>
      </c>
      <c r="P267" s="10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15.6" customHeight="1" x14ac:dyDescent="0.3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24"/>
        <v>145.5</v>
      </c>
      <c r="P268" s="10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15.6" customHeight="1" x14ac:dyDescent="0.3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24"/>
        <v>131.62883248730967</v>
      </c>
      <c r="P269" s="10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15.6" customHeight="1" x14ac:dyDescent="0.3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24"/>
        <v>111.4</v>
      </c>
      <c r="P270" s="10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15.6" customHeight="1" x14ac:dyDescent="0.3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24"/>
        <v>147.23376999999999</v>
      </c>
      <c r="P271" s="10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15.6" customHeight="1" x14ac:dyDescent="0.3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24"/>
        <v>152.60869565217391</v>
      </c>
      <c r="P272" s="10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15.6" customHeight="1" x14ac:dyDescent="0.3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24"/>
        <v>104.67999999999999</v>
      </c>
      <c r="P273" s="10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15.6" customHeight="1" x14ac:dyDescent="0.3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24"/>
        <v>177.43366666666668</v>
      </c>
      <c r="P274" s="10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15.6" customHeight="1" x14ac:dyDescent="0.3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24"/>
        <v>107.7758</v>
      </c>
      <c r="P275" s="10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15.6" customHeight="1" x14ac:dyDescent="0.3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24"/>
        <v>156</v>
      </c>
      <c r="P276" s="10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15.6" customHeight="1" x14ac:dyDescent="0.3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24"/>
        <v>108.395</v>
      </c>
      <c r="P277" s="10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15.6" customHeight="1" x14ac:dyDescent="0.3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24"/>
        <v>147.6</v>
      </c>
      <c r="P278" s="10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15.6" customHeight="1" x14ac:dyDescent="0.3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24"/>
        <v>110.38153846153847</v>
      </c>
      <c r="P279" s="10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15.6" customHeight="1" x14ac:dyDescent="0.3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24"/>
        <v>150.34814814814814</v>
      </c>
      <c r="P280" s="10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15.6" customHeight="1" x14ac:dyDescent="0.3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24"/>
        <v>157.31829411764707</v>
      </c>
      <c r="P281" s="10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15.6" customHeight="1" x14ac:dyDescent="0.3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24"/>
        <v>156.14400000000001</v>
      </c>
      <c r="P282" s="10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15.6" customHeight="1" x14ac:dyDescent="0.3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24"/>
        <v>120.58763636363636</v>
      </c>
      <c r="P283" s="10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15.6" customHeight="1" x14ac:dyDescent="0.3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24"/>
        <v>101.18888888888888</v>
      </c>
      <c r="P284" s="10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15.6" customHeight="1" x14ac:dyDescent="0.3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24"/>
        <v>114.27249999999999</v>
      </c>
      <c r="P285" s="10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15.6" customHeight="1" x14ac:dyDescent="0.3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24"/>
        <v>104.62615</v>
      </c>
      <c r="P286" s="10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15.6" customHeight="1" x14ac:dyDescent="0.3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24"/>
        <v>228.82507142857142</v>
      </c>
      <c r="P287" s="10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15.6" customHeight="1" x14ac:dyDescent="0.3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24"/>
        <v>109.15333333333332</v>
      </c>
      <c r="P288" s="10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15.6" customHeight="1" x14ac:dyDescent="0.3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24"/>
        <v>176.29999999999998</v>
      </c>
      <c r="P289" s="10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15.6" customHeight="1" x14ac:dyDescent="0.3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24"/>
        <v>103.21061999999999</v>
      </c>
      <c r="P290" s="10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15.6" customHeight="1" x14ac:dyDescent="0.3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24"/>
        <v>104.82000000000001</v>
      </c>
      <c r="P291" s="10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15.6" customHeight="1" x14ac:dyDescent="0.3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24"/>
        <v>106.68444444444445</v>
      </c>
      <c r="P292" s="10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15.6" customHeight="1" x14ac:dyDescent="0.3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24"/>
        <v>120.02</v>
      </c>
      <c r="P293" s="10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15.6" customHeight="1" x14ac:dyDescent="0.3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24"/>
        <v>101.50693333333334</v>
      </c>
      <c r="P294" s="10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15.6" customHeight="1" x14ac:dyDescent="0.3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24"/>
        <v>101.38461538461539</v>
      </c>
      <c r="P295" s="10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15.6" customHeight="1" x14ac:dyDescent="0.3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24"/>
        <v>100</v>
      </c>
      <c r="P296" s="10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15.6" customHeight="1" x14ac:dyDescent="0.3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24"/>
        <v>133.10911999999999</v>
      </c>
      <c r="P297" s="10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15.6" customHeight="1" x14ac:dyDescent="0.3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24"/>
        <v>118.72620000000001</v>
      </c>
      <c r="P298" s="10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15.6" customHeight="1" x14ac:dyDescent="0.3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24"/>
        <v>100.64</v>
      </c>
      <c r="P299" s="10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15.6" customHeight="1" x14ac:dyDescent="0.3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24"/>
        <v>108.93241269841269</v>
      </c>
      <c r="P300" s="10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15.6" customHeight="1" x14ac:dyDescent="0.3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24"/>
        <v>178.95250000000001</v>
      </c>
      <c r="P301" s="10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15.6" customHeight="1" x14ac:dyDescent="0.3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24"/>
        <v>101.72264</v>
      </c>
      <c r="P302" s="10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15.6" customHeight="1" x14ac:dyDescent="0.3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24"/>
        <v>118.73499999999999</v>
      </c>
      <c r="P303" s="10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15.6" customHeight="1" x14ac:dyDescent="0.3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24"/>
        <v>100.46</v>
      </c>
      <c r="P304" s="10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15.6" customHeight="1" x14ac:dyDescent="0.3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24"/>
        <v>137.46666666666667</v>
      </c>
      <c r="P305" s="10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15.6" customHeight="1" x14ac:dyDescent="0.3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24"/>
        <v>231.64705882352939</v>
      </c>
      <c r="P306" s="10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15.6" customHeight="1" x14ac:dyDescent="0.3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24"/>
        <v>130.33333333333331</v>
      </c>
      <c r="P307" s="10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15.6" customHeight="1" x14ac:dyDescent="0.3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24"/>
        <v>292.89999999999998</v>
      </c>
      <c r="P308" s="10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t="15.6" customHeight="1" x14ac:dyDescent="0.3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24"/>
        <v>111.31818181818183</v>
      </c>
      <c r="P309" s="10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15.6" customHeight="1" x14ac:dyDescent="0.3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24"/>
        <v>105.56666666666668</v>
      </c>
      <c r="P310" s="10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15.6" customHeight="1" x14ac:dyDescent="0.3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24"/>
        <v>118.94444444444446</v>
      </c>
      <c r="P311" s="10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15.6" customHeight="1" x14ac:dyDescent="0.3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24"/>
        <v>104.129</v>
      </c>
      <c r="P312" s="10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15.6" customHeight="1" x14ac:dyDescent="0.3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24"/>
        <v>104.10165000000001</v>
      </c>
      <c r="P313" s="10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15.6" customHeight="1" x14ac:dyDescent="0.3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24"/>
        <v>111.87499999999999</v>
      </c>
      <c r="P314" s="10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15.6" customHeight="1" x14ac:dyDescent="0.3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24"/>
        <v>104.73529411764706</v>
      </c>
      <c r="P315" s="10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15.6" customHeight="1" x14ac:dyDescent="0.3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24"/>
        <v>385.15000000000003</v>
      </c>
      <c r="P316" s="10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15.6" customHeight="1" x14ac:dyDescent="0.3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24"/>
        <v>101.248</v>
      </c>
      <c r="P317" s="10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15.6" customHeight="1" x14ac:dyDescent="0.3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24"/>
        <v>113.77333333333333</v>
      </c>
      <c r="P318" s="10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15.6" customHeight="1" x14ac:dyDescent="0.3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24"/>
        <v>100.80333333333333</v>
      </c>
      <c r="P319" s="10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15.6" customHeight="1" x14ac:dyDescent="0.3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24"/>
        <v>283.32</v>
      </c>
      <c r="P320" s="10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15.6" customHeight="1" x14ac:dyDescent="0.3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24"/>
        <v>112.68</v>
      </c>
      <c r="P321" s="10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15.6" customHeight="1" x14ac:dyDescent="0.3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ref="O322:O385" si="30">IF(E322&lt;=0,0,(E322/D322)*100)</f>
        <v>106.58000000000001</v>
      </c>
      <c r="P322" s="10">
        <f t="shared" ref="P322:P385" si="31">IF(E322&lt;=0,0,E322/L322)</f>
        <v>134.91139240506328</v>
      </c>
      <c r="Q322" s="7" t="str">
        <f t="shared" ref="Q322:Q385" si="32">LEFT(N322,FIND("/",N322)-1)</f>
        <v>film &amp; video</v>
      </c>
      <c r="R322" s="7" t="str">
        <f t="shared" ref="R322:R385" si="33">RIGHT(N322,LEN(N322)-FIND("/",N322))</f>
        <v>documentary</v>
      </c>
      <c r="S322" s="11">
        <f t="shared" ref="S322:S385" si="34">(J322/86400)+25569+(-5/24)</f>
        <v>42331.34297453703</v>
      </c>
      <c r="T322" s="11">
        <f t="shared" ref="T322:T385" si="35">(I322/86400)+25569+(-5/24)</f>
        <v>42360.749999999993</v>
      </c>
    </row>
    <row r="323" spans="1:20" ht="15.6" customHeight="1" x14ac:dyDescent="0.3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si="30"/>
        <v>102.66285714285715</v>
      </c>
      <c r="P323" s="10">
        <f t="shared" si="31"/>
        <v>106.62314540059347</v>
      </c>
      <c r="Q323" s="7" t="str">
        <f t="shared" si="32"/>
        <v>film &amp; video</v>
      </c>
      <c r="R323" s="7" t="str">
        <f t="shared" si="33"/>
        <v>documentary</v>
      </c>
      <c r="S323" s="11">
        <f t="shared" si="34"/>
        <v>42647.238263888888</v>
      </c>
      <c r="T323" s="11">
        <f t="shared" si="35"/>
        <v>42682.279930555553</v>
      </c>
    </row>
    <row r="324" spans="1:20" ht="15.6" customHeight="1" x14ac:dyDescent="0.3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30"/>
        <v>107.91200000000001</v>
      </c>
      <c r="P324" s="10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15.6" customHeight="1" x14ac:dyDescent="0.3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30"/>
        <v>123.07407407407408</v>
      </c>
      <c r="P325" s="10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15.6" customHeight="1" x14ac:dyDescent="0.3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30"/>
        <v>101.6</v>
      </c>
      <c r="P326" s="10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15.6" customHeight="1" x14ac:dyDescent="0.3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30"/>
        <v>104.396</v>
      </c>
      <c r="P327" s="10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15.6" customHeight="1" x14ac:dyDescent="0.3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30"/>
        <v>112.92973333333333</v>
      </c>
      <c r="P328" s="10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15.6" customHeight="1" x14ac:dyDescent="0.3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30"/>
        <v>136.4</v>
      </c>
      <c r="P329" s="10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15.6" customHeight="1" x14ac:dyDescent="0.3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30"/>
        <v>103.61439999999999</v>
      </c>
      <c r="P330" s="10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15.6" customHeight="1" x14ac:dyDescent="0.3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30"/>
        <v>105.5</v>
      </c>
      <c r="P331" s="10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15.6" customHeight="1" x14ac:dyDescent="0.3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30"/>
        <v>101.82857142857142</v>
      </c>
      <c r="P332" s="10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15.6" customHeight="1" x14ac:dyDescent="0.3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30"/>
        <v>106.60499999999999</v>
      </c>
      <c r="P333" s="10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15.6" customHeight="1" x14ac:dyDescent="0.3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30"/>
        <v>113.015</v>
      </c>
      <c r="P334" s="10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15.6" customHeight="1" x14ac:dyDescent="0.3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30"/>
        <v>125.22750000000001</v>
      </c>
      <c r="P335" s="10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15.6" customHeight="1" x14ac:dyDescent="0.3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30"/>
        <v>101.19</v>
      </c>
      <c r="P336" s="10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15.6" customHeight="1" x14ac:dyDescent="0.3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30"/>
        <v>102.76470588235294</v>
      </c>
      <c r="P337" s="10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15.6" customHeight="1" x14ac:dyDescent="0.3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30"/>
        <v>116.83911999999998</v>
      </c>
      <c r="P338" s="10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15.6" customHeight="1" x14ac:dyDescent="0.3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30"/>
        <v>101.16833333333335</v>
      </c>
      <c r="P339" s="10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15.6" customHeight="1" x14ac:dyDescent="0.3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30"/>
        <v>110.13360000000002</v>
      </c>
      <c r="P340" s="10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15.6" customHeight="1" x14ac:dyDescent="0.3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30"/>
        <v>108.08333333333333</v>
      </c>
      <c r="P341" s="10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15.6" customHeight="1" x14ac:dyDescent="0.3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30"/>
        <v>125.02285714285715</v>
      </c>
      <c r="P342" s="10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15.6" customHeight="1" x14ac:dyDescent="0.3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30"/>
        <v>106.71428571428572</v>
      </c>
      <c r="P343" s="10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15.6" customHeight="1" x14ac:dyDescent="0.3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30"/>
        <v>100.36639999999998</v>
      </c>
      <c r="P344" s="10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15.6" customHeight="1" x14ac:dyDescent="0.3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30"/>
        <v>102.02863333333335</v>
      </c>
      <c r="P345" s="10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15.6" customHeight="1" x14ac:dyDescent="0.3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30"/>
        <v>102.08358208955224</v>
      </c>
      <c r="P346" s="10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15.6" customHeight="1" x14ac:dyDescent="0.3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30"/>
        <v>123.27586206896552</v>
      </c>
      <c r="P347" s="10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15.6" customHeight="1" x14ac:dyDescent="0.3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30"/>
        <v>170.28880000000001</v>
      </c>
      <c r="P348" s="10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15.6" customHeight="1" x14ac:dyDescent="0.3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30"/>
        <v>111.59049999999999</v>
      </c>
      <c r="P349" s="10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15.6" customHeight="1" x14ac:dyDescent="0.3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30"/>
        <v>103</v>
      </c>
      <c r="P350" s="10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15.6" customHeight="1" x14ac:dyDescent="0.3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30"/>
        <v>106.63570159857905</v>
      </c>
      <c r="P351" s="10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15.6" customHeight="1" x14ac:dyDescent="0.3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30"/>
        <v>114.75999999999999</v>
      </c>
      <c r="P352" s="10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15.6" customHeight="1" x14ac:dyDescent="0.3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30"/>
        <v>127.34117647058822</v>
      </c>
      <c r="P353" s="10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15.6" customHeight="1" x14ac:dyDescent="0.3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30"/>
        <v>116.56</v>
      </c>
      <c r="P354" s="10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15.6" customHeight="1" x14ac:dyDescent="0.3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30"/>
        <v>108.61819426615318</v>
      </c>
      <c r="P355" s="10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15.6" customHeight="1" x14ac:dyDescent="0.3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30"/>
        <v>103.94285714285714</v>
      </c>
      <c r="P356" s="10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15.6" customHeight="1" x14ac:dyDescent="0.3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30"/>
        <v>116.25714285714285</v>
      </c>
      <c r="P357" s="10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15.6" customHeight="1" x14ac:dyDescent="0.3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30"/>
        <v>102.69239999999999</v>
      </c>
      <c r="P358" s="10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15.6" customHeight="1" x14ac:dyDescent="0.3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30"/>
        <v>174</v>
      </c>
      <c r="P359" s="10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15.6" customHeight="1" x14ac:dyDescent="0.3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30"/>
        <v>103.08800000000001</v>
      </c>
      <c r="P360" s="10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15.6" customHeight="1" x14ac:dyDescent="0.3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30"/>
        <v>104.85537190082646</v>
      </c>
      <c r="P361" s="10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15.6" customHeight="1" x14ac:dyDescent="0.3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30"/>
        <v>101.375</v>
      </c>
      <c r="P362" s="10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15.6" customHeight="1" x14ac:dyDescent="0.3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30"/>
        <v>111.07699999999998</v>
      </c>
      <c r="P363" s="10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15.6" customHeight="1" x14ac:dyDescent="0.3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30"/>
        <v>124.15933781686496</v>
      </c>
      <c r="P364" s="10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15.6" customHeight="1" x14ac:dyDescent="0.3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30"/>
        <v>101.33333333333334</v>
      </c>
      <c r="P365" s="10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15.6" customHeight="1" x14ac:dyDescent="0.3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30"/>
        <v>110.16142857142856</v>
      </c>
      <c r="P366" s="10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15.6" customHeight="1" x14ac:dyDescent="0.3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30"/>
        <v>103.97333333333334</v>
      </c>
      <c r="P367" s="10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15.6" customHeight="1" x14ac:dyDescent="0.3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30"/>
        <v>101.31578947368421</v>
      </c>
      <c r="P368" s="10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15.6" customHeight="1" x14ac:dyDescent="0.3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30"/>
        <v>103.3501</v>
      </c>
      <c r="P369" s="10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15.6" customHeight="1" x14ac:dyDescent="0.3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30"/>
        <v>104.11200000000001</v>
      </c>
      <c r="P370" s="10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15.6" customHeight="1" x14ac:dyDescent="0.3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30"/>
        <v>110.15569230769231</v>
      </c>
      <c r="P371" s="10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15.6" customHeight="1" x14ac:dyDescent="0.3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30"/>
        <v>122.02</v>
      </c>
      <c r="P372" s="10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15.6" customHeight="1" x14ac:dyDescent="0.3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30"/>
        <v>114.16866666666667</v>
      </c>
      <c r="P373" s="10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15.6" customHeight="1" x14ac:dyDescent="0.3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30"/>
        <v>125.33333333333334</v>
      </c>
      <c r="P374" s="10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15.6" customHeight="1" x14ac:dyDescent="0.3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30"/>
        <v>106.66666666666667</v>
      </c>
      <c r="P375" s="10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15.6" customHeight="1" x14ac:dyDescent="0.3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30"/>
        <v>130.65</v>
      </c>
      <c r="P376" s="10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15.6" customHeight="1" x14ac:dyDescent="0.3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30"/>
        <v>120</v>
      </c>
      <c r="P377" s="10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15.6" customHeight="1" x14ac:dyDescent="0.3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30"/>
        <v>105.9591836734694</v>
      </c>
      <c r="P378" s="10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15.6" customHeight="1" x14ac:dyDescent="0.3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30"/>
        <v>114.39999999999999</v>
      </c>
      <c r="P379" s="10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15.6" customHeight="1" x14ac:dyDescent="0.3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30"/>
        <v>111.76666666666665</v>
      </c>
      <c r="P380" s="10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15.6" customHeight="1" x14ac:dyDescent="0.3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30"/>
        <v>116.08000000000001</v>
      </c>
      <c r="P381" s="10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15.6" customHeight="1" x14ac:dyDescent="0.3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30"/>
        <v>141.5</v>
      </c>
      <c r="P382" s="10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15.6" customHeight="1" x14ac:dyDescent="0.3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30"/>
        <v>104.72999999999999</v>
      </c>
      <c r="P383" s="10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15.6" customHeight="1" x14ac:dyDescent="0.3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30"/>
        <v>255.83333333333331</v>
      </c>
      <c r="P384" s="10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15.6" customHeight="1" x14ac:dyDescent="0.3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30"/>
        <v>206.70670670670671</v>
      </c>
      <c r="P385" s="10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15.6" customHeight="1" x14ac:dyDescent="0.3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ref="O386:O449" si="36">IF(E386&lt;=0,0,(E386/D386)*100)</f>
        <v>112.105</v>
      </c>
      <c r="P386" s="10">
        <f t="shared" ref="P386:P449" si="37">IF(E386&lt;=0,0,E386/L386)</f>
        <v>58.540469973890339</v>
      </c>
      <c r="Q386" s="7" t="str">
        <f t="shared" ref="Q386:Q449" si="38">LEFT(N386,FIND("/",N386)-1)</f>
        <v>film &amp; video</v>
      </c>
      <c r="R386" s="7" t="str">
        <f t="shared" ref="R386:R449" si="39">RIGHT(N386,LEN(N386)-FIND("/",N386))</f>
        <v>documentary</v>
      </c>
      <c r="S386" s="11">
        <f t="shared" ref="S386:S449" si="40">(J386/86400)+25569+(-5/24)</f>
        <v>41980.573460648149</v>
      </c>
      <c r="T386" s="11">
        <f t="shared" ref="T386:T449" si="41">(I386/86400)+25569+(-5/24)</f>
        <v>42010.573460648149</v>
      </c>
    </row>
    <row r="387" spans="1:20" ht="15.6" customHeight="1" x14ac:dyDescent="0.3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si="36"/>
        <v>105.982</v>
      </c>
      <c r="P387" s="10">
        <f t="shared" si="37"/>
        <v>111.79535864978902</v>
      </c>
      <c r="Q387" s="7" t="str">
        <f t="shared" si="38"/>
        <v>film &amp; video</v>
      </c>
      <c r="R387" s="7" t="str">
        <f t="shared" si="39"/>
        <v>documentary</v>
      </c>
      <c r="S387" s="11">
        <f t="shared" si="40"/>
        <v>41934.376168981478</v>
      </c>
      <c r="T387" s="11">
        <f t="shared" si="41"/>
        <v>41964.41783564815</v>
      </c>
    </row>
    <row r="388" spans="1:20" ht="15.6" customHeight="1" x14ac:dyDescent="0.3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36"/>
        <v>100.16666666666667</v>
      </c>
      <c r="P388" s="10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15.6" customHeight="1" x14ac:dyDescent="0.3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36"/>
        <v>213.98947368421051</v>
      </c>
      <c r="P389" s="10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15.6" customHeight="1" x14ac:dyDescent="0.3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36"/>
        <v>126.16000000000001</v>
      </c>
      <c r="P390" s="10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15.6" customHeight="1" x14ac:dyDescent="0.3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36"/>
        <v>181.53547058823528</v>
      </c>
      <c r="P391" s="10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15.6" customHeight="1" x14ac:dyDescent="0.3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36"/>
        <v>100</v>
      </c>
      <c r="P392" s="10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15.6" customHeight="1" x14ac:dyDescent="0.3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36"/>
        <v>100.61</v>
      </c>
      <c r="P393" s="10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15.6" customHeight="1" x14ac:dyDescent="0.3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36"/>
        <v>100.9027027027027</v>
      </c>
      <c r="P394" s="10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15.6" customHeight="1" x14ac:dyDescent="0.3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36"/>
        <v>110.446</v>
      </c>
      <c r="P395" s="10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15.6" customHeight="1" x14ac:dyDescent="0.3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36"/>
        <v>111.8936170212766</v>
      </c>
      <c r="P396" s="10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15.6" customHeight="1" x14ac:dyDescent="0.3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36"/>
        <v>108.04450000000001</v>
      </c>
      <c r="P397" s="10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15.6" customHeight="1" x14ac:dyDescent="0.3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36"/>
        <v>106.66666666666667</v>
      </c>
      <c r="P398" s="10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15.6" customHeight="1" x14ac:dyDescent="0.3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36"/>
        <v>103.90027322404372</v>
      </c>
      <c r="P399" s="10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15.6" customHeight="1" x14ac:dyDescent="0.3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36"/>
        <v>125.16000000000001</v>
      </c>
      <c r="P400" s="10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15.6" customHeight="1" x14ac:dyDescent="0.3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36"/>
        <v>106.80499999999999</v>
      </c>
      <c r="P401" s="10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15.6" customHeight="1" x14ac:dyDescent="0.3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36"/>
        <v>112.30249999999999</v>
      </c>
      <c r="P402" s="10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15.6" customHeight="1" x14ac:dyDescent="0.3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36"/>
        <v>103.812</v>
      </c>
      <c r="P403" s="10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15.6" customHeight="1" x14ac:dyDescent="0.3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36"/>
        <v>141.65</v>
      </c>
      <c r="P404" s="10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15.6" customHeight="1" x14ac:dyDescent="0.3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36"/>
        <v>105.25999999999999</v>
      </c>
      <c r="P405" s="10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15.6" customHeight="1" x14ac:dyDescent="0.3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36"/>
        <v>103.09142857142857</v>
      </c>
      <c r="P406" s="10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15.6" customHeight="1" x14ac:dyDescent="0.3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36"/>
        <v>107.65957446808511</v>
      </c>
      <c r="P407" s="10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15.6" customHeight="1" x14ac:dyDescent="0.3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36"/>
        <v>107.70464285714286</v>
      </c>
      <c r="P408" s="10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15.6" customHeight="1" x14ac:dyDescent="0.3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36"/>
        <v>101.55000000000001</v>
      </c>
      <c r="P409" s="10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15.6" customHeight="1" x14ac:dyDescent="0.3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36"/>
        <v>101.43766666666667</v>
      </c>
      <c r="P410" s="10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15.6" customHeight="1" x14ac:dyDescent="0.3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36"/>
        <v>136.80000000000001</v>
      </c>
      <c r="P411" s="10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15.6" customHeight="1" x14ac:dyDescent="0.3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36"/>
        <v>128.29999999999998</v>
      </c>
      <c r="P412" s="10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15.6" customHeight="1" x14ac:dyDescent="0.3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36"/>
        <v>101.05</v>
      </c>
      <c r="P413" s="10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15.6" customHeight="1" x14ac:dyDescent="0.3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36"/>
        <v>126.84</v>
      </c>
      <c r="P414" s="10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15.6" customHeight="1" x14ac:dyDescent="0.3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36"/>
        <v>105.0859375</v>
      </c>
      <c r="P415" s="10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15.6" customHeight="1" x14ac:dyDescent="0.3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36"/>
        <v>102.85405405405406</v>
      </c>
      <c r="P416" s="10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15.6" customHeight="1" x14ac:dyDescent="0.3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36"/>
        <v>102.14714285714285</v>
      </c>
      <c r="P417" s="10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15.6" customHeight="1" x14ac:dyDescent="0.3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36"/>
        <v>120.21700000000001</v>
      </c>
      <c r="P418" s="10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15.6" customHeight="1" x14ac:dyDescent="0.3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36"/>
        <v>100.24761904761905</v>
      </c>
      <c r="P419" s="10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15.6" customHeight="1" x14ac:dyDescent="0.3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36"/>
        <v>100.63392857142857</v>
      </c>
      <c r="P420" s="10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15.6" customHeight="1" x14ac:dyDescent="0.3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36"/>
        <v>100.4375</v>
      </c>
      <c r="P421" s="10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15.6" customHeight="1" x14ac:dyDescent="0.3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36"/>
        <v>0.43939393939393934</v>
      </c>
      <c r="P422" s="10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15.6" customHeight="1" x14ac:dyDescent="0.3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36"/>
        <v>2.0066666666666668</v>
      </c>
      <c r="P423" s="10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15.6" customHeight="1" x14ac:dyDescent="0.3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36"/>
        <v>1.075</v>
      </c>
      <c r="P424" s="10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15.6" customHeight="1" x14ac:dyDescent="0.3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36"/>
        <v>0.76500000000000001</v>
      </c>
      <c r="P425" s="10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15.6" customHeight="1" x14ac:dyDescent="0.3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36"/>
        <v>6.7966666666666677</v>
      </c>
      <c r="P426" s="10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15.6" customHeight="1" x14ac:dyDescent="0.3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36"/>
        <v>1.2E-2</v>
      </c>
      <c r="P427" s="10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15.6" customHeight="1" x14ac:dyDescent="0.3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36"/>
        <v>1.3299999999999998</v>
      </c>
      <c r="P428" s="10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15.6" customHeight="1" x14ac:dyDescent="0.3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36"/>
        <v>0</v>
      </c>
      <c r="P429" s="10">
        <f t="shared" si="37"/>
        <v>0</v>
      </c>
      <c r="Q429" s="7" t="str">
        <f t="shared" si="38"/>
        <v>film &amp; video</v>
      </c>
      <c r="R429" s="7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15.6" customHeight="1" x14ac:dyDescent="0.3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36"/>
        <v>5.6333333333333329</v>
      </c>
      <c r="P430" s="10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15.6" customHeight="1" x14ac:dyDescent="0.3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36"/>
        <v>0</v>
      </c>
      <c r="P431" s="10">
        <f t="shared" si="37"/>
        <v>0</v>
      </c>
      <c r="Q431" s="7" t="str">
        <f t="shared" si="38"/>
        <v>film &amp; video</v>
      </c>
      <c r="R431" s="7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15.6" customHeight="1" x14ac:dyDescent="0.3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36"/>
        <v>2.4</v>
      </c>
      <c r="P432" s="10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15.6" customHeight="1" x14ac:dyDescent="0.3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36"/>
        <v>13.833333333333334</v>
      </c>
      <c r="P433" s="10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15.6" customHeight="1" x14ac:dyDescent="0.3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36"/>
        <v>9.5</v>
      </c>
      <c r="P434" s="10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15.6" customHeight="1" x14ac:dyDescent="0.3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36"/>
        <v>0</v>
      </c>
      <c r="P435" s="10">
        <f t="shared" si="37"/>
        <v>0</v>
      </c>
      <c r="Q435" s="7" t="str">
        <f t="shared" si="38"/>
        <v>film &amp; video</v>
      </c>
      <c r="R435" s="7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15.6" customHeight="1" x14ac:dyDescent="0.3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36"/>
        <v>5</v>
      </c>
      <c r="P436" s="10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15.6" customHeight="1" x14ac:dyDescent="0.3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36"/>
        <v>2.7272727272727275E-3</v>
      </c>
      <c r="P437" s="10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15.6" customHeight="1" x14ac:dyDescent="0.3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36"/>
        <v>0</v>
      </c>
      <c r="P438" s="10">
        <f t="shared" si="37"/>
        <v>0</v>
      </c>
      <c r="Q438" s="7" t="str">
        <f t="shared" si="38"/>
        <v>film &amp; video</v>
      </c>
      <c r="R438" s="7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15.6" customHeight="1" x14ac:dyDescent="0.3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36"/>
        <v>0</v>
      </c>
      <c r="P439" s="10">
        <f t="shared" si="37"/>
        <v>0</v>
      </c>
      <c r="Q439" s="7" t="str">
        <f t="shared" si="38"/>
        <v>film &amp; video</v>
      </c>
      <c r="R439" s="7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15.6" customHeight="1" x14ac:dyDescent="0.3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36"/>
        <v>9.379999999999999</v>
      </c>
      <c r="P440" s="10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15.6" customHeight="1" x14ac:dyDescent="0.3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36"/>
        <v>0</v>
      </c>
      <c r="P441" s="10">
        <f t="shared" si="37"/>
        <v>0</v>
      </c>
      <c r="Q441" s="7" t="str">
        <f t="shared" si="38"/>
        <v>film &amp; video</v>
      </c>
      <c r="R441" s="7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15.6" customHeight="1" x14ac:dyDescent="0.3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36"/>
        <v>0.1</v>
      </c>
      <c r="P442" s="10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15.6" customHeight="1" x14ac:dyDescent="0.3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36"/>
        <v>0</v>
      </c>
      <c r="P443" s="10">
        <f t="shared" si="37"/>
        <v>0</v>
      </c>
      <c r="Q443" s="7" t="str">
        <f t="shared" si="38"/>
        <v>film &amp; video</v>
      </c>
      <c r="R443" s="7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5.6" customHeight="1" x14ac:dyDescent="0.3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36"/>
        <v>39.358823529411765</v>
      </c>
      <c r="P444" s="10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15.6" customHeight="1" x14ac:dyDescent="0.3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36"/>
        <v>0.1</v>
      </c>
      <c r="P445" s="10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15.6" customHeight="1" x14ac:dyDescent="0.3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36"/>
        <v>5</v>
      </c>
      <c r="P446" s="10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15.6" customHeight="1" x14ac:dyDescent="0.3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36"/>
        <v>3.3333333333333335E-3</v>
      </c>
      <c r="P447" s="10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15.6" customHeight="1" x14ac:dyDescent="0.3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36"/>
        <v>7.2952380952380951</v>
      </c>
      <c r="P448" s="10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15.6" customHeight="1" x14ac:dyDescent="0.3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36"/>
        <v>1.6666666666666666E-2</v>
      </c>
      <c r="P449" s="10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15.6" customHeight="1" x14ac:dyDescent="0.3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ref="O450:O513" si="42">IF(E450&lt;=0,0,(E450/D450)*100)</f>
        <v>3.2804000000000002</v>
      </c>
      <c r="P450" s="10">
        <f t="shared" ref="P450:P513" si="43">IF(E450&lt;=0,0,E450/L450)</f>
        <v>20.502500000000001</v>
      </c>
      <c r="Q450" s="7" t="str">
        <f t="shared" ref="Q450:Q513" si="44">LEFT(N450,FIND("/",N450)-1)</f>
        <v>film &amp; video</v>
      </c>
      <c r="R450" s="7" t="str">
        <f t="shared" ref="R450:R513" si="45">RIGHT(N450,LEN(N450)-FIND("/",N450))</f>
        <v>animation</v>
      </c>
      <c r="S450" s="11">
        <f t="shared" ref="S450:S513" si="46">(J450/86400)+25569+(-5/24)</f>
        <v>41753.549710648142</v>
      </c>
      <c r="T450" s="11">
        <f t="shared" ref="T450:T513" si="47">(I450/86400)+25569+(-5/24)</f>
        <v>41773.549710648142</v>
      </c>
    </row>
    <row r="451" spans="1:20" ht="15.6" customHeight="1" x14ac:dyDescent="0.3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si="42"/>
        <v>2.25</v>
      </c>
      <c r="P451" s="10">
        <f t="shared" si="43"/>
        <v>9</v>
      </c>
      <c r="Q451" s="7" t="str">
        <f t="shared" si="44"/>
        <v>film &amp; video</v>
      </c>
      <c r="R451" s="7" t="str">
        <f t="shared" si="45"/>
        <v>animation</v>
      </c>
      <c r="S451" s="11">
        <f t="shared" si="46"/>
        <v>41534.359780092593</v>
      </c>
      <c r="T451" s="11">
        <f t="shared" si="47"/>
        <v>41564.359780092593</v>
      </c>
    </row>
    <row r="452" spans="1:20" ht="15.6" customHeight="1" x14ac:dyDescent="0.3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42"/>
        <v>0.79200000000000004</v>
      </c>
      <c r="P452" s="10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15.6" customHeight="1" x14ac:dyDescent="0.3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42"/>
        <v>0</v>
      </c>
      <c r="P453" s="10">
        <f t="shared" si="43"/>
        <v>0</v>
      </c>
      <c r="Q453" s="7" t="str">
        <f t="shared" si="44"/>
        <v>film &amp; video</v>
      </c>
      <c r="R453" s="7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15.6" customHeight="1" x14ac:dyDescent="0.3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42"/>
        <v>64</v>
      </c>
      <c r="P454" s="10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15.6" customHeight="1" x14ac:dyDescent="0.3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42"/>
        <v>2.7404479578392621E-2</v>
      </c>
      <c r="P455" s="10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15.6" customHeight="1" x14ac:dyDescent="0.3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42"/>
        <v>0.82000000000000006</v>
      </c>
      <c r="P456" s="10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15.6" customHeight="1" x14ac:dyDescent="0.3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42"/>
        <v>6.9230769230769221E-2</v>
      </c>
      <c r="P457" s="10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15.6" customHeight="1" x14ac:dyDescent="0.3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42"/>
        <v>0.68631863186318631</v>
      </c>
      <c r="P458" s="10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15.6" customHeight="1" x14ac:dyDescent="0.3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42"/>
        <v>0</v>
      </c>
      <c r="P459" s="10">
        <f t="shared" si="43"/>
        <v>0</v>
      </c>
      <c r="Q459" s="7" t="str">
        <f t="shared" si="44"/>
        <v>film &amp; video</v>
      </c>
      <c r="R459" s="7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15.6" customHeight="1" x14ac:dyDescent="0.3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42"/>
        <v>8.2100000000000009</v>
      </c>
      <c r="P460" s="10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15.6" customHeight="1" x14ac:dyDescent="0.3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42"/>
        <v>6.4102564102564097E-2</v>
      </c>
      <c r="P461" s="10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15.6" customHeight="1" x14ac:dyDescent="0.3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42"/>
        <v>0.29411764705882354</v>
      </c>
      <c r="P462" s="10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15.6" customHeight="1" x14ac:dyDescent="0.3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42"/>
        <v>0</v>
      </c>
      <c r="P463" s="10">
        <f t="shared" si="43"/>
        <v>0</v>
      </c>
      <c r="Q463" s="7" t="str">
        <f t="shared" si="44"/>
        <v>film &amp; video</v>
      </c>
      <c r="R463" s="7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15.6" customHeight="1" x14ac:dyDescent="0.3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42"/>
        <v>0</v>
      </c>
      <c r="P464" s="10">
        <f t="shared" si="43"/>
        <v>0</v>
      </c>
      <c r="Q464" s="7" t="str">
        <f t="shared" si="44"/>
        <v>film &amp; video</v>
      </c>
      <c r="R464" s="7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15.6" customHeight="1" x14ac:dyDescent="0.3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42"/>
        <v>2.2727272727272729</v>
      </c>
      <c r="P465" s="10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15.6" customHeight="1" x14ac:dyDescent="0.3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42"/>
        <v>9.9009900990099015E-2</v>
      </c>
      <c r="P466" s="10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15.6" customHeight="1" x14ac:dyDescent="0.3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42"/>
        <v>26.953125</v>
      </c>
      <c r="P467" s="10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15.6" customHeight="1" x14ac:dyDescent="0.3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42"/>
        <v>0.76</v>
      </c>
      <c r="P468" s="10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15.6" customHeight="1" x14ac:dyDescent="0.3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42"/>
        <v>21.574999999999999</v>
      </c>
      <c r="P469" s="10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15.6" customHeight="1" x14ac:dyDescent="0.3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42"/>
        <v>0</v>
      </c>
      <c r="P470" s="10">
        <f t="shared" si="43"/>
        <v>0</v>
      </c>
      <c r="Q470" s="7" t="str">
        <f t="shared" si="44"/>
        <v>film &amp; video</v>
      </c>
      <c r="R470" s="7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15.6" customHeight="1" x14ac:dyDescent="0.3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42"/>
        <v>0</v>
      </c>
      <c r="P471" s="10">
        <f t="shared" si="43"/>
        <v>0</v>
      </c>
      <c r="Q471" s="7" t="str">
        <f t="shared" si="44"/>
        <v>film &amp; video</v>
      </c>
      <c r="R471" s="7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15.6" customHeight="1" x14ac:dyDescent="0.3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42"/>
        <v>1.02</v>
      </c>
      <c r="P472" s="10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15.6" customHeight="1" x14ac:dyDescent="0.3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42"/>
        <v>11.892727272727273</v>
      </c>
      <c r="P473" s="10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15.6" customHeight="1" x14ac:dyDescent="0.3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42"/>
        <v>17.625</v>
      </c>
      <c r="P474" s="10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15.6" customHeight="1" x14ac:dyDescent="0.3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42"/>
        <v>2.87</v>
      </c>
      <c r="P475" s="10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15.6" customHeight="1" x14ac:dyDescent="0.3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42"/>
        <v>3.0303030303030304E-2</v>
      </c>
      <c r="P476" s="10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15.6" customHeight="1" x14ac:dyDescent="0.3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42"/>
        <v>0</v>
      </c>
      <c r="P477" s="10">
        <f t="shared" si="43"/>
        <v>0</v>
      </c>
      <c r="Q477" s="7" t="str">
        <f t="shared" si="44"/>
        <v>film &amp; video</v>
      </c>
      <c r="R477" s="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15.6" customHeight="1" x14ac:dyDescent="0.3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42"/>
        <v>2.230268181818182</v>
      </c>
      <c r="P478" s="10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15.6" customHeight="1" x14ac:dyDescent="0.3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42"/>
        <v>0</v>
      </c>
      <c r="P479" s="10">
        <f t="shared" si="43"/>
        <v>0</v>
      </c>
      <c r="Q479" s="7" t="str">
        <f t="shared" si="44"/>
        <v>film &amp; video</v>
      </c>
      <c r="R479" s="7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15.6" customHeight="1" x14ac:dyDescent="0.3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42"/>
        <v>0</v>
      </c>
      <c r="P480" s="10">
        <f t="shared" si="43"/>
        <v>0</v>
      </c>
      <c r="Q480" s="7" t="str">
        <f t="shared" si="44"/>
        <v>film &amp; video</v>
      </c>
      <c r="R480" s="7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15.6" customHeight="1" x14ac:dyDescent="0.3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42"/>
        <v>32.56</v>
      </c>
      <c r="P481" s="10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15.6" customHeight="1" x14ac:dyDescent="0.3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42"/>
        <v>19.41</v>
      </c>
      <c r="P482" s="10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15.6" customHeight="1" x14ac:dyDescent="0.3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42"/>
        <v>6.1</v>
      </c>
      <c r="P483" s="10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15.6" customHeight="1" x14ac:dyDescent="0.3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42"/>
        <v>0.1</v>
      </c>
      <c r="P484" s="10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15.6" customHeight="1" x14ac:dyDescent="0.3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42"/>
        <v>50.2</v>
      </c>
      <c r="P485" s="10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15.6" customHeight="1" x14ac:dyDescent="0.3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42"/>
        <v>0.18625</v>
      </c>
      <c r="P486" s="10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15.6" customHeight="1" x14ac:dyDescent="0.3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42"/>
        <v>21.906971229845084</v>
      </c>
      <c r="P487" s="10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15.6" customHeight="1" x14ac:dyDescent="0.3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42"/>
        <v>9.0909090909090905E-3</v>
      </c>
      <c r="P488" s="10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15.6" customHeight="1" x14ac:dyDescent="0.3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42"/>
        <v>0</v>
      </c>
      <c r="P489" s="10">
        <f t="shared" si="43"/>
        <v>0</v>
      </c>
      <c r="Q489" s="7" t="str">
        <f t="shared" si="44"/>
        <v>film &amp; video</v>
      </c>
      <c r="R489" s="7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15.6" customHeight="1" x14ac:dyDescent="0.3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42"/>
        <v>0</v>
      </c>
      <c r="P490" s="10">
        <f t="shared" si="43"/>
        <v>0</v>
      </c>
      <c r="Q490" s="7" t="str">
        <f t="shared" si="44"/>
        <v>film &amp; video</v>
      </c>
      <c r="R490" s="7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15.6" customHeight="1" x14ac:dyDescent="0.3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42"/>
        <v>0.28667813379201834</v>
      </c>
      <c r="P491" s="10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5.6" customHeight="1" x14ac:dyDescent="0.3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42"/>
        <v>0</v>
      </c>
      <c r="P492" s="10">
        <f t="shared" si="43"/>
        <v>0</v>
      </c>
      <c r="Q492" s="7" t="str">
        <f t="shared" si="44"/>
        <v>film &amp; video</v>
      </c>
      <c r="R492" s="7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15.6" customHeight="1" x14ac:dyDescent="0.3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42"/>
        <v>0</v>
      </c>
      <c r="P493" s="10">
        <f t="shared" si="43"/>
        <v>0</v>
      </c>
      <c r="Q493" s="7" t="str">
        <f t="shared" si="44"/>
        <v>film &amp; video</v>
      </c>
      <c r="R493" s="7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15.6" customHeight="1" x14ac:dyDescent="0.3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42"/>
        <v>0</v>
      </c>
      <c r="P494" s="10">
        <f t="shared" si="43"/>
        <v>0</v>
      </c>
      <c r="Q494" s="7" t="str">
        <f t="shared" si="44"/>
        <v>film &amp; video</v>
      </c>
      <c r="R494" s="7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15.6" customHeight="1" x14ac:dyDescent="0.3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42"/>
        <v>0</v>
      </c>
      <c r="P495" s="10">
        <f t="shared" si="43"/>
        <v>0</v>
      </c>
      <c r="Q495" s="7" t="str">
        <f t="shared" si="44"/>
        <v>film &amp; video</v>
      </c>
      <c r="R495" s="7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15.6" customHeight="1" x14ac:dyDescent="0.3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42"/>
        <v>0.155</v>
      </c>
      <c r="P496" s="10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15.6" customHeight="1" x14ac:dyDescent="0.3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42"/>
        <v>0</v>
      </c>
      <c r="P497" s="10">
        <f t="shared" si="43"/>
        <v>0</v>
      </c>
      <c r="Q497" s="7" t="str">
        <f t="shared" si="44"/>
        <v>film &amp; video</v>
      </c>
      <c r="R497" s="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15.6" customHeight="1" x14ac:dyDescent="0.3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42"/>
        <v>1.6666666666666668E-3</v>
      </c>
      <c r="P498" s="10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5.6" customHeight="1" x14ac:dyDescent="0.3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42"/>
        <v>0.6696428571428571</v>
      </c>
      <c r="P499" s="10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15.6" customHeight="1" x14ac:dyDescent="0.3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42"/>
        <v>4.5985132395404564</v>
      </c>
      <c r="P500" s="10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15.6" customHeight="1" x14ac:dyDescent="0.3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42"/>
        <v>9.5500000000000007</v>
      </c>
      <c r="P501" s="10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15.6" customHeight="1" x14ac:dyDescent="0.3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42"/>
        <v>3.3076923076923079</v>
      </c>
      <c r="P502" s="10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15.6" customHeight="1" x14ac:dyDescent="0.3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42"/>
        <v>0</v>
      </c>
      <c r="P503" s="10">
        <f t="shared" si="43"/>
        <v>0</v>
      </c>
      <c r="Q503" s="7" t="str">
        <f t="shared" si="44"/>
        <v>film &amp; video</v>
      </c>
      <c r="R503" s="7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15.6" customHeight="1" x14ac:dyDescent="0.3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42"/>
        <v>1.1499999999999999</v>
      </c>
      <c r="P504" s="10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15.6" customHeight="1" x14ac:dyDescent="0.3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42"/>
        <v>1.7538461538461538</v>
      </c>
      <c r="P505" s="10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15.6" customHeight="1" x14ac:dyDescent="0.3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42"/>
        <v>1.3673469387755102</v>
      </c>
      <c r="P506" s="10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15.6" customHeight="1" x14ac:dyDescent="0.3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42"/>
        <v>0.43333333333333329</v>
      </c>
      <c r="P507" s="10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15.6" customHeight="1" x14ac:dyDescent="0.3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42"/>
        <v>0.125</v>
      </c>
      <c r="P508" s="10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15.6" customHeight="1" x14ac:dyDescent="0.3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42"/>
        <v>3.2</v>
      </c>
      <c r="P509" s="10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15.6" customHeight="1" x14ac:dyDescent="0.3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42"/>
        <v>0.8</v>
      </c>
      <c r="P510" s="10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15.6" customHeight="1" x14ac:dyDescent="0.3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42"/>
        <v>0.2</v>
      </c>
      <c r="P511" s="10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15.6" customHeight="1" x14ac:dyDescent="0.3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42"/>
        <v>0</v>
      </c>
      <c r="P512" s="10">
        <f t="shared" si="43"/>
        <v>0</v>
      </c>
      <c r="Q512" s="7" t="str">
        <f t="shared" si="44"/>
        <v>film &amp; video</v>
      </c>
      <c r="R512" s="7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15.6" customHeight="1" x14ac:dyDescent="0.3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42"/>
        <v>3</v>
      </c>
      <c r="P513" s="10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15.6" customHeight="1" x14ac:dyDescent="0.3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ref="O514:O577" si="48">IF(E514&lt;=0,0,(E514/D514)*100)</f>
        <v>0.13749999999999998</v>
      </c>
      <c r="P514" s="10">
        <f t="shared" ref="P514:P577" si="49">IF(E514&lt;=0,0,E514/L514)</f>
        <v>5.5</v>
      </c>
      <c r="Q514" s="7" t="str">
        <f t="shared" ref="Q514:Q577" si="50">LEFT(N514,FIND("/",N514)-1)</f>
        <v>film &amp; video</v>
      </c>
      <c r="R514" s="7" t="str">
        <f t="shared" ref="R514:R577" si="51">RIGHT(N514,LEN(N514)-FIND("/",N514))</f>
        <v>animation</v>
      </c>
      <c r="S514" s="11">
        <f t="shared" ref="S514:S577" si="52">(J514/86400)+25569+(-5/24)</f>
        <v>42649.533877314818</v>
      </c>
      <c r="T514" s="11">
        <f t="shared" ref="T514:T577" si="53">(I514/86400)+25569+(-5/24)</f>
        <v>42694.575543981475</v>
      </c>
    </row>
    <row r="515" spans="1:20" ht="15.6" customHeight="1" x14ac:dyDescent="0.3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si="48"/>
        <v>13.923999999999999</v>
      </c>
      <c r="P515" s="10">
        <f t="shared" si="49"/>
        <v>102.38235294117646</v>
      </c>
      <c r="Q515" s="7" t="str">
        <f t="shared" si="50"/>
        <v>film &amp; video</v>
      </c>
      <c r="R515" s="7" t="str">
        <f t="shared" si="51"/>
        <v>animation</v>
      </c>
      <c r="S515" s="11">
        <f t="shared" si="52"/>
        <v>42552.445659722223</v>
      </c>
      <c r="T515" s="11">
        <f t="shared" si="53"/>
        <v>42597.083333333336</v>
      </c>
    </row>
    <row r="516" spans="1:20" ht="15.6" customHeight="1" x14ac:dyDescent="0.3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48"/>
        <v>3.3333333333333335</v>
      </c>
      <c r="P516" s="10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15.6" customHeight="1" x14ac:dyDescent="0.3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48"/>
        <v>25.41340206185567</v>
      </c>
      <c r="P517" s="10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15.6" customHeight="1" x14ac:dyDescent="0.3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48"/>
        <v>0</v>
      </c>
      <c r="P518" s="10">
        <f t="shared" si="49"/>
        <v>0</v>
      </c>
      <c r="Q518" s="7" t="str">
        <f t="shared" si="50"/>
        <v>film &amp; video</v>
      </c>
      <c r="R518" s="7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15.6" customHeight="1" x14ac:dyDescent="0.3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48"/>
        <v>1.3666666666666667</v>
      </c>
      <c r="P519" s="10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15.6" customHeight="1" x14ac:dyDescent="0.3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48"/>
        <v>0</v>
      </c>
      <c r="P520" s="10">
        <f t="shared" si="49"/>
        <v>0</v>
      </c>
      <c r="Q520" s="7" t="str">
        <f t="shared" si="50"/>
        <v>film &amp; video</v>
      </c>
      <c r="R520" s="7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15.6" customHeight="1" x14ac:dyDescent="0.3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48"/>
        <v>22.881426547787683</v>
      </c>
      <c r="P521" s="10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15.6" customHeight="1" x14ac:dyDescent="0.3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48"/>
        <v>102.1</v>
      </c>
      <c r="P522" s="10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15.6" customHeight="1" x14ac:dyDescent="0.3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48"/>
        <v>104.64</v>
      </c>
      <c r="P523" s="10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15.6" customHeight="1" x14ac:dyDescent="0.3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48"/>
        <v>114.66666666666667</v>
      </c>
      <c r="P524" s="10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15.6" customHeight="1" x14ac:dyDescent="0.3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48"/>
        <v>120.6</v>
      </c>
      <c r="P525" s="10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15.6" customHeight="1" x14ac:dyDescent="0.3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48"/>
        <v>108.67285714285715</v>
      </c>
      <c r="P526" s="10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15.6" customHeight="1" x14ac:dyDescent="0.3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48"/>
        <v>100</v>
      </c>
      <c r="P527" s="10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15.6" customHeight="1" x14ac:dyDescent="0.3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48"/>
        <v>113.99999999999999</v>
      </c>
      <c r="P528" s="10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15.6" customHeight="1" x14ac:dyDescent="0.3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48"/>
        <v>100.85</v>
      </c>
      <c r="P529" s="10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5.6" customHeight="1" x14ac:dyDescent="0.3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48"/>
        <v>115.65217391304347</v>
      </c>
      <c r="P530" s="10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15.6" customHeight="1" x14ac:dyDescent="0.3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48"/>
        <v>130.41666666666666</v>
      </c>
      <c r="P531" s="10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15.6" customHeight="1" x14ac:dyDescent="0.3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48"/>
        <v>107.78267254038178</v>
      </c>
      <c r="P532" s="10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15.6" customHeight="1" x14ac:dyDescent="0.3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48"/>
        <v>100</v>
      </c>
      <c r="P533" s="10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15.6" customHeight="1" x14ac:dyDescent="0.3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48"/>
        <v>123.25</v>
      </c>
      <c r="P534" s="10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15.6" customHeight="1" x14ac:dyDescent="0.3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48"/>
        <v>100.2</v>
      </c>
      <c r="P535" s="10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15.6" customHeight="1" x14ac:dyDescent="0.3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48"/>
        <v>104.66666666666666</v>
      </c>
      <c r="P536" s="10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15.6" customHeight="1" x14ac:dyDescent="0.3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48"/>
        <v>102.49999999999999</v>
      </c>
      <c r="P537" s="10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15.6" customHeight="1" x14ac:dyDescent="0.3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48"/>
        <v>118.25757575757576</v>
      </c>
      <c r="P538" s="10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15.6" customHeight="1" x14ac:dyDescent="0.3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48"/>
        <v>120.5</v>
      </c>
      <c r="P539" s="10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15.6" customHeight="1" x14ac:dyDescent="0.3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48"/>
        <v>302.42</v>
      </c>
      <c r="P540" s="10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15.6" customHeight="1" x14ac:dyDescent="0.3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48"/>
        <v>100.64400000000001</v>
      </c>
      <c r="P541" s="10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15.6" customHeight="1" x14ac:dyDescent="0.3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48"/>
        <v>6.6666666666666671E-3</v>
      </c>
      <c r="P542" s="10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15.6" customHeight="1" x14ac:dyDescent="0.3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48"/>
        <v>0.55555555555555558</v>
      </c>
      <c r="P543" s="10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15.6" customHeight="1" x14ac:dyDescent="0.3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48"/>
        <v>3.9999999999999996E-4</v>
      </c>
      <c r="P544" s="10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15.6" customHeight="1" x14ac:dyDescent="0.3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48"/>
        <v>0.31818181818181818</v>
      </c>
      <c r="P545" s="10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15.6" customHeight="1" x14ac:dyDescent="0.3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48"/>
        <v>1.2</v>
      </c>
      <c r="P546" s="10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15.6" customHeight="1" x14ac:dyDescent="0.3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48"/>
        <v>27.383999999999997</v>
      </c>
      <c r="P547" s="10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15.6" customHeight="1" x14ac:dyDescent="0.3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48"/>
        <v>8.666666666666667E-2</v>
      </c>
      <c r="P548" s="10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15.6" customHeight="1" x14ac:dyDescent="0.3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48"/>
        <v>0</v>
      </c>
      <c r="P549" s="10">
        <f t="shared" si="49"/>
        <v>0</v>
      </c>
      <c r="Q549" s="7" t="str">
        <f t="shared" si="50"/>
        <v>technology</v>
      </c>
      <c r="R549" s="7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15.6" customHeight="1" x14ac:dyDescent="0.3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48"/>
        <v>0.09</v>
      </c>
      <c r="P550" s="10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15.6" customHeight="1" x14ac:dyDescent="0.3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48"/>
        <v>2.7199999999999998</v>
      </c>
      <c r="P551" s="10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15.6" customHeight="1" x14ac:dyDescent="0.3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48"/>
        <v>0.70000000000000007</v>
      </c>
      <c r="P552" s="10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15.6" customHeight="1" x14ac:dyDescent="0.3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48"/>
        <v>5.0413333333333332</v>
      </c>
      <c r="P553" s="10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15.6" customHeight="1" x14ac:dyDescent="0.3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48"/>
        <v>0</v>
      </c>
      <c r="P554" s="10">
        <f t="shared" si="49"/>
        <v>0</v>
      </c>
      <c r="Q554" s="7" t="str">
        <f t="shared" si="50"/>
        <v>technology</v>
      </c>
      <c r="R554" s="7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15.6" customHeight="1" x14ac:dyDescent="0.3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48"/>
        <v>0.49199999999999999</v>
      </c>
      <c r="P555" s="10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15.6" customHeight="1" x14ac:dyDescent="0.3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48"/>
        <v>36.589147286821706</v>
      </c>
      <c r="P556" s="10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15.6" customHeight="1" x14ac:dyDescent="0.3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48"/>
        <v>0</v>
      </c>
      <c r="P557" s="10">
        <f t="shared" si="49"/>
        <v>0</v>
      </c>
      <c r="Q557" s="7" t="str">
        <f t="shared" si="50"/>
        <v>technology</v>
      </c>
      <c r="R557" s="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15.6" customHeight="1" x14ac:dyDescent="0.3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48"/>
        <v>2.5</v>
      </c>
      <c r="P558" s="10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15.6" customHeight="1" x14ac:dyDescent="0.3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48"/>
        <v>0.91066666666666674</v>
      </c>
      <c r="P559" s="10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15.6" customHeight="1" x14ac:dyDescent="0.3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48"/>
        <v>0</v>
      </c>
      <c r="P560" s="10">
        <f t="shared" si="49"/>
        <v>0</v>
      </c>
      <c r="Q560" s="7" t="str">
        <f t="shared" si="50"/>
        <v>technology</v>
      </c>
      <c r="R560" s="7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15.6" customHeight="1" x14ac:dyDescent="0.3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48"/>
        <v>2.0833333333333336E-2</v>
      </c>
      <c r="P561" s="10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15.6" customHeight="1" x14ac:dyDescent="0.3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48"/>
        <v>1.2E-2</v>
      </c>
      <c r="P562" s="10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15.6" customHeight="1" x14ac:dyDescent="0.3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48"/>
        <v>0.36666666666666664</v>
      </c>
      <c r="P563" s="10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15.6" customHeight="1" x14ac:dyDescent="0.3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48"/>
        <v>0</v>
      </c>
      <c r="P564" s="10">
        <f t="shared" si="49"/>
        <v>0</v>
      </c>
      <c r="Q564" s="7" t="str">
        <f t="shared" si="50"/>
        <v>technology</v>
      </c>
      <c r="R564" s="7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15.6" customHeight="1" x14ac:dyDescent="0.3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48"/>
        <v>9.0666666666666659E-2</v>
      </c>
      <c r="P565" s="10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15.6" customHeight="1" x14ac:dyDescent="0.3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48"/>
        <v>5.5555555555555558E-3</v>
      </c>
      <c r="P566" s="10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15.6" customHeight="1" x14ac:dyDescent="0.3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48"/>
        <v>0</v>
      </c>
      <c r="P567" s="10">
        <f t="shared" si="49"/>
        <v>0</v>
      </c>
      <c r="Q567" s="7" t="str">
        <f t="shared" si="50"/>
        <v>technology</v>
      </c>
      <c r="R567" s="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15.6" customHeight="1" x14ac:dyDescent="0.3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48"/>
        <v>0.02</v>
      </c>
      <c r="P568" s="10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15.6" customHeight="1" x14ac:dyDescent="0.3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48"/>
        <v>0</v>
      </c>
      <c r="P569" s="10">
        <f t="shared" si="49"/>
        <v>0</v>
      </c>
      <c r="Q569" s="7" t="str">
        <f t="shared" si="50"/>
        <v>technology</v>
      </c>
      <c r="R569" s="7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15.6" customHeight="1" x14ac:dyDescent="0.3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48"/>
        <v>1</v>
      </c>
      <c r="P570" s="10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15.6" customHeight="1" x14ac:dyDescent="0.3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48"/>
        <v>0.8</v>
      </c>
      <c r="P571" s="10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15.6" customHeight="1" x14ac:dyDescent="0.3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48"/>
        <v>0.16705882352941176</v>
      </c>
      <c r="P572" s="10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15.6" customHeight="1" x14ac:dyDescent="0.3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48"/>
        <v>0.42399999999999999</v>
      </c>
      <c r="P573" s="10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15.6" customHeight="1" x14ac:dyDescent="0.3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48"/>
        <v>0</v>
      </c>
      <c r="P574" s="10">
        <f t="shared" si="49"/>
        <v>0</v>
      </c>
      <c r="Q574" s="7" t="str">
        <f t="shared" si="50"/>
        <v>technology</v>
      </c>
      <c r="R574" s="7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15.6" customHeight="1" x14ac:dyDescent="0.3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48"/>
        <v>0.38925389253892539</v>
      </c>
      <c r="P575" s="10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15.6" customHeight="1" x14ac:dyDescent="0.3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48"/>
        <v>0.7155635062611807</v>
      </c>
      <c r="P576" s="10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15.6" customHeight="1" x14ac:dyDescent="0.3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48"/>
        <v>0.43166666666666664</v>
      </c>
      <c r="P577" s="10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15.6" customHeight="1" x14ac:dyDescent="0.3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ref="O578:O641" si="54">IF(E578&lt;=0,0,(E578/D578)*100)</f>
        <v>1.25E-3</v>
      </c>
      <c r="P578" s="10">
        <f t="shared" ref="P578:P641" si="55">IF(E578&lt;=0,0,E578/L578)</f>
        <v>1</v>
      </c>
      <c r="Q578" s="7" t="str">
        <f t="shared" ref="Q578:Q641" si="56">LEFT(N578,FIND("/",N578)-1)</f>
        <v>technology</v>
      </c>
      <c r="R578" s="7" t="str">
        <f t="shared" ref="R578:R641" si="57">RIGHT(N578,LEN(N578)-FIND("/",N578))</f>
        <v>web</v>
      </c>
      <c r="S578" s="11">
        <f t="shared" ref="S578:S641" si="58">(J578/86400)+25569+(-5/24)</f>
        <v>42031.263333333329</v>
      </c>
      <c r="T578" s="11">
        <f t="shared" ref="T578:T641" si="59">(I578/86400)+25569+(-5/24)</f>
        <v>42091.221666666665</v>
      </c>
    </row>
    <row r="579" spans="1:20" ht="15.6" customHeight="1" x14ac:dyDescent="0.3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si="54"/>
        <v>0.2</v>
      </c>
      <c r="P579" s="10">
        <f t="shared" si="55"/>
        <v>10</v>
      </c>
      <c r="Q579" s="7" t="str">
        <f t="shared" si="56"/>
        <v>technology</v>
      </c>
      <c r="R579" s="7" t="str">
        <f t="shared" si="57"/>
        <v>web</v>
      </c>
      <c r="S579" s="11">
        <f t="shared" si="58"/>
        <v>42450.380810185183</v>
      </c>
      <c r="T579" s="11">
        <f t="shared" si="59"/>
        <v>42510.380810185183</v>
      </c>
    </row>
    <row r="580" spans="1:20" ht="15.6" customHeight="1" x14ac:dyDescent="0.3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54"/>
        <v>1.12E-2</v>
      </c>
      <c r="P580" s="10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15.6" customHeight="1" x14ac:dyDescent="0.3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54"/>
        <v>1.4583333333333333</v>
      </c>
      <c r="P581" s="10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15.6" customHeight="1" x14ac:dyDescent="0.3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54"/>
        <v>3.3333333333333333E-2</v>
      </c>
      <c r="P582" s="10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15.6" customHeight="1" x14ac:dyDescent="0.3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54"/>
        <v>0</v>
      </c>
      <c r="P583" s="10">
        <f t="shared" si="55"/>
        <v>0</v>
      </c>
      <c r="Q583" s="7" t="str">
        <f t="shared" si="56"/>
        <v>technology</v>
      </c>
      <c r="R583" s="7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15.6" customHeight="1" x14ac:dyDescent="0.3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54"/>
        <v>0</v>
      </c>
      <c r="P584" s="10">
        <f t="shared" si="55"/>
        <v>0</v>
      </c>
      <c r="Q584" s="7" t="str">
        <f t="shared" si="56"/>
        <v>technology</v>
      </c>
      <c r="R584" s="7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15.6" customHeight="1" x14ac:dyDescent="0.3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54"/>
        <v>1.1111111111111112E-2</v>
      </c>
      <c r="P585" s="10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15.6" customHeight="1" x14ac:dyDescent="0.3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54"/>
        <v>1</v>
      </c>
      <c r="P586" s="10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15.6" customHeight="1" x14ac:dyDescent="0.3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54"/>
        <v>0</v>
      </c>
      <c r="P587" s="10">
        <f t="shared" si="55"/>
        <v>0</v>
      </c>
      <c r="Q587" s="7" t="str">
        <f t="shared" si="56"/>
        <v>technology</v>
      </c>
      <c r="R587" s="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15.6" customHeight="1" x14ac:dyDescent="0.3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54"/>
        <v>0.55999999999999994</v>
      </c>
      <c r="P588" s="10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15.6" customHeight="1" x14ac:dyDescent="0.3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54"/>
        <v>9.0833333333333339</v>
      </c>
      <c r="P589" s="10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15.6" customHeight="1" x14ac:dyDescent="0.3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54"/>
        <v>3.3444444444444441</v>
      </c>
      <c r="P590" s="10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t="15.6" customHeight="1" x14ac:dyDescent="0.3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54"/>
        <v>1.3333333333333334E-2</v>
      </c>
      <c r="P591" s="10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15.6" customHeight="1" x14ac:dyDescent="0.3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54"/>
        <v>4.46</v>
      </c>
      <c r="P592" s="10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15.6" customHeight="1" x14ac:dyDescent="0.3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54"/>
        <v>6.0999999999999999E-2</v>
      </c>
      <c r="P593" s="10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15.6" customHeight="1" x14ac:dyDescent="0.3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54"/>
        <v>3.3333333333333335</v>
      </c>
      <c r="P594" s="10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15.6" customHeight="1" x14ac:dyDescent="0.3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54"/>
        <v>23</v>
      </c>
      <c r="P595" s="10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15.6" customHeight="1" x14ac:dyDescent="0.3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54"/>
        <v>0.104</v>
      </c>
      <c r="P596" s="10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15.6" customHeight="1" x14ac:dyDescent="0.3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54"/>
        <v>0.42599999999999999</v>
      </c>
      <c r="P597" s="10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15.6" customHeight="1" x14ac:dyDescent="0.3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54"/>
        <v>0.03</v>
      </c>
      <c r="P598" s="10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15.6" customHeight="1" x14ac:dyDescent="0.3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54"/>
        <v>0.26666666666666666</v>
      </c>
      <c r="P599" s="10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15.6" customHeight="1" x14ac:dyDescent="0.3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54"/>
        <v>34</v>
      </c>
      <c r="P600" s="10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15.6" customHeight="1" x14ac:dyDescent="0.3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54"/>
        <v>6.2E-2</v>
      </c>
      <c r="P601" s="10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15.6" customHeight="1" x14ac:dyDescent="0.3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54"/>
        <v>2</v>
      </c>
      <c r="P602" s="10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15.6" customHeight="1" x14ac:dyDescent="0.3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54"/>
        <v>1.4000000000000001</v>
      </c>
      <c r="P603" s="10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15.6" customHeight="1" x14ac:dyDescent="0.3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54"/>
        <v>0</v>
      </c>
      <c r="P604" s="10">
        <f t="shared" si="55"/>
        <v>0</v>
      </c>
      <c r="Q604" s="7" t="str">
        <f t="shared" si="56"/>
        <v>technology</v>
      </c>
      <c r="R604" s="7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15.6" customHeight="1" x14ac:dyDescent="0.3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54"/>
        <v>3.9334666666666664</v>
      </c>
      <c r="P605" s="10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15.6" customHeight="1" x14ac:dyDescent="0.3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54"/>
        <v>0</v>
      </c>
      <c r="P606" s="10">
        <f t="shared" si="55"/>
        <v>0</v>
      </c>
      <c r="Q606" s="7" t="str">
        <f t="shared" si="56"/>
        <v>technology</v>
      </c>
      <c r="R606" s="7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15.6" customHeight="1" x14ac:dyDescent="0.3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54"/>
        <v>2.62</v>
      </c>
      <c r="P607" s="10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15.6" customHeight="1" x14ac:dyDescent="0.3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54"/>
        <v>0.2</v>
      </c>
      <c r="P608" s="10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15.6" customHeight="1" x14ac:dyDescent="0.3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54"/>
        <v>0</v>
      </c>
      <c r="P609" s="10">
        <f t="shared" si="55"/>
        <v>0</v>
      </c>
      <c r="Q609" s="7" t="str">
        <f t="shared" si="56"/>
        <v>technology</v>
      </c>
      <c r="R609" s="7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15.6" customHeight="1" x14ac:dyDescent="0.3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54"/>
        <v>0.97400000000000009</v>
      </c>
      <c r="P610" s="10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15.6" customHeight="1" x14ac:dyDescent="0.3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54"/>
        <v>0.64102564102564097</v>
      </c>
      <c r="P611" s="10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15.6" customHeight="1" x14ac:dyDescent="0.3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54"/>
        <v>0</v>
      </c>
      <c r="P612" s="10">
        <f t="shared" si="55"/>
        <v>0</v>
      </c>
      <c r="Q612" s="7" t="str">
        <f t="shared" si="56"/>
        <v>technology</v>
      </c>
      <c r="R612" s="7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15.6" customHeight="1" x14ac:dyDescent="0.3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54"/>
        <v>0</v>
      </c>
      <c r="P613" s="10">
        <f t="shared" si="55"/>
        <v>0</v>
      </c>
      <c r="Q613" s="7" t="str">
        <f t="shared" si="56"/>
        <v>technology</v>
      </c>
      <c r="R613" s="7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15.6" customHeight="1" x14ac:dyDescent="0.3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54"/>
        <v>0</v>
      </c>
      <c r="P614" s="10">
        <f t="shared" si="55"/>
        <v>0</v>
      </c>
      <c r="Q614" s="7" t="str">
        <f t="shared" si="56"/>
        <v>technology</v>
      </c>
      <c r="R614" s="7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15.6" customHeight="1" x14ac:dyDescent="0.3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54"/>
        <v>21.363333333333333</v>
      </c>
      <c r="P615" s="10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15.6" customHeight="1" x14ac:dyDescent="0.3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54"/>
        <v>0</v>
      </c>
      <c r="P616" s="10">
        <f t="shared" si="55"/>
        <v>0</v>
      </c>
      <c r="Q616" s="7" t="str">
        <f t="shared" si="56"/>
        <v>technology</v>
      </c>
      <c r="R616" s="7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15.6" customHeight="1" x14ac:dyDescent="0.3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54"/>
        <v>0</v>
      </c>
      <c r="P617" s="10">
        <f t="shared" si="55"/>
        <v>0</v>
      </c>
      <c r="Q617" s="7" t="str">
        <f t="shared" si="56"/>
        <v>technology</v>
      </c>
      <c r="R617" s="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15.6" customHeight="1" x14ac:dyDescent="0.3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54"/>
        <v>0</v>
      </c>
      <c r="P618" s="10">
        <f t="shared" si="55"/>
        <v>0</v>
      </c>
      <c r="Q618" s="7" t="str">
        <f t="shared" si="56"/>
        <v>technology</v>
      </c>
      <c r="R618" s="7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15.6" customHeight="1" x14ac:dyDescent="0.3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54"/>
        <v>3</v>
      </c>
      <c r="P619" s="10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15.6" customHeight="1" x14ac:dyDescent="0.3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54"/>
        <v>0</v>
      </c>
      <c r="P620" s="10">
        <f t="shared" si="55"/>
        <v>0</v>
      </c>
      <c r="Q620" s="7" t="str">
        <f t="shared" si="56"/>
        <v>technology</v>
      </c>
      <c r="R620" s="7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15.6" customHeight="1" x14ac:dyDescent="0.3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54"/>
        <v>3.9999999999999996E-5</v>
      </c>
      <c r="P621" s="10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15.6" customHeight="1" x14ac:dyDescent="0.3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54"/>
        <v>1</v>
      </c>
      <c r="P622" s="10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15.6" customHeight="1" x14ac:dyDescent="0.3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54"/>
        <v>1.044</v>
      </c>
      <c r="P623" s="10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15.6" customHeight="1" x14ac:dyDescent="0.3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54"/>
        <v>5.6833333333333336</v>
      </c>
      <c r="P624" s="10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15.6" customHeight="1" x14ac:dyDescent="0.3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54"/>
        <v>0</v>
      </c>
      <c r="P625" s="10">
        <f t="shared" si="55"/>
        <v>0</v>
      </c>
      <c r="Q625" s="7" t="str">
        <f t="shared" si="56"/>
        <v>technology</v>
      </c>
      <c r="R625" s="7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15.6" customHeight="1" x14ac:dyDescent="0.3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54"/>
        <v>0</v>
      </c>
      <c r="P626" s="10">
        <f t="shared" si="55"/>
        <v>0</v>
      </c>
      <c r="Q626" s="7" t="str">
        <f t="shared" si="56"/>
        <v>technology</v>
      </c>
      <c r="R626" s="7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15.6" customHeight="1" x14ac:dyDescent="0.3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54"/>
        <v>0</v>
      </c>
      <c r="P627" s="10">
        <f t="shared" si="55"/>
        <v>0</v>
      </c>
      <c r="Q627" s="7" t="str">
        <f t="shared" si="56"/>
        <v>technology</v>
      </c>
      <c r="R627" s="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15.6" customHeight="1" x14ac:dyDescent="0.3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54"/>
        <v>17.380000000000003</v>
      </c>
      <c r="P628" s="10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15.6" customHeight="1" x14ac:dyDescent="0.3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54"/>
        <v>0.02</v>
      </c>
      <c r="P629" s="10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15.6" customHeight="1" x14ac:dyDescent="0.3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54"/>
        <v>0</v>
      </c>
      <c r="P630" s="10">
        <f t="shared" si="55"/>
        <v>0</v>
      </c>
      <c r="Q630" s="7" t="str">
        <f t="shared" si="56"/>
        <v>technology</v>
      </c>
      <c r="R630" s="7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15.6" customHeight="1" x14ac:dyDescent="0.3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54"/>
        <v>0.17500000000000002</v>
      </c>
      <c r="P631" s="10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15.6" customHeight="1" x14ac:dyDescent="0.3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54"/>
        <v>8.3340278356529712E-2</v>
      </c>
      <c r="P632" s="10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15.6" customHeight="1" x14ac:dyDescent="0.3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54"/>
        <v>1.38</v>
      </c>
      <c r="P633" s="10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15.6" customHeight="1" x14ac:dyDescent="0.3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54"/>
        <v>0</v>
      </c>
      <c r="P634" s="10">
        <f t="shared" si="55"/>
        <v>0</v>
      </c>
      <c r="Q634" s="7" t="str">
        <f t="shared" si="56"/>
        <v>technology</v>
      </c>
      <c r="R634" s="7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15.6" customHeight="1" x14ac:dyDescent="0.3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54"/>
        <v>12.45</v>
      </c>
      <c r="P635" s="10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15.6" customHeight="1" x14ac:dyDescent="0.3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54"/>
        <v>0.02</v>
      </c>
      <c r="P636" s="10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15.6" customHeight="1" x14ac:dyDescent="0.3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54"/>
        <v>8.0000000000000002E-3</v>
      </c>
      <c r="P637" s="10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15.6" customHeight="1" x14ac:dyDescent="0.3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54"/>
        <v>0.2</v>
      </c>
      <c r="P638" s="10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15.6" customHeight="1" x14ac:dyDescent="0.3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54"/>
        <v>0</v>
      </c>
      <c r="P639" s="10">
        <f t="shared" si="55"/>
        <v>0</v>
      </c>
      <c r="Q639" s="7" t="str">
        <f t="shared" si="56"/>
        <v>technology</v>
      </c>
      <c r="R639" s="7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5.6" customHeight="1" x14ac:dyDescent="0.3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54"/>
        <v>9.0000000000000011E-3</v>
      </c>
      <c r="P640" s="10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15.6" customHeight="1" x14ac:dyDescent="0.3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54"/>
        <v>9.9999999999999991E-5</v>
      </c>
      <c r="P641" s="10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15.6" customHeight="1" x14ac:dyDescent="0.3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ref="O642:O705" si="60">IF(E642&lt;=0,0,(E642/D642)*100)</f>
        <v>144.28571428571428</v>
      </c>
      <c r="P642" s="10">
        <f t="shared" ref="P642:P705" si="61">IF(E642&lt;=0,0,E642/L642)</f>
        <v>50.5</v>
      </c>
      <c r="Q642" s="7" t="str">
        <f t="shared" ref="Q642:Q705" si="62">LEFT(N642,FIND("/",N642)-1)</f>
        <v>technology</v>
      </c>
      <c r="R642" s="7" t="str">
        <f t="shared" ref="R642:R705" si="63">RIGHT(N642,LEN(N642)-FIND("/",N642))</f>
        <v>wearables</v>
      </c>
      <c r="S642" s="11">
        <f t="shared" ref="S642:S705" si="64">(J642/86400)+25569+(-5/24)</f>
        <v>42683.211979166663</v>
      </c>
      <c r="T642" s="11">
        <f t="shared" ref="T642:T705" si="65">(I642/86400)+25569+(-5/24)</f>
        <v>42698.749999999993</v>
      </c>
    </row>
    <row r="643" spans="1:20" ht="15.6" customHeight="1" x14ac:dyDescent="0.3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si="60"/>
        <v>119.16249999999999</v>
      </c>
      <c r="P643" s="10">
        <f t="shared" si="61"/>
        <v>151.31746031746033</v>
      </c>
      <c r="Q643" s="7" t="str">
        <f t="shared" si="62"/>
        <v>technology</v>
      </c>
      <c r="R643" s="7" t="str">
        <f t="shared" si="63"/>
        <v>wearables</v>
      </c>
      <c r="S643" s="11">
        <f t="shared" si="64"/>
        <v>42199.361666666664</v>
      </c>
      <c r="T643" s="11">
        <f t="shared" si="65"/>
        <v>42229.361666666664</v>
      </c>
    </row>
    <row r="644" spans="1:20" ht="15.6" customHeight="1" x14ac:dyDescent="0.3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60"/>
        <v>1460.4850000000001</v>
      </c>
      <c r="P644" s="10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15.6" customHeight="1" x14ac:dyDescent="0.3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60"/>
        <v>105.80799999999999</v>
      </c>
      <c r="P645" s="10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15.6" customHeight="1" x14ac:dyDescent="0.3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60"/>
        <v>300.11791999999997</v>
      </c>
      <c r="P646" s="10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15.6" customHeight="1" x14ac:dyDescent="0.3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60"/>
        <v>278.7</v>
      </c>
      <c r="P647" s="10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15.6" customHeight="1" x14ac:dyDescent="0.3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60"/>
        <v>131.87625</v>
      </c>
      <c r="P648" s="10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15.6" customHeight="1" x14ac:dyDescent="0.3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60"/>
        <v>107.05</v>
      </c>
      <c r="P649" s="10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15.6" customHeight="1" x14ac:dyDescent="0.3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60"/>
        <v>126.82285714285715</v>
      </c>
      <c r="P650" s="10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15.6" customHeight="1" x14ac:dyDescent="0.3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60"/>
        <v>139.96</v>
      </c>
      <c r="P651" s="10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15.6" customHeight="1" x14ac:dyDescent="0.3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60"/>
        <v>112.4</v>
      </c>
      <c r="P652" s="10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15.6" customHeight="1" x14ac:dyDescent="0.3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60"/>
        <v>100.52799999999999</v>
      </c>
      <c r="P653" s="10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15.6" customHeight="1" x14ac:dyDescent="0.3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60"/>
        <v>100.46666666666665</v>
      </c>
      <c r="P654" s="10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15.6" customHeight="1" x14ac:dyDescent="0.3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60"/>
        <v>141.446</v>
      </c>
      <c r="P655" s="10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15.6" customHeight="1" x14ac:dyDescent="0.3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60"/>
        <v>267.29166666666669</v>
      </c>
      <c r="P656" s="10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15.6" customHeight="1" x14ac:dyDescent="0.3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60"/>
        <v>146.88749999999999</v>
      </c>
      <c r="P657" s="10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15.6" customHeight="1" x14ac:dyDescent="0.3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60"/>
        <v>213.56</v>
      </c>
      <c r="P658" s="10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15.6" customHeight="1" x14ac:dyDescent="0.3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60"/>
        <v>125.69999999999999</v>
      </c>
      <c r="P659" s="10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15.6" customHeight="1" x14ac:dyDescent="0.3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60"/>
        <v>104.46206037108834</v>
      </c>
      <c r="P660" s="10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5.6" customHeight="1" x14ac:dyDescent="0.3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60"/>
        <v>100.56666666666668</v>
      </c>
      <c r="P661" s="10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15.6" customHeight="1" x14ac:dyDescent="0.3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60"/>
        <v>3.0579999999999998</v>
      </c>
      <c r="P662" s="10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15.6" customHeight="1" x14ac:dyDescent="0.3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60"/>
        <v>0.95</v>
      </c>
      <c r="P663" s="10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15.6" customHeight="1" x14ac:dyDescent="0.3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60"/>
        <v>0.4</v>
      </c>
      <c r="P664" s="10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15.6" customHeight="1" x14ac:dyDescent="0.3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60"/>
        <v>0.35000000000000003</v>
      </c>
      <c r="P665" s="10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15.6" customHeight="1" x14ac:dyDescent="0.3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60"/>
        <v>7.5333333333333332</v>
      </c>
      <c r="P666" s="10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15.6" customHeight="1" x14ac:dyDescent="0.3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60"/>
        <v>18.64</v>
      </c>
      <c r="P667" s="10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15.6" customHeight="1" x14ac:dyDescent="0.3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60"/>
        <v>4.0000000000000001E-3</v>
      </c>
      <c r="P668" s="10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15.6" customHeight="1" x14ac:dyDescent="0.3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60"/>
        <v>10.02</v>
      </c>
      <c r="P669" s="10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15.6" customHeight="1" x14ac:dyDescent="0.3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60"/>
        <v>4.5600000000000005</v>
      </c>
      <c r="P670" s="10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15.6" customHeight="1" x14ac:dyDescent="0.3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60"/>
        <v>21.5075</v>
      </c>
      <c r="P671" s="10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15.6" customHeight="1" x14ac:dyDescent="0.3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60"/>
        <v>29.276666666666667</v>
      </c>
      <c r="P672" s="10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15.6" customHeight="1" x14ac:dyDescent="0.3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60"/>
        <v>39.426666666666662</v>
      </c>
      <c r="P673" s="10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15.6" customHeight="1" x14ac:dyDescent="0.3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60"/>
        <v>21.628</v>
      </c>
      <c r="P674" s="10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15.6" customHeight="1" x14ac:dyDescent="0.3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60"/>
        <v>0.20500000000000002</v>
      </c>
      <c r="P675" s="10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15.6" customHeight="1" x14ac:dyDescent="0.3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60"/>
        <v>0.03</v>
      </c>
      <c r="P676" s="10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15.6" customHeight="1" x14ac:dyDescent="0.3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60"/>
        <v>14.85</v>
      </c>
      <c r="P677" s="10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15.6" customHeight="1" x14ac:dyDescent="0.3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60"/>
        <v>1.4710000000000001</v>
      </c>
      <c r="P678" s="10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15.6" customHeight="1" x14ac:dyDescent="0.3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60"/>
        <v>25.584</v>
      </c>
      <c r="P679" s="10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15.6" customHeight="1" x14ac:dyDescent="0.3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60"/>
        <v>3.8206896551724134</v>
      </c>
      <c r="P680" s="10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15.6" customHeight="1" x14ac:dyDescent="0.3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60"/>
        <v>15.485964912280703</v>
      </c>
      <c r="P681" s="10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15.6" customHeight="1" x14ac:dyDescent="0.3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60"/>
        <v>25.912000000000003</v>
      </c>
      <c r="P682" s="10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15.6" customHeight="1" x14ac:dyDescent="0.3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60"/>
        <v>0.04</v>
      </c>
      <c r="P683" s="10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15.6" customHeight="1" x14ac:dyDescent="0.3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60"/>
        <v>0.106</v>
      </c>
      <c r="P684" s="10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15.6" customHeight="1" x14ac:dyDescent="0.3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60"/>
        <v>0.85142857142857142</v>
      </c>
      <c r="P685" s="10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15.6" customHeight="1" x14ac:dyDescent="0.3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60"/>
        <v>7.4837500000000006</v>
      </c>
      <c r="P686" s="10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15.6" customHeight="1" x14ac:dyDescent="0.3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60"/>
        <v>27.650000000000002</v>
      </c>
      <c r="P687" s="10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15.6" customHeight="1" x14ac:dyDescent="0.3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60"/>
        <v>0</v>
      </c>
      <c r="P688" s="10">
        <f t="shared" si="61"/>
        <v>0</v>
      </c>
      <c r="Q688" s="7" t="str">
        <f t="shared" si="62"/>
        <v>technology</v>
      </c>
      <c r="R688" s="7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15.6" customHeight="1" x14ac:dyDescent="0.3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60"/>
        <v>3.55</v>
      </c>
      <c r="P689" s="10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15.6" customHeight="1" x14ac:dyDescent="0.3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60"/>
        <v>72.989999999999995</v>
      </c>
      <c r="P690" s="10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15.6" customHeight="1" x14ac:dyDescent="0.3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60"/>
        <v>57.648750000000007</v>
      </c>
      <c r="P691" s="10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15.6" customHeight="1" x14ac:dyDescent="0.3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60"/>
        <v>12.34</v>
      </c>
      <c r="P692" s="10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15.6" customHeight="1" x14ac:dyDescent="0.3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60"/>
        <v>0.52</v>
      </c>
      <c r="P693" s="10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15.6" customHeight="1" x14ac:dyDescent="0.3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60"/>
        <v>6.5299999999999994</v>
      </c>
      <c r="P694" s="10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15.6" customHeight="1" x14ac:dyDescent="0.3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60"/>
        <v>35.338000000000001</v>
      </c>
      <c r="P695" s="10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15.6" customHeight="1" x14ac:dyDescent="0.3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60"/>
        <v>0.39333333333333331</v>
      </c>
      <c r="P696" s="10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15.6" customHeight="1" x14ac:dyDescent="0.3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60"/>
        <v>1.06</v>
      </c>
      <c r="P697" s="10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15.6" customHeight="1" x14ac:dyDescent="0.3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60"/>
        <v>5.7142857142857147E-4</v>
      </c>
      <c r="P698" s="10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15.6" customHeight="1" x14ac:dyDescent="0.3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60"/>
        <v>46.379999999999995</v>
      </c>
      <c r="P699" s="10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15.6" customHeight="1" x14ac:dyDescent="0.3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60"/>
        <v>15.39</v>
      </c>
      <c r="P700" s="10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15.6" customHeight="1" x14ac:dyDescent="0.3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60"/>
        <v>82.422107692307705</v>
      </c>
      <c r="P701" s="10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15.6" customHeight="1" x14ac:dyDescent="0.3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60"/>
        <v>2.6866666666666665</v>
      </c>
      <c r="P702" s="10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15.6" customHeight="1" x14ac:dyDescent="0.3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60"/>
        <v>26.6</v>
      </c>
      <c r="P703" s="10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15.6" customHeight="1" x14ac:dyDescent="0.3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60"/>
        <v>30.813400000000001</v>
      </c>
      <c r="P704" s="10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15.6" customHeight="1" x14ac:dyDescent="0.3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60"/>
        <v>5.58</v>
      </c>
      <c r="P705" s="10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15.6" customHeight="1" x14ac:dyDescent="0.3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ref="O706:O769" si="66">IF(E706&lt;=0,0,(E706/D706)*100)</f>
        <v>0.87454545454545463</v>
      </c>
      <c r="P706" s="10">
        <f t="shared" ref="P706:P769" si="67">IF(E706&lt;=0,0,E706/L706)</f>
        <v>120.25</v>
      </c>
      <c r="Q706" s="7" t="str">
        <f t="shared" ref="Q706:Q769" si="68">LEFT(N706,FIND("/",N706)-1)</f>
        <v>technology</v>
      </c>
      <c r="R706" s="7" t="str">
        <f t="shared" ref="R706:R769" si="69">RIGHT(N706,LEN(N706)-FIND("/",N706))</f>
        <v>wearables</v>
      </c>
      <c r="S706" s="11">
        <f t="shared" ref="S706:S769" si="70">(J706/86400)+25569+(-5/24)</f>
        <v>42725.984583333331</v>
      </c>
      <c r="T706" s="11">
        <f t="shared" ref="T706:T769" si="71">(I706/86400)+25569+(-5/24)</f>
        <v>42785.984583333331</v>
      </c>
    </row>
    <row r="707" spans="1:20" ht="15.6" customHeight="1" x14ac:dyDescent="0.3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si="66"/>
        <v>0.97699999999999987</v>
      </c>
      <c r="P707" s="10">
        <f t="shared" si="67"/>
        <v>195.4</v>
      </c>
      <c r="Q707" s="7" t="str">
        <f t="shared" si="68"/>
        <v>technology</v>
      </c>
      <c r="R707" s="7" t="str">
        <f t="shared" si="69"/>
        <v>wearables</v>
      </c>
      <c r="S707" s="11">
        <f t="shared" si="70"/>
        <v>42726.283310185179</v>
      </c>
      <c r="T707" s="11">
        <f t="shared" si="71"/>
        <v>42756.283310185179</v>
      </c>
    </row>
    <row r="708" spans="1:20" ht="15.6" customHeight="1" x14ac:dyDescent="0.3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66"/>
        <v>0</v>
      </c>
      <c r="P708" s="10">
        <f t="shared" si="67"/>
        <v>0</v>
      </c>
      <c r="Q708" s="7" t="str">
        <f t="shared" si="68"/>
        <v>technology</v>
      </c>
      <c r="R708" s="7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15.6" customHeight="1" x14ac:dyDescent="0.3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66"/>
        <v>78.927352941176466</v>
      </c>
      <c r="P709" s="10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15.6" customHeight="1" x14ac:dyDescent="0.3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66"/>
        <v>22.092500000000001</v>
      </c>
      <c r="P710" s="10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15.6" customHeight="1" x14ac:dyDescent="0.3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66"/>
        <v>0.40666666666666662</v>
      </c>
      <c r="P711" s="10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15.6" customHeight="1" x14ac:dyDescent="0.3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66"/>
        <v>0</v>
      </c>
      <c r="P712" s="10">
        <f t="shared" si="67"/>
        <v>0</v>
      </c>
      <c r="Q712" s="7" t="str">
        <f t="shared" si="68"/>
        <v>technology</v>
      </c>
      <c r="R712" s="7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15.6" customHeight="1" x14ac:dyDescent="0.3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66"/>
        <v>33.790999999999997</v>
      </c>
      <c r="P713" s="10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15.6" customHeight="1" x14ac:dyDescent="0.3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66"/>
        <v>0.21649484536082475</v>
      </c>
      <c r="P714" s="10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15.6" customHeight="1" x14ac:dyDescent="0.3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66"/>
        <v>0.79600000000000004</v>
      </c>
      <c r="P715" s="10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15.6" customHeight="1" x14ac:dyDescent="0.3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66"/>
        <v>14.993333333333334</v>
      </c>
      <c r="P716" s="10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15.6" customHeight="1" x14ac:dyDescent="0.3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66"/>
        <v>5.0509090909090908</v>
      </c>
      <c r="P717" s="10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15.6" customHeight="1" x14ac:dyDescent="0.3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66"/>
        <v>10.214285714285715</v>
      </c>
      <c r="P718" s="10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5.6" customHeight="1" x14ac:dyDescent="0.3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66"/>
        <v>0.30499999999999999</v>
      </c>
      <c r="P719" s="10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15.6" customHeight="1" x14ac:dyDescent="0.3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66"/>
        <v>0.75</v>
      </c>
      <c r="P720" s="10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15.6" customHeight="1" x14ac:dyDescent="0.3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66"/>
        <v>1.2933333333333332</v>
      </c>
      <c r="P721" s="10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15.6" customHeight="1" x14ac:dyDescent="0.3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66"/>
        <v>143.94736842105263</v>
      </c>
      <c r="P722" s="10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15.6" customHeight="1" x14ac:dyDescent="0.3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66"/>
        <v>122.10975609756099</v>
      </c>
      <c r="P723" s="10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15.6" customHeight="1" x14ac:dyDescent="0.3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66"/>
        <v>132.024</v>
      </c>
      <c r="P724" s="10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15.6" customHeight="1" x14ac:dyDescent="0.3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66"/>
        <v>109.38000000000001</v>
      </c>
      <c r="P725" s="10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15.6" customHeight="1" x14ac:dyDescent="0.3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66"/>
        <v>105.47157142857144</v>
      </c>
      <c r="P726" s="10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15.6" customHeight="1" x14ac:dyDescent="0.3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66"/>
        <v>100.35000000000001</v>
      </c>
      <c r="P727" s="10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15.6" customHeight="1" x14ac:dyDescent="0.3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66"/>
        <v>101.4</v>
      </c>
      <c r="P728" s="10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15.6" customHeight="1" x14ac:dyDescent="0.3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66"/>
        <v>155.51428571428571</v>
      </c>
      <c r="P729" s="10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15.6" customHeight="1" x14ac:dyDescent="0.3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66"/>
        <v>105.566</v>
      </c>
      <c r="P730" s="10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15.6" customHeight="1" x14ac:dyDescent="0.3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66"/>
        <v>130.65</v>
      </c>
      <c r="P731" s="10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15.6" customHeight="1" x14ac:dyDescent="0.3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66"/>
        <v>132.19</v>
      </c>
      <c r="P732" s="10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15.6" customHeight="1" x14ac:dyDescent="0.3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66"/>
        <v>126</v>
      </c>
      <c r="P733" s="10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15.6" customHeight="1" x14ac:dyDescent="0.3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66"/>
        <v>160</v>
      </c>
      <c r="P734" s="10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15.6" customHeight="1" x14ac:dyDescent="0.3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66"/>
        <v>120.48</v>
      </c>
      <c r="P735" s="10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15.6" customHeight="1" x14ac:dyDescent="0.3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66"/>
        <v>125.52941176470588</v>
      </c>
      <c r="P736" s="10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15.6" customHeight="1" x14ac:dyDescent="0.3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66"/>
        <v>114.40638297872341</v>
      </c>
      <c r="P737" s="10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15.6" customHeight="1" x14ac:dyDescent="0.3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66"/>
        <v>315.13888888888891</v>
      </c>
      <c r="P738" s="10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15.6" customHeight="1" x14ac:dyDescent="0.3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66"/>
        <v>122.39999999999999</v>
      </c>
      <c r="P739" s="10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15.6" customHeight="1" x14ac:dyDescent="0.3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66"/>
        <v>106.73333333333332</v>
      </c>
      <c r="P740" s="10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15.6" customHeight="1" x14ac:dyDescent="0.3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66"/>
        <v>158.33333333333331</v>
      </c>
      <c r="P741" s="10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15.6" customHeight="1" x14ac:dyDescent="0.3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66"/>
        <v>107.4</v>
      </c>
      <c r="P742" s="10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15.6" customHeight="1" x14ac:dyDescent="0.3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66"/>
        <v>102.25999999999999</v>
      </c>
      <c r="P743" s="10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15.6" customHeight="1" x14ac:dyDescent="0.3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66"/>
        <v>110.71428571428572</v>
      </c>
      <c r="P744" s="10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15.6" customHeight="1" x14ac:dyDescent="0.3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66"/>
        <v>148</v>
      </c>
      <c r="P745" s="10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15.6" customHeight="1" x14ac:dyDescent="0.3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66"/>
        <v>102.32000000000001</v>
      </c>
      <c r="P746" s="10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15.6" customHeight="1" x14ac:dyDescent="0.3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66"/>
        <v>179.09909909909908</v>
      </c>
      <c r="P747" s="10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5.6" customHeight="1" x14ac:dyDescent="0.3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66"/>
        <v>111.08135252761969</v>
      </c>
      <c r="P748" s="10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15.6" customHeight="1" x14ac:dyDescent="0.3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66"/>
        <v>100.04285714285714</v>
      </c>
      <c r="P749" s="10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15.6" customHeight="1" x14ac:dyDescent="0.3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66"/>
        <v>100.25</v>
      </c>
      <c r="P750" s="10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15.6" customHeight="1" x14ac:dyDescent="0.3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66"/>
        <v>105.56</v>
      </c>
      <c r="P751" s="10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15.6" customHeight="1" x14ac:dyDescent="0.3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66"/>
        <v>102.58775877587757</v>
      </c>
      <c r="P752" s="10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15.6" customHeight="1" x14ac:dyDescent="0.3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66"/>
        <v>118.5</v>
      </c>
      <c r="P753" s="10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15.6" customHeight="1" x14ac:dyDescent="0.3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66"/>
        <v>111.7</v>
      </c>
      <c r="P754" s="10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15.6" customHeight="1" x14ac:dyDescent="0.3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66"/>
        <v>128</v>
      </c>
      <c r="P755" s="10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15.6" customHeight="1" x14ac:dyDescent="0.3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66"/>
        <v>103.75000000000001</v>
      </c>
      <c r="P756" s="10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15.6" customHeight="1" x14ac:dyDescent="0.3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66"/>
        <v>101.9076</v>
      </c>
      <c r="P757" s="10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15.6" customHeight="1" x14ac:dyDescent="0.3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66"/>
        <v>117.71428571428571</v>
      </c>
      <c r="P758" s="10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15.6" customHeight="1" x14ac:dyDescent="0.3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66"/>
        <v>238</v>
      </c>
      <c r="P759" s="10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15.6" customHeight="1" x14ac:dyDescent="0.3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66"/>
        <v>102</v>
      </c>
      <c r="P760" s="10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15.6" customHeight="1" x14ac:dyDescent="0.3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66"/>
        <v>101.92000000000002</v>
      </c>
      <c r="P761" s="10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15.6" customHeight="1" x14ac:dyDescent="0.3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66"/>
        <v>0</v>
      </c>
      <c r="P762" s="10">
        <f t="shared" si="67"/>
        <v>0</v>
      </c>
      <c r="Q762" s="7" t="str">
        <f t="shared" si="68"/>
        <v>publishing</v>
      </c>
      <c r="R762" s="7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15.6" customHeight="1" x14ac:dyDescent="0.3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66"/>
        <v>4.7</v>
      </c>
      <c r="P763" s="10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15.6" customHeight="1" x14ac:dyDescent="0.3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66"/>
        <v>0</v>
      </c>
      <c r="P764" s="10">
        <f t="shared" si="67"/>
        <v>0</v>
      </c>
      <c r="Q764" s="7" t="str">
        <f t="shared" si="68"/>
        <v>publishing</v>
      </c>
      <c r="R764" s="7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15.6" customHeight="1" x14ac:dyDescent="0.3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66"/>
        <v>0.11655011655011654</v>
      </c>
      <c r="P765" s="10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15.6" customHeight="1" x14ac:dyDescent="0.3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66"/>
        <v>0</v>
      </c>
      <c r="P766" s="10">
        <f t="shared" si="67"/>
        <v>0</v>
      </c>
      <c r="Q766" s="7" t="str">
        <f t="shared" si="68"/>
        <v>publishing</v>
      </c>
      <c r="R766" s="7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15.6" customHeight="1" x14ac:dyDescent="0.3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66"/>
        <v>36.014285714285712</v>
      </c>
      <c r="P767" s="10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15.6" customHeight="1" x14ac:dyDescent="0.3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66"/>
        <v>0</v>
      </c>
      <c r="P768" s="10">
        <f t="shared" si="67"/>
        <v>0</v>
      </c>
      <c r="Q768" s="7" t="str">
        <f t="shared" si="68"/>
        <v>publishing</v>
      </c>
      <c r="R768" s="7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15.6" customHeight="1" x14ac:dyDescent="0.3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66"/>
        <v>3.54</v>
      </c>
      <c r="P769" s="10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15.6" customHeight="1" x14ac:dyDescent="0.3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ref="O770:O833" si="72">IF(E770&lt;=0,0,(E770/D770)*100)</f>
        <v>0</v>
      </c>
      <c r="P770" s="10">
        <f t="shared" ref="P770:P833" si="73">IF(E770&lt;=0,0,E770/L770)</f>
        <v>0</v>
      </c>
      <c r="Q770" s="7" t="str">
        <f t="shared" ref="Q770:Q833" si="74">LEFT(N770,FIND("/",N770)-1)</f>
        <v>publishing</v>
      </c>
      <c r="R770" s="7" t="str">
        <f t="shared" ref="R770:R833" si="75">RIGHT(N770,LEN(N770)-FIND("/",N770))</f>
        <v>fiction</v>
      </c>
      <c r="S770" s="11">
        <f t="shared" ref="S770:S833" si="76">(J770/86400)+25569+(-5/24)</f>
        <v>41593.998726851853</v>
      </c>
      <c r="T770" s="11">
        <f t="shared" ref="T770:T833" si="77">(I770/86400)+25569+(-5/24)</f>
        <v>41623.998726851853</v>
      </c>
    </row>
    <row r="771" spans="1:20" ht="15.6" customHeight="1" x14ac:dyDescent="0.3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si="72"/>
        <v>41.4</v>
      </c>
      <c r="P771" s="10">
        <f t="shared" si="73"/>
        <v>31.846153846153847</v>
      </c>
      <c r="Q771" s="7" t="str">
        <f t="shared" si="74"/>
        <v>publishing</v>
      </c>
      <c r="R771" s="7" t="str">
        <f t="shared" si="75"/>
        <v>fiction</v>
      </c>
      <c r="S771" s="11">
        <f t="shared" si="76"/>
        <v>41604.788124999999</v>
      </c>
      <c r="T771" s="11">
        <f t="shared" si="77"/>
        <v>41634.788124999999</v>
      </c>
    </row>
    <row r="772" spans="1:20" ht="15.6" customHeight="1" x14ac:dyDescent="0.3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72"/>
        <v>0</v>
      </c>
      <c r="P772" s="10">
        <f t="shared" si="73"/>
        <v>0</v>
      </c>
      <c r="Q772" s="7" t="str">
        <f t="shared" si="74"/>
        <v>publishing</v>
      </c>
      <c r="R772" s="7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15.6" customHeight="1" x14ac:dyDescent="0.3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72"/>
        <v>2.6315789473684209E-2</v>
      </c>
      <c r="P773" s="10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15.6" customHeight="1" x14ac:dyDescent="0.3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72"/>
        <v>3.3333333333333335</v>
      </c>
      <c r="P774" s="10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15.6" customHeight="1" x14ac:dyDescent="0.3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72"/>
        <v>0.85129023676509719</v>
      </c>
      <c r="P775" s="10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15.6" customHeight="1" x14ac:dyDescent="0.3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72"/>
        <v>70.199999999999989</v>
      </c>
      <c r="P776" s="10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15.6" customHeight="1" x14ac:dyDescent="0.3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72"/>
        <v>1.7000000000000002</v>
      </c>
      <c r="P777" s="10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15.6" customHeight="1" x14ac:dyDescent="0.3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72"/>
        <v>51.4</v>
      </c>
      <c r="P778" s="10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15.6" customHeight="1" x14ac:dyDescent="0.3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72"/>
        <v>0.70000000000000007</v>
      </c>
      <c r="P779" s="10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15.6" customHeight="1" x14ac:dyDescent="0.3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72"/>
        <v>0.4</v>
      </c>
      <c r="P780" s="10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15.6" customHeight="1" x14ac:dyDescent="0.3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72"/>
        <v>2.666666666666667</v>
      </c>
      <c r="P781" s="10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15.6" customHeight="1" x14ac:dyDescent="0.3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72"/>
        <v>104</v>
      </c>
      <c r="P782" s="10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15.6" customHeight="1" x14ac:dyDescent="0.3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72"/>
        <v>133.15375</v>
      </c>
      <c r="P783" s="10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15.6" customHeight="1" x14ac:dyDescent="0.3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72"/>
        <v>100</v>
      </c>
      <c r="P784" s="10">
        <f t="shared" si="73"/>
        <v>50</v>
      </c>
      <c r="Q784" s="7" t="str">
        <f t="shared" si="74"/>
        <v>music</v>
      </c>
      <c r="R784" s="7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15.6" customHeight="1" x14ac:dyDescent="0.3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72"/>
        <v>148.13333333333333</v>
      </c>
      <c r="P785" s="10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15.6" customHeight="1" x14ac:dyDescent="0.3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72"/>
        <v>102.49999999999999</v>
      </c>
      <c r="P786" s="10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15.6" customHeight="1" x14ac:dyDescent="0.3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72"/>
        <v>180.62799999999999</v>
      </c>
      <c r="P787" s="10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15.6" customHeight="1" x14ac:dyDescent="0.3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72"/>
        <v>142.79999999999998</v>
      </c>
      <c r="P788" s="10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15.6" customHeight="1" x14ac:dyDescent="0.3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72"/>
        <v>114.16666666666666</v>
      </c>
      <c r="P789" s="10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15.6" customHeight="1" x14ac:dyDescent="0.3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72"/>
        <v>203.505</v>
      </c>
      <c r="P790" s="10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15.6" customHeight="1" x14ac:dyDescent="0.3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72"/>
        <v>109.41176470588236</v>
      </c>
      <c r="P791" s="10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15.6" customHeight="1" x14ac:dyDescent="0.3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72"/>
        <v>144.37459999999999</v>
      </c>
      <c r="P792" s="10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15.6" customHeight="1" x14ac:dyDescent="0.3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72"/>
        <v>103.86666666666666</v>
      </c>
      <c r="P793" s="10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15.6" customHeight="1" x14ac:dyDescent="0.3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72"/>
        <v>100.44440000000002</v>
      </c>
      <c r="P794" s="10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15.6" customHeight="1" x14ac:dyDescent="0.3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72"/>
        <v>102.77927272727271</v>
      </c>
      <c r="P795" s="10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15.6" customHeight="1" x14ac:dyDescent="0.3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72"/>
        <v>105.31250000000001</v>
      </c>
      <c r="P796" s="10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15.6" customHeight="1" x14ac:dyDescent="0.3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72"/>
        <v>111.78571428571429</v>
      </c>
      <c r="P797" s="10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15.6" customHeight="1" x14ac:dyDescent="0.3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72"/>
        <v>101.35000000000001</v>
      </c>
      <c r="P798" s="10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15.6" customHeight="1" x14ac:dyDescent="0.3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72"/>
        <v>107.53333333333333</v>
      </c>
      <c r="P799" s="10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15.6" customHeight="1" x14ac:dyDescent="0.3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72"/>
        <v>114.88571428571429</v>
      </c>
      <c r="P800" s="10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15.6" customHeight="1" x14ac:dyDescent="0.3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72"/>
        <v>100.02</v>
      </c>
      <c r="P801" s="10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15.6" customHeight="1" x14ac:dyDescent="0.3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72"/>
        <v>152.13333333333335</v>
      </c>
      <c r="P802" s="10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15.6" customHeight="1" x14ac:dyDescent="0.3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72"/>
        <v>111.52149999999999</v>
      </c>
      <c r="P803" s="10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15.6" customHeight="1" x14ac:dyDescent="0.3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72"/>
        <v>101.33333333333334</v>
      </c>
      <c r="P804" s="10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15.6" customHeight="1" x14ac:dyDescent="0.3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72"/>
        <v>123.2608695652174</v>
      </c>
      <c r="P805" s="10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15.6" customHeight="1" x14ac:dyDescent="0.3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72"/>
        <v>100</v>
      </c>
      <c r="P806" s="10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15.6" customHeight="1" x14ac:dyDescent="0.3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72"/>
        <v>105</v>
      </c>
      <c r="P807" s="10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5.6" customHeight="1" x14ac:dyDescent="0.3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72"/>
        <v>104.4375</v>
      </c>
      <c r="P808" s="10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15.6" customHeight="1" x14ac:dyDescent="0.3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72"/>
        <v>105.125</v>
      </c>
      <c r="P809" s="10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15.6" customHeight="1" x14ac:dyDescent="0.3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72"/>
        <v>100</v>
      </c>
      <c r="P810" s="10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15.6" customHeight="1" x14ac:dyDescent="0.3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72"/>
        <v>103.77499999999999</v>
      </c>
      <c r="P811" s="10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15.6" customHeight="1" x14ac:dyDescent="0.3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72"/>
        <v>105</v>
      </c>
      <c r="P812" s="10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15.6" customHeight="1" x14ac:dyDescent="0.3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72"/>
        <v>104</v>
      </c>
      <c r="P813" s="10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15.6" customHeight="1" x14ac:dyDescent="0.3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72"/>
        <v>151.83333333333334</v>
      </c>
      <c r="P814" s="10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15.6" customHeight="1" x14ac:dyDescent="0.3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72"/>
        <v>159.99600000000001</v>
      </c>
      <c r="P815" s="10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15.6" customHeight="1" x14ac:dyDescent="0.3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72"/>
        <v>127.3</v>
      </c>
      <c r="P816" s="10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15.6" customHeight="1" x14ac:dyDescent="0.3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72"/>
        <v>107</v>
      </c>
      <c r="P817" s="10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15.6" customHeight="1" x14ac:dyDescent="0.3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72"/>
        <v>115.12214285714286</v>
      </c>
      <c r="P818" s="10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15.6" customHeight="1" x14ac:dyDescent="0.3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72"/>
        <v>137.11066666666665</v>
      </c>
      <c r="P819" s="10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15.6" customHeight="1" x14ac:dyDescent="0.3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72"/>
        <v>155.71428571428572</v>
      </c>
      <c r="P820" s="10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15.6" customHeight="1" x14ac:dyDescent="0.3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72"/>
        <v>108.74999999999999</v>
      </c>
      <c r="P821" s="10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15.6" customHeight="1" x14ac:dyDescent="0.3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72"/>
        <v>134.05000000000001</v>
      </c>
      <c r="P822" s="10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15.6" customHeight="1" x14ac:dyDescent="0.3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72"/>
        <v>100</v>
      </c>
      <c r="P823" s="10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15.6" customHeight="1" x14ac:dyDescent="0.3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72"/>
        <v>119.16666666666667</v>
      </c>
      <c r="P824" s="10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15.6" customHeight="1" x14ac:dyDescent="0.3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72"/>
        <v>179.5</v>
      </c>
      <c r="P825" s="10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15.6" customHeight="1" x14ac:dyDescent="0.3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72"/>
        <v>134.38124999999999</v>
      </c>
      <c r="P826" s="10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15.6" customHeight="1" x14ac:dyDescent="0.3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72"/>
        <v>100.43200000000002</v>
      </c>
      <c r="P827" s="10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15.6" customHeight="1" x14ac:dyDescent="0.3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72"/>
        <v>101.45454545454547</v>
      </c>
      <c r="P828" s="10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15.6" customHeight="1" x14ac:dyDescent="0.3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72"/>
        <v>103.33333333333334</v>
      </c>
      <c r="P829" s="10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15.6" customHeight="1" x14ac:dyDescent="0.3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72"/>
        <v>107</v>
      </c>
      <c r="P830" s="10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15.6" customHeight="1" x14ac:dyDescent="0.3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72"/>
        <v>104</v>
      </c>
      <c r="P831" s="10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15.6" customHeight="1" x14ac:dyDescent="0.3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72"/>
        <v>107.83333333333334</v>
      </c>
      <c r="P832" s="10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15.6" customHeight="1" x14ac:dyDescent="0.3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72"/>
        <v>233.33333333333334</v>
      </c>
      <c r="P833" s="10">
        <f t="shared" si="73"/>
        <v>175</v>
      </c>
      <c r="Q833" s="7" t="str">
        <f t="shared" si="74"/>
        <v>music</v>
      </c>
      <c r="R833" s="7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15.6" customHeight="1" x14ac:dyDescent="0.3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ref="O834:O897" si="78">IF(E834&lt;=0,0,(E834/D834)*100)</f>
        <v>100.60706666666665</v>
      </c>
      <c r="P834" s="10">
        <f t="shared" ref="P834:P897" si="79">IF(E834&lt;=0,0,E834/L834)</f>
        <v>97.993896103896105</v>
      </c>
      <c r="Q834" s="7" t="str">
        <f t="shared" ref="Q834:Q897" si="80">LEFT(N834,FIND("/",N834)-1)</f>
        <v>music</v>
      </c>
      <c r="R834" s="7" t="str">
        <f t="shared" ref="R834:R897" si="81">RIGHT(N834,LEN(N834)-FIND("/",N834))</f>
        <v>rock</v>
      </c>
      <c r="S834" s="11">
        <f t="shared" ref="S834:S897" si="82">(J834/86400)+25569+(-5/24)</f>
        <v>40869.466840277775</v>
      </c>
      <c r="T834" s="11">
        <f t="shared" ref="T834:T897" si="83">(I834/86400)+25569+(-5/24)</f>
        <v>40929.134027777771</v>
      </c>
    </row>
    <row r="835" spans="1:20" ht="15.6" customHeight="1" x14ac:dyDescent="0.3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si="78"/>
        <v>101.66666666666666</v>
      </c>
      <c r="P835" s="10">
        <f t="shared" si="79"/>
        <v>148.78048780487805</v>
      </c>
      <c r="Q835" s="7" t="str">
        <f t="shared" si="80"/>
        <v>music</v>
      </c>
      <c r="R835" s="7" t="str">
        <f t="shared" si="81"/>
        <v>rock</v>
      </c>
      <c r="S835" s="11">
        <f t="shared" si="82"/>
        <v>41718.669849537036</v>
      </c>
      <c r="T835" s="11">
        <f t="shared" si="83"/>
        <v>41748.669849537036</v>
      </c>
    </row>
    <row r="836" spans="1:20" ht="15.6" customHeight="1" x14ac:dyDescent="0.3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78"/>
        <v>131.0181818181818</v>
      </c>
      <c r="P836" s="10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15.6" customHeight="1" x14ac:dyDescent="0.3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78"/>
        <v>117.25000000000001</v>
      </c>
      <c r="P837" s="10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5.6" customHeight="1" x14ac:dyDescent="0.3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78"/>
        <v>100.93039999999999</v>
      </c>
      <c r="P838" s="10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15.6" customHeight="1" x14ac:dyDescent="0.3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78"/>
        <v>121.8</v>
      </c>
      <c r="P839" s="10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15.6" customHeight="1" x14ac:dyDescent="0.3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78"/>
        <v>145.4</v>
      </c>
      <c r="P840" s="10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15.6" customHeight="1" x14ac:dyDescent="0.3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78"/>
        <v>116.61660000000001</v>
      </c>
      <c r="P841" s="10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15.6" customHeight="1" x14ac:dyDescent="0.3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78"/>
        <v>120.4166</v>
      </c>
      <c r="P842" s="10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15.6" customHeight="1" x14ac:dyDescent="0.3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78"/>
        <v>101.32000000000001</v>
      </c>
      <c r="P843" s="10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15.6" customHeight="1" x14ac:dyDescent="0.3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78"/>
        <v>104.32</v>
      </c>
      <c r="P844" s="10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15.6" customHeight="1" x14ac:dyDescent="0.3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78"/>
        <v>267.13333333333333</v>
      </c>
      <c r="P845" s="10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15.6" customHeight="1" x14ac:dyDescent="0.3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78"/>
        <v>194.13333333333333</v>
      </c>
      <c r="P846" s="10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15.6" customHeight="1" x14ac:dyDescent="0.3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78"/>
        <v>120.3802</v>
      </c>
      <c r="P847" s="10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15.6" customHeight="1" x14ac:dyDescent="0.3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78"/>
        <v>122.00090909090908</v>
      </c>
      <c r="P848" s="10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5.6" customHeight="1" x14ac:dyDescent="0.3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78"/>
        <v>100</v>
      </c>
      <c r="P849" s="10">
        <f t="shared" si="79"/>
        <v>10</v>
      </c>
      <c r="Q849" s="7" t="str">
        <f t="shared" si="80"/>
        <v>music</v>
      </c>
      <c r="R849" s="7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15.6" customHeight="1" x14ac:dyDescent="0.3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78"/>
        <v>100</v>
      </c>
      <c r="P850" s="10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15.6" customHeight="1" x14ac:dyDescent="0.3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78"/>
        <v>119.9</v>
      </c>
      <c r="P851" s="10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15.6" customHeight="1" x14ac:dyDescent="0.3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78"/>
        <v>155.17499999999998</v>
      </c>
      <c r="P852" s="10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15.6" customHeight="1" x14ac:dyDescent="0.3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78"/>
        <v>130.44999999999999</v>
      </c>
      <c r="P853" s="10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15.6" customHeight="1" x14ac:dyDescent="0.3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78"/>
        <v>104.97142857142859</v>
      </c>
      <c r="P854" s="10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15.6" customHeight="1" x14ac:dyDescent="0.3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78"/>
        <v>100</v>
      </c>
      <c r="P855" s="10">
        <f t="shared" si="79"/>
        <v>30</v>
      </c>
      <c r="Q855" s="7" t="str">
        <f t="shared" si="80"/>
        <v>music</v>
      </c>
      <c r="R855" s="7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15.6" customHeight="1" x14ac:dyDescent="0.3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78"/>
        <v>118.2205035971223</v>
      </c>
      <c r="P856" s="10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15.6" customHeight="1" x14ac:dyDescent="0.3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78"/>
        <v>103.44827586206897</v>
      </c>
      <c r="P857" s="10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15.6" customHeight="1" x14ac:dyDescent="0.3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78"/>
        <v>218.00000000000003</v>
      </c>
      <c r="P858" s="10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15.6" customHeight="1" x14ac:dyDescent="0.3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78"/>
        <v>100</v>
      </c>
      <c r="P859" s="10">
        <f t="shared" si="79"/>
        <v>50</v>
      </c>
      <c r="Q859" s="7" t="str">
        <f t="shared" si="80"/>
        <v>music</v>
      </c>
      <c r="R859" s="7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15.6" customHeight="1" x14ac:dyDescent="0.3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78"/>
        <v>144.00583333333333</v>
      </c>
      <c r="P860" s="10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15.6" customHeight="1" x14ac:dyDescent="0.3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78"/>
        <v>104.67500000000001</v>
      </c>
      <c r="P861" s="10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15.6" customHeight="1" x14ac:dyDescent="0.3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78"/>
        <v>18.142857142857142</v>
      </c>
      <c r="P862" s="10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15.6" customHeight="1" x14ac:dyDescent="0.3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78"/>
        <v>2.2444444444444445</v>
      </c>
      <c r="P863" s="10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15.6" customHeight="1" x14ac:dyDescent="0.3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78"/>
        <v>0.33999999999999997</v>
      </c>
      <c r="P864" s="10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15.6" customHeight="1" x14ac:dyDescent="0.3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78"/>
        <v>4.5</v>
      </c>
      <c r="P865" s="10">
        <f t="shared" si="79"/>
        <v>18</v>
      </c>
      <c r="Q865" s="7" t="str">
        <f t="shared" si="80"/>
        <v>music</v>
      </c>
      <c r="R865" s="7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15.6" customHeight="1" x14ac:dyDescent="0.3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78"/>
        <v>41.53846153846154</v>
      </c>
      <c r="P866" s="10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15.6" customHeight="1" x14ac:dyDescent="0.3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78"/>
        <v>2.0454545454545454</v>
      </c>
      <c r="P867" s="10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15.6" customHeight="1" x14ac:dyDescent="0.3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78"/>
        <v>18.285714285714285</v>
      </c>
      <c r="P868" s="10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15.6" customHeight="1" x14ac:dyDescent="0.3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78"/>
        <v>24.02</v>
      </c>
      <c r="P869" s="10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15.6" customHeight="1" x14ac:dyDescent="0.3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78"/>
        <v>0.1111111111111111</v>
      </c>
      <c r="P870" s="10">
        <f t="shared" si="79"/>
        <v>50</v>
      </c>
      <c r="Q870" s="7" t="str">
        <f t="shared" si="80"/>
        <v>music</v>
      </c>
      <c r="R870" s="7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15.6" customHeight="1" x14ac:dyDescent="0.3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78"/>
        <v>11.818181818181818</v>
      </c>
      <c r="P871" s="10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15.6" customHeight="1" x14ac:dyDescent="0.3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78"/>
        <v>0.31</v>
      </c>
      <c r="P872" s="10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15.6" customHeight="1" x14ac:dyDescent="0.3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78"/>
        <v>5.416666666666667</v>
      </c>
      <c r="P873" s="10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15.6" customHeight="1" x14ac:dyDescent="0.3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78"/>
        <v>0.8125</v>
      </c>
      <c r="P874" s="10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15.6" customHeight="1" x14ac:dyDescent="0.3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78"/>
        <v>1.2857142857142856</v>
      </c>
      <c r="P875" s="10">
        <f t="shared" si="79"/>
        <v>9</v>
      </c>
      <c r="Q875" s="7" t="str">
        <f t="shared" si="80"/>
        <v>music</v>
      </c>
      <c r="R875" s="7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15.6" customHeight="1" x14ac:dyDescent="0.3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78"/>
        <v>24.333333333333336</v>
      </c>
      <c r="P876" s="10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15.6" customHeight="1" x14ac:dyDescent="0.3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78"/>
        <v>0</v>
      </c>
      <c r="P877" s="10">
        <f t="shared" si="79"/>
        <v>0</v>
      </c>
      <c r="Q877" s="7" t="str">
        <f t="shared" si="80"/>
        <v>music</v>
      </c>
      <c r="R877" s="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15.6" customHeight="1" x14ac:dyDescent="0.3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78"/>
        <v>40.799492385786799</v>
      </c>
      <c r="P878" s="10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15.6" customHeight="1" x14ac:dyDescent="0.3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78"/>
        <v>67.55</v>
      </c>
      <c r="P879" s="10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15.6" customHeight="1" x14ac:dyDescent="0.3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78"/>
        <v>1.3</v>
      </c>
      <c r="P880" s="10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15.6" customHeight="1" x14ac:dyDescent="0.3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78"/>
        <v>30.666666666666664</v>
      </c>
      <c r="P881" s="10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15.6" customHeight="1" x14ac:dyDescent="0.3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78"/>
        <v>2.9894179894179893</v>
      </c>
      <c r="P882" s="10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15.6" customHeight="1" x14ac:dyDescent="0.3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78"/>
        <v>0.8</v>
      </c>
      <c r="P883" s="10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15.6" customHeight="1" x14ac:dyDescent="0.3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78"/>
        <v>20.133333333333333</v>
      </c>
      <c r="P884" s="10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15.6" customHeight="1" x14ac:dyDescent="0.3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78"/>
        <v>40.020000000000003</v>
      </c>
      <c r="P885" s="10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15.6" customHeight="1" x14ac:dyDescent="0.3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78"/>
        <v>1</v>
      </c>
      <c r="P886" s="10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15.6" customHeight="1" x14ac:dyDescent="0.3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78"/>
        <v>75</v>
      </c>
      <c r="P887" s="10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15.6" customHeight="1" x14ac:dyDescent="0.3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78"/>
        <v>41</v>
      </c>
      <c r="P888" s="10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15.6" customHeight="1" x14ac:dyDescent="0.3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78"/>
        <v>0</v>
      </c>
      <c r="P889" s="10">
        <f t="shared" si="79"/>
        <v>0</v>
      </c>
      <c r="Q889" s="7" t="str">
        <f t="shared" si="80"/>
        <v>music</v>
      </c>
      <c r="R889" s="7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15.6" customHeight="1" x14ac:dyDescent="0.3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78"/>
        <v>7.1999999999999993</v>
      </c>
      <c r="P890" s="10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15.6" customHeight="1" x14ac:dyDescent="0.3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78"/>
        <v>9.4412800000000008</v>
      </c>
      <c r="P891" s="10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15.6" customHeight="1" x14ac:dyDescent="0.3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78"/>
        <v>4.1666666666666661</v>
      </c>
      <c r="P892" s="10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15.6" customHeight="1" x14ac:dyDescent="0.3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78"/>
        <v>3.25</v>
      </c>
      <c r="P893" s="10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15.6" customHeight="1" x14ac:dyDescent="0.3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78"/>
        <v>40.75</v>
      </c>
      <c r="P894" s="10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15.6" customHeight="1" x14ac:dyDescent="0.3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78"/>
        <v>10</v>
      </c>
      <c r="P895" s="10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15.6" customHeight="1" x14ac:dyDescent="0.3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78"/>
        <v>39.17</v>
      </c>
      <c r="P896" s="10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15.6" customHeight="1" x14ac:dyDescent="0.3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78"/>
        <v>2.4375</v>
      </c>
      <c r="P897" s="10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15.6" customHeight="1" x14ac:dyDescent="0.3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ref="O898:O961" si="84">IF(E898&lt;=0,0,(E898/D898)*100)</f>
        <v>40</v>
      </c>
      <c r="P898" s="10">
        <f t="shared" ref="P898:P961" si="85">IF(E898&lt;=0,0,E898/L898)</f>
        <v>44.444444444444443</v>
      </c>
      <c r="Q898" s="7" t="str">
        <f t="shared" ref="Q898:Q961" si="86">LEFT(N898,FIND("/",N898)-1)</f>
        <v>music</v>
      </c>
      <c r="R898" s="7" t="str">
        <f t="shared" ref="R898:R961" si="87">RIGHT(N898,LEN(N898)-FIND("/",N898))</f>
        <v>indie rock</v>
      </c>
      <c r="S898" s="11">
        <f t="shared" ref="S898:S961" si="88">(J898/86400)+25569+(-5/24)</f>
        <v>42218.66465277777</v>
      </c>
      <c r="T898" s="11">
        <f t="shared" ref="T898:T961" si="89">(I898/86400)+25569+(-5/24)</f>
        <v>42243.958333333336</v>
      </c>
    </row>
    <row r="899" spans="1:20" ht="15.6" customHeight="1" x14ac:dyDescent="0.3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si="84"/>
        <v>0</v>
      </c>
      <c r="P899" s="10">
        <f t="shared" si="85"/>
        <v>0</v>
      </c>
      <c r="Q899" s="7" t="str">
        <f t="shared" si="86"/>
        <v>music</v>
      </c>
      <c r="R899" s="7" t="str">
        <f t="shared" si="87"/>
        <v>indie rock</v>
      </c>
      <c r="S899" s="11">
        <f t="shared" si="88"/>
        <v>41211.480416666665</v>
      </c>
      <c r="T899" s="11">
        <f t="shared" si="89"/>
        <v>41241.52208333333</v>
      </c>
    </row>
    <row r="900" spans="1:20" ht="15.6" customHeight="1" x14ac:dyDescent="0.3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84"/>
        <v>2.8000000000000003</v>
      </c>
      <c r="P900" s="10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15.6" customHeight="1" x14ac:dyDescent="0.3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84"/>
        <v>37.333333333333336</v>
      </c>
      <c r="P901" s="10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15.6" customHeight="1" x14ac:dyDescent="0.3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84"/>
        <v>0.42</v>
      </c>
      <c r="P902" s="10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15.6" customHeight="1" x14ac:dyDescent="0.3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84"/>
        <v>0</v>
      </c>
      <c r="P903" s="10">
        <f t="shared" si="85"/>
        <v>0</v>
      </c>
      <c r="Q903" s="7" t="str">
        <f t="shared" si="86"/>
        <v>music</v>
      </c>
      <c r="R903" s="7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15.6" customHeight="1" x14ac:dyDescent="0.3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84"/>
        <v>0.3</v>
      </c>
      <c r="P904" s="10">
        <f t="shared" si="85"/>
        <v>30</v>
      </c>
      <c r="Q904" s="7" t="str">
        <f t="shared" si="86"/>
        <v>music</v>
      </c>
      <c r="R904" s="7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15.6" customHeight="1" x14ac:dyDescent="0.3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84"/>
        <v>3.2</v>
      </c>
      <c r="P905" s="10">
        <f t="shared" si="85"/>
        <v>40</v>
      </c>
      <c r="Q905" s="7" t="str">
        <f t="shared" si="86"/>
        <v>music</v>
      </c>
      <c r="R905" s="7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15.6" customHeight="1" x14ac:dyDescent="0.3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84"/>
        <v>0.30199999999999999</v>
      </c>
      <c r="P906" s="10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15.6" customHeight="1" x14ac:dyDescent="0.3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84"/>
        <v>3.0153846153846153</v>
      </c>
      <c r="P907" s="10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15.6" customHeight="1" x14ac:dyDescent="0.3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84"/>
        <v>0</v>
      </c>
      <c r="P908" s="10">
        <f t="shared" si="85"/>
        <v>0</v>
      </c>
      <c r="Q908" s="7" t="str">
        <f t="shared" si="86"/>
        <v>music</v>
      </c>
      <c r="R908" s="7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15.6" customHeight="1" x14ac:dyDescent="0.3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84"/>
        <v>0</v>
      </c>
      <c r="P909" s="10">
        <f t="shared" si="85"/>
        <v>0</v>
      </c>
      <c r="Q909" s="7" t="str">
        <f t="shared" si="86"/>
        <v>music</v>
      </c>
      <c r="R909" s="7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15.6" customHeight="1" x14ac:dyDescent="0.3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84"/>
        <v>0</v>
      </c>
      <c r="P910" s="10">
        <f t="shared" si="85"/>
        <v>0</v>
      </c>
      <c r="Q910" s="7" t="str">
        <f t="shared" si="86"/>
        <v>music</v>
      </c>
      <c r="R910" s="7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15.6" customHeight="1" x14ac:dyDescent="0.3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84"/>
        <v>3.25</v>
      </c>
      <c r="P911" s="10">
        <f t="shared" si="85"/>
        <v>65</v>
      </c>
      <c r="Q911" s="7" t="str">
        <f t="shared" si="86"/>
        <v>music</v>
      </c>
      <c r="R911" s="7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15.6" customHeight="1" x14ac:dyDescent="0.3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84"/>
        <v>22.363636363636363</v>
      </c>
      <c r="P912" s="10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15.6" customHeight="1" x14ac:dyDescent="0.3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84"/>
        <v>0</v>
      </c>
      <c r="P913" s="10">
        <f t="shared" si="85"/>
        <v>0</v>
      </c>
      <c r="Q913" s="7" t="str">
        <f t="shared" si="86"/>
        <v>music</v>
      </c>
      <c r="R913" s="7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15.6" customHeight="1" x14ac:dyDescent="0.3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84"/>
        <v>0.85714285714285721</v>
      </c>
      <c r="P914" s="10">
        <f t="shared" si="85"/>
        <v>15</v>
      </c>
      <c r="Q914" s="7" t="str">
        <f t="shared" si="86"/>
        <v>music</v>
      </c>
      <c r="R914" s="7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15.6" customHeight="1" x14ac:dyDescent="0.3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84"/>
        <v>6.6066666666666665</v>
      </c>
      <c r="P915" s="10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15.6" customHeight="1" x14ac:dyDescent="0.3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84"/>
        <v>0</v>
      </c>
      <c r="P916" s="10">
        <f t="shared" si="85"/>
        <v>0</v>
      </c>
      <c r="Q916" s="7" t="str">
        <f t="shared" si="86"/>
        <v>music</v>
      </c>
      <c r="R916" s="7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15.6" customHeight="1" x14ac:dyDescent="0.3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84"/>
        <v>5.7692307692307692</v>
      </c>
      <c r="P917" s="10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15.6" customHeight="1" x14ac:dyDescent="0.3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84"/>
        <v>0</v>
      </c>
      <c r="P918" s="10">
        <f t="shared" si="85"/>
        <v>0</v>
      </c>
      <c r="Q918" s="7" t="str">
        <f t="shared" si="86"/>
        <v>music</v>
      </c>
      <c r="R918" s="7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15.6" customHeight="1" x14ac:dyDescent="0.3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84"/>
        <v>0.6</v>
      </c>
      <c r="P919" s="10">
        <f t="shared" si="85"/>
        <v>30</v>
      </c>
      <c r="Q919" s="7" t="str">
        <f t="shared" si="86"/>
        <v>music</v>
      </c>
      <c r="R919" s="7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15.6" customHeight="1" x14ac:dyDescent="0.3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84"/>
        <v>5.0256410256410255</v>
      </c>
      <c r="P920" s="10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5.6" customHeight="1" x14ac:dyDescent="0.3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84"/>
        <v>0.5</v>
      </c>
      <c r="P921" s="10">
        <f t="shared" si="85"/>
        <v>100</v>
      </c>
      <c r="Q921" s="7" t="str">
        <f t="shared" si="86"/>
        <v>music</v>
      </c>
      <c r="R921" s="7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15.6" customHeight="1" x14ac:dyDescent="0.3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84"/>
        <v>0</v>
      </c>
      <c r="P922" s="10">
        <f t="shared" si="85"/>
        <v>0</v>
      </c>
      <c r="Q922" s="7" t="str">
        <f t="shared" si="86"/>
        <v>music</v>
      </c>
      <c r="R922" s="7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15.6" customHeight="1" x14ac:dyDescent="0.3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84"/>
        <v>30.9</v>
      </c>
      <c r="P923" s="10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15.6" customHeight="1" x14ac:dyDescent="0.3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84"/>
        <v>21.037037037037038</v>
      </c>
      <c r="P924" s="10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15.6" customHeight="1" x14ac:dyDescent="0.3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84"/>
        <v>2.1999999999999997</v>
      </c>
      <c r="P925" s="10">
        <f t="shared" si="85"/>
        <v>55</v>
      </c>
      <c r="Q925" s="7" t="str">
        <f t="shared" si="86"/>
        <v>music</v>
      </c>
      <c r="R925" s="7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15.6" customHeight="1" x14ac:dyDescent="0.3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84"/>
        <v>10.9</v>
      </c>
      <c r="P926" s="10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15.6" customHeight="1" x14ac:dyDescent="0.3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84"/>
        <v>2.666666666666667</v>
      </c>
      <c r="P927" s="10">
        <f t="shared" si="85"/>
        <v>32</v>
      </c>
      <c r="Q927" s="7" t="str">
        <f t="shared" si="86"/>
        <v>music</v>
      </c>
      <c r="R927" s="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15.6" customHeight="1" x14ac:dyDescent="0.3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84"/>
        <v>0</v>
      </c>
      <c r="P928" s="10">
        <f t="shared" si="85"/>
        <v>0</v>
      </c>
      <c r="Q928" s="7" t="str">
        <f t="shared" si="86"/>
        <v>music</v>
      </c>
      <c r="R928" s="7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15.6" customHeight="1" x14ac:dyDescent="0.3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84"/>
        <v>0</v>
      </c>
      <c r="P929" s="10">
        <f t="shared" si="85"/>
        <v>0</v>
      </c>
      <c r="Q929" s="7" t="str">
        <f t="shared" si="86"/>
        <v>music</v>
      </c>
      <c r="R929" s="7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15.6" customHeight="1" x14ac:dyDescent="0.3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84"/>
        <v>10.86206896551724</v>
      </c>
      <c r="P930" s="10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15.6" customHeight="1" x14ac:dyDescent="0.3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84"/>
        <v>0</v>
      </c>
      <c r="P931" s="10">
        <f t="shared" si="85"/>
        <v>0</v>
      </c>
      <c r="Q931" s="7" t="str">
        <f t="shared" si="86"/>
        <v>music</v>
      </c>
      <c r="R931" s="7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15.6" customHeight="1" x14ac:dyDescent="0.3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84"/>
        <v>38.333333333333336</v>
      </c>
      <c r="P932" s="10">
        <f t="shared" si="85"/>
        <v>69</v>
      </c>
      <c r="Q932" s="7" t="str">
        <f t="shared" si="86"/>
        <v>music</v>
      </c>
      <c r="R932" s="7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15.6" customHeight="1" x14ac:dyDescent="0.3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84"/>
        <v>6.5500000000000007</v>
      </c>
      <c r="P933" s="10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15.6" customHeight="1" x14ac:dyDescent="0.3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84"/>
        <v>14.536842105263158</v>
      </c>
      <c r="P934" s="10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15.6" customHeight="1" x14ac:dyDescent="0.3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84"/>
        <v>6</v>
      </c>
      <c r="P935" s="10">
        <f t="shared" si="85"/>
        <v>60</v>
      </c>
      <c r="Q935" s="7" t="str">
        <f t="shared" si="86"/>
        <v>music</v>
      </c>
      <c r="R935" s="7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15.6" customHeight="1" x14ac:dyDescent="0.3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84"/>
        <v>30.4</v>
      </c>
      <c r="P936" s="10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15.6" customHeight="1" x14ac:dyDescent="0.3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84"/>
        <v>1.4285714285714286</v>
      </c>
      <c r="P937" s="10">
        <f t="shared" si="85"/>
        <v>25</v>
      </c>
      <c r="Q937" s="7" t="str">
        <f t="shared" si="86"/>
        <v>music</v>
      </c>
      <c r="R937" s="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15.6" customHeight="1" x14ac:dyDescent="0.3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84"/>
        <v>0</v>
      </c>
      <c r="P938" s="10">
        <f t="shared" si="85"/>
        <v>0</v>
      </c>
      <c r="Q938" s="7" t="str">
        <f t="shared" si="86"/>
        <v>music</v>
      </c>
      <c r="R938" s="7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15.6" customHeight="1" x14ac:dyDescent="0.3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84"/>
        <v>1.1428571428571428</v>
      </c>
      <c r="P939" s="10">
        <f t="shared" si="85"/>
        <v>20</v>
      </c>
      <c r="Q939" s="7" t="str">
        <f t="shared" si="86"/>
        <v>music</v>
      </c>
      <c r="R939" s="7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15.6" customHeight="1" x14ac:dyDescent="0.3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84"/>
        <v>0.35714285714285715</v>
      </c>
      <c r="P940" s="10">
        <f t="shared" si="85"/>
        <v>25</v>
      </c>
      <c r="Q940" s="7" t="str">
        <f t="shared" si="86"/>
        <v>music</v>
      </c>
      <c r="R940" s="7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15.6" customHeight="1" x14ac:dyDescent="0.3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84"/>
        <v>1.4545454545454546</v>
      </c>
      <c r="P941" s="10">
        <f t="shared" si="85"/>
        <v>20</v>
      </c>
      <c r="Q941" s="7" t="str">
        <f t="shared" si="86"/>
        <v>music</v>
      </c>
      <c r="R941" s="7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15.6" customHeight="1" x14ac:dyDescent="0.3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84"/>
        <v>17.155555555555555</v>
      </c>
      <c r="P942" s="10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15.6" customHeight="1" x14ac:dyDescent="0.3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84"/>
        <v>2.3220000000000001</v>
      </c>
      <c r="P943" s="10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15.6" customHeight="1" x14ac:dyDescent="0.3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84"/>
        <v>8.9066666666666663</v>
      </c>
      <c r="P944" s="10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15.6" customHeight="1" x14ac:dyDescent="0.3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84"/>
        <v>9.6333333333333346</v>
      </c>
      <c r="P945" s="10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15.6" customHeight="1" x14ac:dyDescent="0.3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84"/>
        <v>13.325999999999999</v>
      </c>
      <c r="P946" s="10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15.6" customHeight="1" x14ac:dyDescent="0.3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84"/>
        <v>2.484</v>
      </c>
      <c r="P947" s="10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15.6" customHeight="1" x14ac:dyDescent="0.3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84"/>
        <v>1.9066666666666665</v>
      </c>
      <c r="P948" s="10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15.6" customHeight="1" x14ac:dyDescent="0.3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84"/>
        <v>0</v>
      </c>
      <c r="P949" s="10">
        <f t="shared" si="85"/>
        <v>0</v>
      </c>
      <c r="Q949" s="7" t="str">
        <f t="shared" si="86"/>
        <v>technology</v>
      </c>
      <c r="R949" s="7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15.6" customHeight="1" x14ac:dyDescent="0.3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84"/>
        <v>12</v>
      </c>
      <c r="P950" s="10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15.6" customHeight="1" x14ac:dyDescent="0.3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84"/>
        <v>1.365</v>
      </c>
      <c r="P951" s="10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15.6" customHeight="1" x14ac:dyDescent="0.3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84"/>
        <v>28.04</v>
      </c>
      <c r="P952" s="10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5.6" customHeight="1" x14ac:dyDescent="0.3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84"/>
        <v>38.39</v>
      </c>
      <c r="P953" s="10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15.6" customHeight="1" x14ac:dyDescent="0.3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84"/>
        <v>39.942857142857143</v>
      </c>
      <c r="P954" s="10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15.6" customHeight="1" x14ac:dyDescent="0.3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84"/>
        <v>0.84</v>
      </c>
      <c r="P955" s="10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15.6" customHeight="1" x14ac:dyDescent="0.3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84"/>
        <v>43.406666666666666</v>
      </c>
      <c r="P956" s="10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15.6" customHeight="1" x14ac:dyDescent="0.3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84"/>
        <v>5.6613333333333333</v>
      </c>
      <c r="P957" s="10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15.6" customHeight="1" x14ac:dyDescent="0.3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84"/>
        <v>1.722</v>
      </c>
      <c r="P958" s="10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15.6" customHeight="1" x14ac:dyDescent="0.3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84"/>
        <v>1.9416666666666664</v>
      </c>
      <c r="P959" s="10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15.6" customHeight="1" x14ac:dyDescent="0.3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84"/>
        <v>11.328275684711327</v>
      </c>
      <c r="P960" s="10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15.6" customHeight="1" x14ac:dyDescent="0.3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84"/>
        <v>38.86</v>
      </c>
      <c r="P961" s="10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15.6" customHeight="1" x14ac:dyDescent="0.3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ref="O962:O1025" si="90">IF(E962&lt;=0,0,(E962/D962)*100)</f>
        <v>46.100628930817614</v>
      </c>
      <c r="P962" s="10">
        <f t="shared" ref="P962:P1025" si="91">IF(E962&lt;=0,0,E962/L962)</f>
        <v>136.46276595744681</v>
      </c>
      <c r="Q962" s="7" t="str">
        <f t="shared" ref="Q962:Q1025" si="92">LEFT(N962,FIND("/",N962)-1)</f>
        <v>technology</v>
      </c>
      <c r="R962" s="7" t="str">
        <f t="shared" ref="R962:R1025" si="93">RIGHT(N962,LEN(N962)-FIND("/",N962))</f>
        <v>wearables</v>
      </c>
      <c r="S962" s="11">
        <f t="shared" ref="S962:S1025" si="94">(J962/86400)+25569+(-5/24)</f>
        <v>42766.41846064815</v>
      </c>
      <c r="T962" s="11">
        <f t="shared" ref="T962:T1025" si="95">(I962/86400)+25569+(-5/24)</f>
        <v>42808.376793981479</v>
      </c>
    </row>
    <row r="963" spans="1:20" ht="15.6" customHeight="1" x14ac:dyDescent="0.3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si="90"/>
        <v>42.188421052631583</v>
      </c>
      <c r="P963" s="10">
        <f t="shared" si="91"/>
        <v>364.35454545454547</v>
      </c>
      <c r="Q963" s="7" t="str">
        <f t="shared" si="92"/>
        <v>technology</v>
      </c>
      <c r="R963" s="7" t="str">
        <f t="shared" si="93"/>
        <v>wearables</v>
      </c>
      <c r="S963" s="11">
        <f t="shared" si="94"/>
        <v>42740.485358796293</v>
      </c>
      <c r="T963" s="11">
        <f t="shared" si="95"/>
        <v>42786.583333333336</v>
      </c>
    </row>
    <row r="964" spans="1:20" ht="15.6" customHeight="1" x14ac:dyDescent="0.3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90"/>
        <v>28.48</v>
      </c>
      <c r="P964" s="10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15.6" customHeight="1" x14ac:dyDescent="0.3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90"/>
        <v>1.077142857142857</v>
      </c>
      <c r="P965" s="10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15.6" customHeight="1" x14ac:dyDescent="0.3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90"/>
        <v>0.79909090909090907</v>
      </c>
      <c r="P966" s="10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15.6" customHeight="1" x14ac:dyDescent="0.3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90"/>
        <v>1.1919999999999999</v>
      </c>
      <c r="P967" s="10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15.6" customHeight="1" x14ac:dyDescent="0.3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90"/>
        <v>14.799999999999999</v>
      </c>
      <c r="P968" s="10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15.6" customHeight="1" x14ac:dyDescent="0.3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90"/>
        <v>17.810000000000002</v>
      </c>
      <c r="P969" s="10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15.6" customHeight="1" x14ac:dyDescent="0.3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90"/>
        <v>1.325</v>
      </c>
      <c r="P970" s="10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15.6" customHeight="1" x14ac:dyDescent="0.3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90"/>
        <v>46.666666666666664</v>
      </c>
      <c r="P971" s="10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15.6" customHeight="1" x14ac:dyDescent="0.3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90"/>
        <v>45.92</v>
      </c>
      <c r="P972" s="10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15.6" customHeight="1" x14ac:dyDescent="0.3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90"/>
        <v>0.22599999999999998</v>
      </c>
      <c r="P973" s="10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15.6" customHeight="1" x14ac:dyDescent="0.3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90"/>
        <v>34.625</v>
      </c>
      <c r="P974" s="10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15.6" customHeight="1" x14ac:dyDescent="0.3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90"/>
        <v>2.0549999999999997</v>
      </c>
      <c r="P975" s="10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15.6" customHeight="1" x14ac:dyDescent="0.3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90"/>
        <v>0.55999999999999994</v>
      </c>
      <c r="P976" s="10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15.6" customHeight="1" x14ac:dyDescent="0.3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90"/>
        <v>2.6069999999999998</v>
      </c>
      <c r="P977" s="10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15.6" customHeight="1" x14ac:dyDescent="0.3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90"/>
        <v>1.9259999999999999</v>
      </c>
      <c r="P978" s="10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15.6" customHeight="1" x14ac:dyDescent="0.3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90"/>
        <v>33.666666666666664</v>
      </c>
      <c r="P979" s="10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15.6" customHeight="1" x14ac:dyDescent="0.3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90"/>
        <v>56.263267182990241</v>
      </c>
      <c r="P980" s="10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15.6" customHeight="1" x14ac:dyDescent="0.3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90"/>
        <v>82.817599999999999</v>
      </c>
      <c r="P981" s="10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15.6" customHeight="1" x14ac:dyDescent="0.3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90"/>
        <v>14.860000000000001</v>
      </c>
      <c r="P982" s="10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15.6" customHeight="1" x14ac:dyDescent="0.3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90"/>
        <v>1.2375123751237513E-2</v>
      </c>
      <c r="P983" s="10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15.6" customHeight="1" x14ac:dyDescent="0.3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90"/>
        <v>1.7142857142857144E-2</v>
      </c>
      <c r="P984" s="10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15.6" customHeight="1" x14ac:dyDescent="0.3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90"/>
        <v>29.506136117214709</v>
      </c>
      <c r="P985" s="10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15.6" customHeight="1" x14ac:dyDescent="0.3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90"/>
        <v>1.06</v>
      </c>
      <c r="P986" s="10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15.6" customHeight="1" x14ac:dyDescent="0.3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90"/>
        <v>6.293333333333333</v>
      </c>
      <c r="P987" s="10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15.6" customHeight="1" x14ac:dyDescent="0.3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90"/>
        <v>12.75</v>
      </c>
      <c r="P988" s="10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15.6" customHeight="1" x14ac:dyDescent="0.3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90"/>
        <v>13.22</v>
      </c>
      <c r="P989" s="10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15.6" customHeight="1" x14ac:dyDescent="0.3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90"/>
        <v>0</v>
      </c>
      <c r="P990" s="10">
        <f t="shared" si="91"/>
        <v>0</v>
      </c>
      <c r="Q990" s="7" t="str">
        <f t="shared" si="92"/>
        <v>technology</v>
      </c>
      <c r="R990" s="7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5.6" customHeight="1" x14ac:dyDescent="0.3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90"/>
        <v>16.77</v>
      </c>
      <c r="P991" s="10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15.6" customHeight="1" x14ac:dyDescent="0.3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90"/>
        <v>0.104</v>
      </c>
      <c r="P992" s="10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15.6" customHeight="1" x14ac:dyDescent="0.3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90"/>
        <v>4.24</v>
      </c>
      <c r="P993" s="10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15.6" customHeight="1" x14ac:dyDescent="0.3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90"/>
        <v>0.46699999999999997</v>
      </c>
      <c r="P994" s="10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15.6" customHeight="1" x14ac:dyDescent="0.3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90"/>
        <v>25.087142857142858</v>
      </c>
      <c r="P995" s="10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15.6" customHeight="1" x14ac:dyDescent="0.3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90"/>
        <v>2.3345000000000002</v>
      </c>
      <c r="P996" s="10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15.6" customHeight="1" x14ac:dyDescent="0.3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90"/>
        <v>7.26</v>
      </c>
      <c r="P997" s="10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15.6" customHeight="1" x14ac:dyDescent="0.3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90"/>
        <v>1.625</v>
      </c>
      <c r="P998" s="10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15.6" customHeight="1" x14ac:dyDescent="0.3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90"/>
        <v>1.3</v>
      </c>
      <c r="P999" s="10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15.6" customHeight="1" x14ac:dyDescent="0.3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90"/>
        <v>58.558333333333337</v>
      </c>
      <c r="P1000" s="10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15.6" customHeight="1" x14ac:dyDescent="0.3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90"/>
        <v>7.7886666666666677</v>
      </c>
      <c r="P1001" s="10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15.6" customHeight="1" x14ac:dyDescent="0.3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90"/>
        <v>2.2157147647256061</v>
      </c>
      <c r="P1002" s="10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15.6" customHeight="1" x14ac:dyDescent="0.3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90"/>
        <v>104</v>
      </c>
      <c r="P1003" s="10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15.6" customHeight="1" x14ac:dyDescent="0.3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90"/>
        <v>29.6029602960296</v>
      </c>
      <c r="P1004" s="10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15.6" customHeight="1" x14ac:dyDescent="0.3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90"/>
        <v>16.055</v>
      </c>
      <c r="P1005" s="10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15.6" customHeight="1" x14ac:dyDescent="0.3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90"/>
        <v>82.207999999999998</v>
      </c>
      <c r="P1006" s="10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15.6" customHeight="1" x14ac:dyDescent="0.3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90"/>
        <v>75.051000000000002</v>
      </c>
      <c r="P1007" s="10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15.6" customHeight="1" x14ac:dyDescent="0.3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90"/>
        <v>5.8500000000000005</v>
      </c>
      <c r="P1008" s="10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15.6" customHeight="1" x14ac:dyDescent="0.3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90"/>
        <v>44.32</v>
      </c>
      <c r="P1009" s="10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15.6" customHeight="1" x14ac:dyDescent="0.3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90"/>
        <v>0.26737967914438499</v>
      </c>
      <c r="P1010" s="10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15.6" customHeight="1" x14ac:dyDescent="0.3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90"/>
        <v>13.13</v>
      </c>
      <c r="P1011" s="10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15.6" customHeight="1" x14ac:dyDescent="0.3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90"/>
        <v>0.19088937093275488</v>
      </c>
      <c r="P1012" s="10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15.6" customHeight="1" x14ac:dyDescent="0.3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90"/>
        <v>0.375</v>
      </c>
      <c r="P1013" s="10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15.6" customHeight="1" x14ac:dyDescent="0.3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90"/>
        <v>21535.021000000001</v>
      </c>
      <c r="P1014" s="10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15.6" customHeight="1" x14ac:dyDescent="0.3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90"/>
        <v>34.527999999999999</v>
      </c>
      <c r="P1015" s="10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15.6" customHeight="1" x14ac:dyDescent="0.3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90"/>
        <v>30.599999999999998</v>
      </c>
      <c r="P1016" s="10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15.6" customHeight="1" x14ac:dyDescent="0.3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90"/>
        <v>2.666666666666667</v>
      </c>
      <c r="P1017" s="10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15.6" customHeight="1" x14ac:dyDescent="0.3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90"/>
        <v>2.8420000000000001</v>
      </c>
      <c r="P1018" s="10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15.6" customHeight="1" x14ac:dyDescent="0.3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90"/>
        <v>22.878799999999998</v>
      </c>
      <c r="P1019" s="10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15.6" customHeight="1" x14ac:dyDescent="0.3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90"/>
        <v>3.105</v>
      </c>
      <c r="P1020" s="10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15.6" customHeight="1" x14ac:dyDescent="0.3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90"/>
        <v>47.333333333333336</v>
      </c>
      <c r="P1021" s="10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15.6" customHeight="1" x14ac:dyDescent="0.3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90"/>
        <v>205.54838709677421</v>
      </c>
      <c r="P1022" s="10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15.6" customHeight="1" x14ac:dyDescent="0.3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90"/>
        <v>351.80366666666669</v>
      </c>
      <c r="P1023" s="10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15.6" customHeight="1" x14ac:dyDescent="0.3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90"/>
        <v>114.9</v>
      </c>
      <c r="P1024" s="10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15.6" customHeight="1" x14ac:dyDescent="0.3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90"/>
        <v>237.15</v>
      </c>
      <c r="P1025" s="10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15.6" customHeight="1" x14ac:dyDescent="0.3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ref="O1026:O1089" si="96">IF(E1026&lt;=0,0,(E1026/D1026)*100)</f>
        <v>118.63774999999998</v>
      </c>
      <c r="P1026" s="10">
        <f t="shared" ref="P1026:P1089" si="97">IF(E1026&lt;=0,0,E1026/L1026)</f>
        <v>388.9762295081967</v>
      </c>
      <c r="Q1026" s="7" t="str">
        <f t="shared" ref="Q1026:Q1089" si="98">LEFT(N1026,FIND("/",N1026)-1)</f>
        <v>music</v>
      </c>
      <c r="R1026" s="7" t="str">
        <f t="shared" ref="R1026:R1089" si="99">RIGHT(N1026,LEN(N1026)-FIND("/",N1026))</f>
        <v>electronic music</v>
      </c>
      <c r="S1026" s="11">
        <f t="shared" ref="S1026:S1089" si="100">(J1026/86400)+25569+(-5/24)</f>
        <v>42370.372256944444</v>
      </c>
      <c r="T1026" s="11">
        <f t="shared" ref="T1026:T1089" si="101">(I1026/86400)+25569+(-5/24)</f>
        <v>42400.372256944444</v>
      </c>
    </row>
    <row r="1027" spans="1:20" ht="15.6" customHeight="1" x14ac:dyDescent="0.3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si="96"/>
        <v>109.92831428571431</v>
      </c>
      <c r="P1027" s="10">
        <f t="shared" si="97"/>
        <v>71.848571428571432</v>
      </c>
      <c r="Q1027" s="7" t="str">
        <f t="shared" si="98"/>
        <v>music</v>
      </c>
      <c r="R1027" s="7" t="str">
        <f t="shared" si="99"/>
        <v>electronic music</v>
      </c>
      <c r="S1027" s="11">
        <f t="shared" si="100"/>
        <v>42049.625428240739</v>
      </c>
      <c r="T1027" s="11">
        <f t="shared" si="101"/>
        <v>42079.583761574067</v>
      </c>
    </row>
    <row r="1028" spans="1:20" ht="15.6" customHeight="1" x14ac:dyDescent="0.3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96"/>
        <v>100.00828571428571</v>
      </c>
      <c r="P1028" s="10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15.6" customHeight="1" x14ac:dyDescent="0.3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96"/>
        <v>103.09292094387415</v>
      </c>
      <c r="P1029" s="10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15.6" customHeight="1" x14ac:dyDescent="0.3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96"/>
        <v>117.27000000000001</v>
      </c>
      <c r="P1030" s="10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15.6" customHeight="1" x14ac:dyDescent="0.3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96"/>
        <v>111.75999999999999</v>
      </c>
      <c r="P1031" s="10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15.6" customHeight="1" x14ac:dyDescent="0.3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96"/>
        <v>342.09999999999997</v>
      </c>
      <c r="P1032" s="10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15.6" customHeight="1" x14ac:dyDescent="0.3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96"/>
        <v>107.4</v>
      </c>
      <c r="P1033" s="10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5.6" customHeight="1" x14ac:dyDescent="0.3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96"/>
        <v>108.49703703703703</v>
      </c>
      <c r="P1034" s="10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15.6" customHeight="1" x14ac:dyDescent="0.3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96"/>
        <v>102.86144578313252</v>
      </c>
      <c r="P1035" s="10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15.6" customHeight="1" x14ac:dyDescent="0.3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96"/>
        <v>130.0018</v>
      </c>
      <c r="P1036" s="10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15.6" customHeight="1" x14ac:dyDescent="0.3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96"/>
        <v>107.65217391304347</v>
      </c>
      <c r="P1037" s="10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15.6" customHeight="1" x14ac:dyDescent="0.3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96"/>
        <v>112.36044444444444</v>
      </c>
      <c r="P1038" s="10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15.6" customHeight="1" x14ac:dyDescent="0.3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96"/>
        <v>102.1</v>
      </c>
      <c r="P1039" s="10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15.6" customHeight="1" x14ac:dyDescent="0.3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96"/>
        <v>145.33333333333334</v>
      </c>
      <c r="P1040" s="10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15.6" customHeight="1" x14ac:dyDescent="0.3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96"/>
        <v>128.19999999999999</v>
      </c>
      <c r="P1041" s="10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15.6" customHeight="1" x14ac:dyDescent="0.3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96"/>
        <v>0.29411764705882354</v>
      </c>
      <c r="P1042" s="10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15.6" customHeight="1" x14ac:dyDescent="0.3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96"/>
        <v>0</v>
      </c>
      <c r="P1043" s="10">
        <f t="shared" si="97"/>
        <v>0</v>
      </c>
      <c r="Q1043" s="7" t="str">
        <f t="shared" si="98"/>
        <v>journalism</v>
      </c>
      <c r="R1043" s="7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15.6" customHeight="1" x14ac:dyDescent="0.3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96"/>
        <v>1.5384615384615385</v>
      </c>
      <c r="P1044" s="10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15.6" customHeight="1" x14ac:dyDescent="0.3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96"/>
        <v>8.5370000000000008</v>
      </c>
      <c r="P1045" s="10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15.6" customHeight="1" x14ac:dyDescent="0.3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96"/>
        <v>8.5714285714285715E-2</v>
      </c>
      <c r="P1046" s="10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15.6" customHeight="1" x14ac:dyDescent="0.3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96"/>
        <v>2.6599999999999997</v>
      </c>
      <c r="P1047" s="10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15.6" customHeight="1" x14ac:dyDescent="0.3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96"/>
        <v>0</v>
      </c>
      <c r="P1048" s="10">
        <f t="shared" si="97"/>
        <v>0</v>
      </c>
      <c r="Q1048" s="7" t="str">
        <f t="shared" si="98"/>
        <v>journalism</v>
      </c>
      <c r="R1048" s="7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15.6" customHeight="1" x14ac:dyDescent="0.3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96"/>
        <v>0.05</v>
      </c>
      <c r="P1049" s="10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15.6" customHeight="1" x14ac:dyDescent="0.3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96"/>
        <v>1.4133333333333333</v>
      </c>
      <c r="P1050" s="10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5.6" customHeight="1" x14ac:dyDescent="0.3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96"/>
        <v>0</v>
      </c>
      <c r="P1051" s="10">
        <f t="shared" si="97"/>
        <v>0</v>
      </c>
      <c r="Q1051" s="7" t="str">
        <f t="shared" si="98"/>
        <v>journalism</v>
      </c>
      <c r="R1051" s="7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5.6" customHeight="1" x14ac:dyDescent="0.3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96"/>
        <v>0</v>
      </c>
      <c r="P1052" s="10">
        <f t="shared" si="97"/>
        <v>0</v>
      </c>
      <c r="Q1052" s="7" t="str">
        <f t="shared" si="98"/>
        <v>journalism</v>
      </c>
      <c r="R1052" s="7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15.6" customHeight="1" x14ac:dyDescent="0.3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96"/>
        <v>0</v>
      </c>
      <c r="P1053" s="10">
        <f t="shared" si="97"/>
        <v>0</v>
      </c>
      <c r="Q1053" s="7" t="str">
        <f t="shared" si="98"/>
        <v>journalism</v>
      </c>
      <c r="R1053" s="7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15.6" customHeight="1" x14ac:dyDescent="0.3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96"/>
        <v>0</v>
      </c>
      <c r="P1054" s="10">
        <f t="shared" si="97"/>
        <v>0</v>
      </c>
      <c r="Q1054" s="7" t="str">
        <f t="shared" si="98"/>
        <v>journalism</v>
      </c>
      <c r="R1054" s="7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15.6" customHeight="1" x14ac:dyDescent="0.3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96"/>
        <v>1</v>
      </c>
      <c r="P1055" s="10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15.6" customHeight="1" x14ac:dyDescent="0.3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96"/>
        <v>0</v>
      </c>
      <c r="P1056" s="10">
        <f t="shared" si="97"/>
        <v>0</v>
      </c>
      <c r="Q1056" s="7" t="str">
        <f t="shared" si="98"/>
        <v>journalism</v>
      </c>
      <c r="R1056" s="7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15.6" customHeight="1" x14ac:dyDescent="0.3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96"/>
        <v>0</v>
      </c>
      <c r="P1057" s="10">
        <f t="shared" si="97"/>
        <v>0</v>
      </c>
      <c r="Q1057" s="7" t="str">
        <f t="shared" si="98"/>
        <v>journalism</v>
      </c>
      <c r="R1057" s="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15.6" customHeight="1" x14ac:dyDescent="0.3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96"/>
        <v>0</v>
      </c>
      <c r="P1058" s="10">
        <f t="shared" si="97"/>
        <v>0</v>
      </c>
      <c r="Q1058" s="7" t="str">
        <f t="shared" si="98"/>
        <v>journalism</v>
      </c>
      <c r="R1058" s="7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15.6" customHeight="1" x14ac:dyDescent="0.3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96"/>
        <v>0</v>
      </c>
      <c r="P1059" s="10">
        <f t="shared" si="97"/>
        <v>0</v>
      </c>
      <c r="Q1059" s="7" t="str">
        <f t="shared" si="98"/>
        <v>journalism</v>
      </c>
      <c r="R1059" s="7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15.6" customHeight="1" x14ac:dyDescent="0.3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96"/>
        <v>0</v>
      </c>
      <c r="P1060" s="10">
        <f t="shared" si="97"/>
        <v>0</v>
      </c>
      <c r="Q1060" s="7" t="str">
        <f t="shared" si="98"/>
        <v>journalism</v>
      </c>
      <c r="R1060" s="7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5.6" customHeight="1" x14ac:dyDescent="0.3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96"/>
        <v>0</v>
      </c>
      <c r="P1061" s="10">
        <f t="shared" si="97"/>
        <v>0</v>
      </c>
      <c r="Q1061" s="7" t="str">
        <f t="shared" si="98"/>
        <v>journalism</v>
      </c>
      <c r="R1061" s="7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15.6" customHeight="1" x14ac:dyDescent="0.3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96"/>
        <v>1</v>
      </c>
      <c r="P1062" s="10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15.6" customHeight="1" x14ac:dyDescent="0.3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96"/>
        <v>0</v>
      </c>
      <c r="P1063" s="10">
        <f t="shared" si="97"/>
        <v>0</v>
      </c>
      <c r="Q1063" s="7" t="str">
        <f t="shared" si="98"/>
        <v>journalism</v>
      </c>
      <c r="R1063" s="7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5.6" customHeight="1" x14ac:dyDescent="0.3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96"/>
        <v>95.477386934673376</v>
      </c>
      <c r="P1064" s="10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15.6" customHeight="1" x14ac:dyDescent="0.3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96"/>
        <v>0</v>
      </c>
      <c r="P1065" s="10">
        <f t="shared" si="97"/>
        <v>0</v>
      </c>
      <c r="Q1065" s="7" t="str">
        <f t="shared" si="98"/>
        <v>journalism</v>
      </c>
      <c r="R1065" s="7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15.6" customHeight="1" x14ac:dyDescent="0.3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96"/>
        <v>8.974444444444444</v>
      </c>
      <c r="P1066" s="10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15.6" customHeight="1" x14ac:dyDescent="0.3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96"/>
        <v>2.7</v>
      </c>
      <c r="P1067" s="10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15.6" customHeight="1" x14ac:dyDescent="0.3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96"/>
        <v>3.3673333333333333</v>
      </c>
      <c r="P1068" s="10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15.6" customHeight="1" x14ac:dyDescent="0.3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96"/>
        <v>26</v>
      </c>
      <c r="P1069" s="10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15.6" customHeight="1" x14ac:dyDescent="0.3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96"/>
        <v>0.15</v>
      </c>
      <c r="P1070" s="10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15.6" customHeight="1" x14ac:dyDescent="0.3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96"/>
        <v>38.636363636363633</v>
      </c>
      <c r="P1071" s="10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15.6" customHeight="1" x14ac:dyDescent="0.3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96"/>
        <v>0.70000000000000007</v>
      </c>
      <c r="P1072" s="10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15.6" customHeight="1" x14ac:dyDescent="0.3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96"/>
        <v>0</v>
      </c>
      <c r="P1073" s="10">
        <f t="shared" si="97"/>
        <v>0</v>
      </c>
      <c r="Q1073" s="7" t="str">
        <f t="shared" si="98"/>
        <v>games</v>
      </c>
      <c r="R1073" s="7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15.6" customHeight="1" x14ac:dyDescent="0.3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96"/>
        <v>6.8000000000000005E-2</v>
      </c>
      <c r="P1074" s="10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15.6" customHeight="1" x14ac:dyDescent="0.3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96"/>
        <v>1.3333333333333335</v>
      </c>
      <c r="P1075" s="10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15.6" customHeight="1" x14ac:dyDescent="0.3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96"/>
        <v>6.3092592592592585</v>
      </c>
      <c r="P1076" s="10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15.6" customHeight="1" x14ac:dyDescent="0.3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96"/>
        <v>4.5</v>
      </c>
      <c r="P1077" s="10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15.6" customHeight="1" x14ac:dyDescent="0.3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96"/>
        <v>62.765333333333331</v>
      </c>
      <c r="P1078" s="10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15.6" customHeight="1" x14ac:dyDescent="0.3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96"/>
        <v>29.376000000000001</v>
      </c>
      <c r="P1079" s="10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15.6" customHeight="1" x14ac:dyDescent="0.3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96"/>
        <v>7.5</v>
      </c>
      <c r="P1080" s="10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15.6" customHeight="1" x14ac:dyDescent="0.3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96"/>
        <v>2.6076923076923078</v>
      </c>
      <c r="P1081" s="10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15.6" customHeight="1" x14ac:dyDescent="0.3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96"/>
        <v>9.1050000000000004</v>
      </c>
      <c r="P1082" s="10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15.6" customHeight="1" x14ac:dyDescent="0.3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96"/>
        <v>1.7647058823529412E-2</v>
      </c>
      <c r="P1083" s="10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15.6" customHeight="1" x14ac:dyDescent="0.3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96"/>
        <v>0.55999999999999994</v>
      </c>
      <c r="P1084" s="10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15.6" customHeight="1" x14ac:dyDescent="0.3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96"/>
        <v>0.82000000000000006</v>
      </c>
      <c r="P1085" s="10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5.6" customHeight="1" x14ac:dyDescent="0.3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96"/>
        <v>0</v>
      </c>
      <c r="P1086" s="10">
        <f t="shared" si="97"/>
        <v>0</v>
      </c>
      <c r="Q1086" s="7" t="str">
        <f t="shared" si="98"/>
        <v>games</v>
      </c>
      <c r="R1086" s="7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15.6" customHeight="1" x14ac:dyDescent="0.3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96"/>
        <v>3.42</v>
      </c>
      <c r="P1087" s="10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5.6" customHeight="1" x14ac:dyDescent="0.3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96"/>
        <v>8.3333333333333343E-2</v>
      </c>
      <c r="P1088" s="10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15.6" customHeight="1" x14ac:dyDescent="0.3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96"/>
        <v>0</v>
      </c>
      <c r="P1089" s="10">
        <f t="shared" si="97"/>
        <v>0</v>
      </c>
      <c r="Q1089" s="7" t="str">
        <f t="shared" si="98"/>
        <v>games</v>
      </c>
      <c r="R1089" s="7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15.6" customHeight="1" x14ac:dyDescent="0.3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ref="O1090:O1153" si="102">IF(E1090&lt;=0,0,(E1090/D1090)*100)</f>
        <v>14.182977777777777</v>
      </c>
      <c r="P1090" s="10">
        <f t="shared" ref="P1090:P1153" si="103">IF(E1090&lt;=0,0,E1090/L1090)</f>
        <v>43.41727891156463</v>
      </c>
      <c r="Q1090" s="7" t="str">
        <f t="shared" ref="Q1090:Q1153" si="104">LEFT(N1090,FIND("/",N1090)-1)</f>
        <v>games</v>
      </c>
      <c r="R1090" s="7" t="str">
        <f t="shared" ref="R1090:R1153" si="105">RIGHT(N1090,LEN(N1090)-FIND("/",N1090))</f>
        <v>video games</v>
      </c>
      <c r="S1090" s="11">
        <f t="shared" ref="S1090:S1153" si="106">(J1090/86400)+25569+(-5/24)</f>
        <v>41723.591053240736</v>
      </c>
      <c r="T1090" s="11">
        <f t="shared" ref="T1090:T1153" si="107">(I1090/86400)+25569+(-5/24)</f>
        <v>41753.591053240736</v>
      </c>
    </row>
    <row r="1091" spans="1:20" ht="15.6" customHeight="1" x14ac:dyDescent="0.3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si="102"/>
        <v>7.8266666666666662</v>
      </c>
      <c r="P1091" s="10">
        <f t="shared" si="103"/>
        <v>23.959183673469386</v>
      </c>
      <c r="Q1091" s="7" t="str">
        <f t="shared" si="104"/>
        <v>games</v>
      </c>
      <c r="R1091" s="7" t="str">
        <f t="shared" si="105"/>
        <v>video games</v>
      </c>
      <c r="S1091" s="11">
        <f t="shared" si="106"/>
        <v>42150.981192129628</v>
      </c>
      <c r="T1091" s="11">
        <f t="shared" si="107"/>
        <v>42180.981192129628</v>
      </c>
    </row>
    <row r="1092" spans="1:20" ht="15.6" customHeight="1" x14ac:dyDescent="0.3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102"/>
        <v>3.8464497269020695E-2</v>
      </c>
      <c r="P1092" s="10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15.6" customHeight="1" x14ac:dyDescent="0.3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102"/>
        <v>12.5</v>
      </c>
      <c r="P1093" s="10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15.6" customHeight="1" x14ac:dyDescent="0.3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102"/>
        <v>1.05</v>
      </c>
      <c r="P1094" s="10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15.6" customHeight="1" x14ac:dyDescent="0.3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102"/>
        <v>14.083333333333334</v>
      </c>
      <c r="P1095" s="10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15.6" customHeight="1" x14ac:dyDescent="0.3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102"/>
        <v>18.300055555555556</v>
      </c>
      <c r="P1096" s="10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15.6" customHeight="1" x14ac:dyDescent="0.3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102"/>
        <v>5.0347999999999997</v>
      </c>
      <c r="P1097" s="10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15.6" customHeight="1" x14ac:dyDescent="0.3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102"/>
        <v>17.933333333333334</v>
      </c>
      <c r="P1098" s="10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15.6" customHeight="1" x14ac:dyDescent="0.3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102"/>
        <v>4.7E-2</v>
      </c>
      <c r="P1099" s="10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15.6" customHeight="1" x14ac:dyDescent="0.3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102"/>
        <v>7.2120000000000006</v>
      </c>
      <c r="P1100" s="10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15.6" customHeight="1" x14ac:dyDescent="0.3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102"/>
        <v>0.5</v>
      </c>
      <c r="P1101" s="10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15.6" customHeight="1" x14ac:dyDescent="0.3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102"/>
        <v>2.5</v>
      </c>
      <c r="P1102" s="10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15.6" customHeight="1" x14ac:dyDescent="0.3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102"/>
        <v>4.1000000000000002E-2</v>
      </c>
      <c r="P1103" s="10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15.6" customHeight="1" x14ac:dyDescent="0.3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102"/>
        <v>5.3125</v>
      </c>
      <c r="P1104" s="10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15.6" customHeight="1" x14ac:dyDescent="0.3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102"/>
        <v>1.6199999999999999</v>
      </c>
      <c r="P1105" s="10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15.6" customHeight="1" x14ac:dyDescent="0.3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102"/>
        <v>4.9516666666666671</v>
      </c>
      <c r="P1106" s="10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15.6" customHeight="1" x14ac:dyDescent="0.3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102"/>
        <v>0.159</v>
      </c>
      <c r="P1107" s="10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15.6" customHeight="1" x14ac:dyDescent="0.3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102"/>
        <v>41.25</v>
      </c>
      <c r="P1108" s="10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15.6" customHeight="1" x14ac:dyDescent="0.3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102"/>
        <v>0</v>
      </c>
      <c r="P1109" s="10">
        <f t="shared" si="103"/>
        <v>0</v>
      </c>
      <c r="Q1109" s="7" t="str">
        <f t="shared" si="104"/>
        <v>games</v>
      </c>
      <c r="R1109" s="7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15.6" customHeight="1" x14ac:dyDescent="0.3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102"/>
        <v>2.93</v>
      </c>
      <c r="P1110" s="10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15.6" customHeight="1" x14ac:dyDescent="0.3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102"/>
        <v>0.44999999999999996</v>
      </c>
      <c r="P1111" s="10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15.6" customHeight="1" x14ac:dyDescent="0.3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102"/>
        <v>0.51</v>
      </c>
      <c r="P1112" s="10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15.6" customHeight="1" x14ac:dyDescent="0.3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102"/>
        <v>0.04</v>
      </c>
      <c r="P1113" s="10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15.6" customHeight="1" x14ac:dyDescent="0.3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102"/>
        <v>35.537409090909087</v>
      </c>
      <c r="P1114" s="10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15.6" customHeight="1" x14ac:dyDescent="0.3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102"/>
        <v>0.5</v>
      </c>
      <c r="P1115" s="10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15.6" customHeight="1" x14ac:dyDescent="0.3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102"/>
        <v>0.16666666666666669</v>
      </c>
      <c r="P1116" s="10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15.6" customHeight="1" x14ac:dyDescent="0.3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102"/>
        <v>0.13250000000000001</v>
      </c>
      <c r="P1117" s="10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15.6" customHeight="1" x14ac:dyDescent="0.3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102"/>
        <v>3.5704000000000007E-2</v>
      </c>
      <c r="P1118" s="10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15.6" customHeight="1" x14ac:dyDescent="0.3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102"/>
        <v>8.3000000000000007</v>
      </c>
      <c r="P1119" s="10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15.6" customHeight="1" x14ac:dyDescent="0.3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102"/>
        <v>2.4222222222222221</v>
      </c>
      <c r="P1120" s="10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15.6" customHeight="1" x14ac:dyDescent="0.3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102"/>
        <v>0.23809523809523811</v>
      </c>
      <c r="P1121" s="10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15.6" customHeight="1" x14ac:dyDescent="0.3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102"/>
        <v>0</v>
      </c>
      <c r="P1122" s="10">
        <f t="shared" si="103"/>
        <v>0</v>
      </c>
      <c r="Q1122" s="7" t="str">
        <f t="shared" si="104"/>
        <v>games</v>
      </c>
      <c r="R1122" s="7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15.6" customHeight="1" x14ac:dyDescent="0.3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102"/>
        <v>1.1599999999999999E-2</v>
      </c>
      <c r="P1123" s="10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15.6" customHeight="1" x14ac:dyDescent="0.3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102"/>
        <v>0</v>
      </c>
      <c r="P1124" s="10">
        <f t="shared" si="103"/>
        <v>0</v>
      </c>
      <c r="Q1124" s="7" t="str">
        <f t="shared" si="104"/>
        <v>games</v>
      </c>
      <c r="R1124" s="7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15.6" customHeight="1" x14ac:dyDescent="0.3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102"/>
        <v>0.22</v>
      </c>
      <c r="P1125" s="10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15.6" customHeight="1" x14ac:dyDescent="0.3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102"/>
        <v>0.47222222222222221</v>
      </c>
      <c r="P1126" s="10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15.6" customHeight="1" x14ac:dyDescent="0.3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102"/>
        <v>0</v>
      </c>
      <c r="P1127" s="10">
        <f t="shared" si="103"/>
        <v>0</v>
      </c>
      <c r="Q1127" s="7" t="str">
        <f t="shared" si="104"/>
        <v>games</v>
      </c>
      <c r="R1127" s="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15.6" customHeight="1" x14ac:dyDescent="0.3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102"/>
        <v>0.5</v>
      </c>
      <c r="P1128" s="10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15.6" customHeight="1" x14ac:dyDescent="0.3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102"/>
        <v>1.6714285714285713</v>
      </c>
      <c r="P1129" s="10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5.6" customHeight="1" x14ac:dyDescent="0.3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102"/>
        <v>0.1</v>
      </c>
      <c r="P1130" s="10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15.6" customHeight="1" x14ac:dyDescent="0.3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102"/>
        <v>0.105</v>
      </c>
      <c r="P1131" s="10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15.6" customHeight="1" x14ac:dyDescent="0.3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102"/>
        <v>0.22</v>
      </c>
      <c r="P1132" s="10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15.6" customHeight="1" x14ac:dyDescent="0.3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102"/>
        <v>0</v>
      </c>
      <c r="P1133" s="10">
        <f t="shared" si="103"/>
        <v>0</v>
      </c>
      <c r="Q1133" s="7" t="str">
        <f t="shared" si="104"/>
        <v>games</v>
      </c>
      <c r="R1133" s="7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15.6" customHeight="1" x14ac:dyDescent="0.3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102"/>
        <v>14.38</v>
      </c>
      <c r="P1134" s="10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15.6" customHeight="1" x14ac:dyDescent="0.3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102"/>
        <v>0.66666666666666674</v>
      </c>
      <c r="P1135" s="10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15.6" customHeight="1" x14ac:dyDescent="0.3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102"/>
        <v>4.0000000000000001E-3</v>
      </c>
      <c r="P1136" s="10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15.6" customHeight="1" x14ac:dyDescent="0.3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102"/>
        <v>5</v>
      </c>
      <c r="P1137" s="10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15.6" customHeight="1" x14ac:dyDescent="0.3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102"/>
        <v>6.4439140811455857</v>
      </c>
      <c r="P1138" s="10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15.6" customHeight="1" x14ac:dyDescent="0.3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102"/>
        <v>39.5</v>
      </c>
      <c r="P1139" s="10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15.6" customHeight="1" x14ac:dyDescent="0.3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102"/>
        <v>0.35714285714285715</v>
      </c>
      <c r="P1140" s="10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15.6" customHeight="1" x14ac:dyDescent="0.3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102"/>
        <v>6.25E-2</v>
      </c>
      <c r="P1141" s="10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15.6" customHeight="1" x14ac:dyDescent="0.3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102"/>
        <v>0</v>
      </c>
      <c r="P1142" s="10">
        <f t="shared" si="103"/>
        <v>0</v>
      </c>
      <c r="Q1142" s="7" t="str">
        <f t="shared" si="104"/>
        <v>games</v>
      </c>
      <c r="R1142" s="7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5.6" customHeight="1" x14ac:dyDescent="0.3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102"/>
        <v>0</v>
      </c>
      <c r="P1143" s="10">
        <f t="shared" si="103"/>
        <v>0</v>
      </c>
      <c r="Q1143" s="7" t="str">
        <f t="shared" si="104"/>
        <v>games</v>
      </c>
      <c r="R1143" s="7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15.6" customHeight="1" x14ac:dyDescent="0.3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102"/>
        <v>0</v>
      </c>
      <c r="P1144" s="10">
        <f t="shared" si="103"/>
        <v>0</v>
      </c>
      <c r="Q1144" s="7" t="str">
        <f t="shared" si="104"/>
        <v>games</v>
      </c>
      <c r="R1144" s="7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15.6" customHeight="1" x14ac:dyDescent="0.3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102"/>
        <v>0.41333333333333333</v>
      </c>
      <c r="P1145" s="10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15.6" customHeight="1" x14ac:dyDescent="0.3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102"/>
        <v>0</v>
      </c>
      <c r="P1146" s="10">
        <f t="shared" si="103"/>
        <v>0</v>
      </c>
      <c r="Q1146" s="7" t="str">
        <f t="shared" si="104"/>
        <v>food</v>
      </c>
      <c r="R1146" s="7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15.6" customHeight="1" x14ac:dyDescent="0.3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102"/>
        <v>0.125</v>
      </c>
      <c r="P1147" s="10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15.6" customHeight="1" x14ac:dyDescent="0.3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102"/>
        <v>8.8333333333333339</v>
      </c>
      <c r="P1148" s="10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15.6" customHeight="1" x14ac:dyDescent="0.3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102"/>
        <v>0</v>
      </c>
      <c r="P1149" s="10">
        <f t="shared" si="103"/>
        <v>0</v>
      </c>
      <c r="Q1149" s="7" t="str">
        <f t="shared" si="104"/>
        <v>food</v>
      </c>
      <c r="R1149" s="7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15.6" customHeight="1" x14ac:dyDescent="0.3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102"/>
        <v>0.48666666666666669</v>
      </c>
      <c r="P1150" s="10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15.6" customHeight="1" x14ac:dyDescent="0.3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102"/>
        <v>0.15</v>
      </c>
      <c r="P1151" s="10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15.6" customHeight="1" x14ac:dyDescent="0.3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102"/>
        <v>10.08</v>
      </c>
      <c r="P1152" s="10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15.6" customHeight="1" x14ac:dyDescent="0.3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102"/>
        <v>0</v>
      </c>
      <c r="P1153" s="10">
        <f t="shared" si="103"/>
        <v>0</v>
      </c>
      <c r="Q1153" s="7" t="str">
        <f t="shared" si="104"/>
        <v>food</v>
      </c>
      <c r="R1153" s="7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t="15.6" customHeight="1" x14ac:dyDescent="0.3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ref="O1154:O1217" si="108">IF(E1154&lt;=0,0,(E1154/D1154)*100)</f>
        <v>5.6937500000000005</v>
      </c>
      <c r="P1154" s="10">
        <f t="shared" ref="P1154:P1217" si="109">IF(E1154&lt;=0,0,E1154/L1154)</f>
        <v>60.733333333333334</v>
      </c>
      <c r="Q1154" s="7" t="str">
        <f t="shared" ref="Q1154:Q1217" si="110">LEFT(N1154,FIND("/",N1154)-1)</f>
        <v>food</v>
      </c>
      <c r="R1154" s="7" t="str">
        <f t="shared" ref="R1154:R1217" si="111">RIGHT(N1154,LEN(N1154)-FIND("/",N1154))</f>
        <v>food trucks</v>
      </c>
      <c r="S1154" s="11">
        <f t="shared" ref="S1154:S1217" si="112">(J1154/86400)+25569+(-5/24)</f>
        <v>42109.501296296294</v>
      </c>
      <c r="T1154" s="11">
        <f t="shared" ref="T1154:T1217" si="113">(I1154/86400)+25569+(-5/24)</f>
        <v>42139.501296296294</v>
      </c>
    </row>
    <row r="1155" spans="1:20" ht="15.6" customHeight="1" x14ac:dyDescent="0.3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si="108"/>
        <v>0.625</v>
      </c>
      <c r="P1155" s="10">
        <f t="shared" si="109"/>
        <v>50</v>
      </c>
      <c r="Q1155" s="7" t="str">
        <f t="shared" si="110"/>
        <v>food</v>
      </c>
      <c r="R1155" s="7" t="str">
        <f t="shared" si="111"/>
        <v>food trucks</v>
      </c>
      <c r="S1155" s="11">
        <f t="shared" si="112"/>
        <v>42143.505844907406</v>
      </c>
      <c r="T1155" s="11">
        <f t="shared" si="113"/>
        <v>42173.505844907406</v>
      </c>
    </row>
    <row r="1156" spans="1:20" ht="15.6" customHeight="1" x14ac:dyDescent="0.3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108"/>
        <v>6.5</v>
      </c>
      <c r="P1156" s="10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15.6" customHeight="1" x14ac:dyDescent="0.3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108"/>
        <v>0.752</v>
      </c>
      <c r="P1157" s="10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15.6" customHeight="1" x14ac:dyDescent="0.3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108"/>
        <v>0</v>
      </c>
      <c r="P1158" s="10">
        <f t="shared" si="109"/>
        <v>0</v>
      </c>
      <c r="Q1158" s="7" t="str">
        <f t="shared" si="110"/>
        <v>food</v>
      </c>
      <c r="R1158" s="7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15.6" customHeight="1" x14ac:dyDescent="0.3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108"/>
        <v>1.51</v>
      </c>
      <c r="P1159" s="10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15.6" customHeight="1" x14ac:dyDescent="0.3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108"/>
        <v>0.46666666666666673</v>
      </c>
      <c r="P1160" s="10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15.6" customHeight="1" x14ac:dyDescent="0.3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108"/>
        <v>0</v>
      </c>
      <c r="P1161" s="10">
        <f t="shared" si="109"/>
        <v>0</v>
      </c>
      <c r="Q1161" s="7" t="str">
        <f t="shared" si="110"/>
        <v>food</v>
      </c>
      <c r="R1161" s="7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15.6" customHeight="1" x14ac:dyDescent="0.3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108"/>
        <v>3.85</v>
      </c>
      <c r="P1162" s="10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15.6" customHeight="1" x14ac:dyDescent="0.3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108"/>
        <v>0</v>
      </c>
      <c r="P1163" s="10">
        <f t="shared" si="109"/>
        <v>0</v>
      </c>
      <c r="Q1163" s="7" t="str">
        <f t="shared" si="110"/>
        <v>food</v>
      </c>
      <c r="R1163" s="7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15.6" customHeight="1" x14ac:dyDescent="0.3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108"/>
        <v>5.8333333333333341E-2</v>
      </c>
      <c r="P1164" s="10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15.6" customHeight="1" x14ac:dyDescent="0.3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108"/>
        <v>0</v>
      </c>
      <c r="P1165" s="10">
        <f t="shared" si="109"/>
        <v>0</v>
      </c>
      <c r="Q1165" s="7" t="str">
        <f t="shared" si="110"/>
        <v>food</v>
      </c>
      <c r="R1165" s="7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15.6" customHeight="1" x14ac:dyDescent="0.3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108"/>
        <v>0</v>
      </c>
      <c r="P1166" s="10">
        <f t="shared" si="109"/>
        <v>0</v>
      </c>
      <c r="Q1166" s="7" t="str">
        <f t="shared" si="110"/>
        <v>food</v>
      </c>
      <c r="R1166" s="7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15.6" customHeight="1" x14ac:dyDescent="0.3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108"/>
        <v>20.705000000000002</v>
      </c>
      <c r="P1167" s="10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15.6" customHeight="1" x14ac:dyDescent="0.3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108"/>
        <v>19.139999999999997</v>
      </c>
      <c r="P1168" s="10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15.6" customHeight="1" x14ac:dyDescent="0.3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108"/>
        <v>1.6316666666666666</v>
      </c>
      <c r="P1169" s="10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15.6" customHeight="1" x14ac:dyDescent="0.3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108"/>
        <v>5.6666666666666661</v>
      </c>
      <c r="P1170" s="10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15.6" customHeight="1" x14ac:dyDescent="0.3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108"/>
        <v>0.16999999999999998</v>
      </c>
      <c r="P1171" s="10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15.6" customHeight="1" x14ac:dyDescent="0.3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108"/>
        <v>0.4</v>
      </c>
      <c r="P1172" s="10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15.6" customHeight="1" x14ac:dyDescent="0.3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108"/>
        <v>0.1</v>
      </c>
      <c r="P1173" s="10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5.6" customHeight="1" x14ac:dyDescent="0.3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108"/>
        <v>0</v>
      </c>
      <c r="P1174" s="10">
        <f t="shared" si="109"/>
        <v>0</v>
      </c>
      <c r="Q1174" s="7" t="str">
        <f t="shared" si="110"/>
        <v>food</v>
      </c>
      <c r="R1174" s="7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15.6" customHeight="1" x14ac:dyDescent="0.3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108"/>
        <v>2.4E-2</v>
      </c>
      <c r="P1175" s="10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15.6" customHeight="1" x14ac:dyDescent="0.3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108"/>
        <v>5.9066666666666672</v>
      </c>
      <c r="P1176" s="10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15.6" customHeight="1" x14ac:dyDescent="0.3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108"/>
        <v>2.9250000000000003</v>
      </c>
      <c r="P1177" s="10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15.6" customHeight="1" x14ac:dyDescent="0.3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108"/>
        <v>5.7142857142857143E-3</v>
      </c>
      <c r="P1178" s="10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15.6" customHeight="1" x14ac:dyDescent="0.3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108"/>
        <v>0</v>
      </c>
      <c r="P1179" s="10">
        <f t="shared" si="109"/>
        <v>0</v>
      </c>
      <c r="Q1179" s="7" t="str">
        <f t="shared" si="110"/>
        <v>food</v>
      </c>
      <c r="R1179" s="7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15.6" customHeight="1" x14ac:dyDescent="0.3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108"/>
        <v>6.6666666666666671E-3</v>
      </c>
      <c r="P1180" s="10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15.6" customHeight="1" x14ac:dyDescent="0.3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108"/>
        <v>5.3333333333333339</v>
      </c>
      <c r="P1181" s="10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15.6" customHeight="1" x14ac:dyDescent="0.3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108"/>
        <v>11.75</v>
      </c>
      <c r="P1182" s="10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5.6" customHeight="1" x14ac:dyDescent="0.3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108"/>
        <v>8.0000000000000002E-3</v>
      </c>
      <c r="P1183" s="10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15.6" customHeight="1" x14ac:dyDescent="0.3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108"/>
        <v>4.2</v>
      </c>
      <c r="P1184" s="10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15.6" customHeight="1" x14ac:dyDescent="0.3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108"/>
        <v>4</v>
      </c>
      <c r="P1185" s="10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15.6" customHeight="1" x14ac:dyDescent="0.3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108"/>
        <v>104.93636363636362</v>
      </c>
      <c r="P1186" s="10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15.6" customHeight="1" x14ac:dyDescent="0.3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108"/>
        <v>105.44</v>
      </c>
      <c r="P1187" s="10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15.6" customHeight="1" x14ac:dyDescent="0.3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108"/>
        <v>106.73333333333332</v>
      </c>
      <c r="P1188" s="10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15.6" customHeight="1" x14ac:dyDescent="0.3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108"/>
        <v>104.12571428571428</v>
      </c>
      <c r="P1189" s="10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15.6" customHeight="1" x14ac:dyDescent="0.3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108"/>
        <v>160.54999999999998</v>
      </c>
      <c r="P1190" s="10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15.6" customHeight="1" x14ac:dyDescent="0.3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108"/>
        <v>107.77777777777777</v>
      </c>
      <c r="P1191" s="10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15.6" customHeight="1" x14ac:dyDescent="0.3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108"/>
        <v>135</v>
      </c>
      <c r="P1192" s="10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15.6" customHeight="1" x14ac:dyDescent="0.3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108"/>
        <v>109.07407407407408</v>
      </c>
      <c r="P1193" s="10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15.6" customHeight="1" x14ac:dyDescent="0.3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108"/>
        <v>290</v>
      </c>
      <c r="P1194" s="10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15.6" customHeight="1" x14ac:dyDescent="0.3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108"/>
        <v>103.95714285714286</v>
      </c>
      <c r="P1195" s="10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15.6" customHeight="1" x14ac:dyDescent="0.3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108"/>
        <v>322.24</v>
      </c>
      <c r="P1196" s="10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15.6" customHeight="1" x14ac:dyDescent="0.3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108"/>
        <v>135</v>
      </c>
      <c r="P1197" s="10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15.6" customHeight="1" x14ac:dyDescent="0.3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108"/>
        <v>269.91034482758624</v>
      </c>
      <c r="P1198" s="10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15.6" customHeight="1" x14ac:dyDescent="0.3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108"/>
        <v>253.29333333333332</v>
      </c>
      <c r="P1199" s="10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15.6" customHeight="1" x14ac:dyDescent="0.3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108"/>
        <v>260.59999999999997</v>
      </c>
      <c r="P1200" s="10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15.6" customHeight="1" x14ac:dyDescent="0.3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108"/>
        <v>101.31677953348381</v>
      </c>
      <c r="P1201" s="10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15.6" customHeight="1" x14ac:dyDescent="0.3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108"/>
        <v>125.60416666666667</v>
      </c>
      <c r="P1202" s="10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15.6" customHeight="1" x14ac:dyDescent="0.3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108"/>
        <v>102.43783333333334</v>
      </c>
      <c r="P1203" s="10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15.6" customHeight="1" x14ac:dyDescent="0.3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108"/>
        <v>199.244</v>
      </c>
      <c r="P1204" s="10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15.6" customHeight="1" x14ac:dyDescent="0.3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108"/>
        <v>102.45398773006136</v>
      </c>
      <c r="P1205" s="10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15.6" customHeight="1" x14ac:dyDescent="0.3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108"/>
        <v>102.94615384615385</v>
      </c>
      <c r="P1206" s="10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15.6" customHeight="1" x14ac:dyDescent="0.3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108"/>
        <v>100.86153846153847</v>
      </c>
      <c r="P1207" s="10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15.6" customHeight="1" x14ac:dyDescent="0.3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108"/>
        <v>114.99999999999999</v>
      </c>
      <c r="P1208" s="10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15.6" customHeight="1" x14ac:dyDescent="0.3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108"/>
        <v>104.16766467065868</v>
      </c>
      <c r="P1209" s="10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15.6" customHeight="1" x14ac:dyDescent="0.3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108"/>
        <v>155.29999999999998</v>
      </c>
      <c r="P1210" s="10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15.6" customHeight="1" x14ac:dyDescent="0.3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108"/>
        <v>106</v>
      </c>
      <c r="P1211" s="10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15.6" customHeight="1" x14ac:dyDescent="0.3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108"/>
        <v>254.31499999999997</v>
      </c>
      <c r="P1212" s="10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15.6" customHeight="1" x14ac:dyDescent="0.3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108"/>
        <v>101.1</v>
      </c>
      <c r="P1213" s="10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15.6" customHeight="1" x14ac:dyDescent="0.3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108"/>
        <v>129.04</v>
      </c>
      <c r="P1214" s="10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15.6" customHeight="1" x14ac:dyDescent="0.3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108"/>
        <v>102.23076923076924</v>
      </c>
      <c r="P1215" s="10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15.6" customHeight="1" x14ac:dyDescent="0.3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108"/>
        <v>131.80000000000001</v>
      </c>
      <c r="P1216" s="10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15.6" customHeight="1" x14ac:dyDescent="0.3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108"/>
        <v>786.0802000000001</v>
      </c>
      <c r="P1217" s="10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15.6" customHeight="1" x14ac:dyDescent="0.3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ref="O1218:O1281" si="114">IF(E1218&lt;=0,0,(E1218/D1218)*100)</f>
        <v>145.70000000000002</v>
      </c>
      <c r="P1218" s="10">
        <f t="shared" ref="P1218:P1281" si="115">IF(E1218&lt;=0,0,E1218/L1218)</f>
        <v>91.882882882882882</v>
      </c>
      <c r="Q1218" s="7" t="str">
        <f t="shared" ref="Q1218:Q1281" si="116">LEFT(N1218,FIND("/",N1218)-1)</f>
        <v>photography</v>
      </c>
      <c r="R1218" s="7" t="str">
        <f t="shared" ref="R1218:R1281" si="117">RIGHT(N1218,LEN(N1218)-FIND("/",N1218))</f>
        <v>photobooks</v>
      </c>
      <c r="S1218" s="11">
        <f t="shared" ref="S1218:S1281" si="118">(J1218/86400)+25569+(-5/24)</f>
        <v>42247.408067129632</v>
      </c>
      <c r="T1218" s="11">
        <f t="shared" ref="T1218:T1281" si="119">(I1218/86400)+25569+(-5/24)</f>
        <v>42279.752083333333</v>
      </c>
    </row>
    <row r="1219" spans="1:20" ht="15.6" customHeight="1" x14ac:dyDescent="0.3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si="114"/>
        <v>102.60000000000001</v>
      </c>
      <c r="P1219" s="10">
        <f t="shared" si="115"/>
        <v>148.57377049180329</v>
      </c>
      <c r="Q1219" s="7" t="str">
        <f t="shared" si="116"/>
        <v>photography</v>
      </c>
      <c r="R1219" s="7" t="str">
        <f t="shared" si="117"/>
        <v>photobooks</v>
      </c>
      <c r="S1219" s="11">
        <f t="shared" si="118"/>
        <v>42535.6011574074</v>
      </c>
      <c r="T1219" s="11">
        <f t="shared" si="119"/>
        <v>42565.6011574074</v>
      </c>
    </row>
    <row r="1220" spans="1:20" ht="15.6" customHeight="1" x14ac:dyDescent="0.3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114"/>
        <v>172.27777777777777</v>
      </c>
      <c r="P1220" s="10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15.6" customHeight="1" x14ac:dyDescent="0.3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114"/>
        <v>159.16819571865443</v>
      </c>
      <c r="P1221" s="10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15.6" customHeight="1" x14ac:dyDescent="0.3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114"/>
        <v>103.76666666666668</v>
      </c>
      <c r="P1222" s="10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15.6" customHeight="1" x14ac:dyDescent="0.3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114"/>
        <v>111.40954545454547</v>
      </c>
      <c r="P1223" s="10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15.6" customHeight="1" x14ac:dyDescent="0.3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114"/>
        <v>280.375</v>
      </c>
      <c r="P1224" s="10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15.6" customHeight="1" x14ac:dyDescent="0.3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114"/>
        <v>112.10606060606061</v>
      </c>
      <c r="P1225" s="10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15.6" customHeight="1" x14ac:dyDescent="0.3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114"/>
        <v>7.0666666666666673</v>
      </c>
      <c r="P1226" s="10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15.6" customHeight="1" x14ac:dyDescent="0.3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114"/>
        <v>4.3999999999999995</v>
      </c>
      <c r="P1227" s="10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15.6" customHeight="1" x14ac:dyDescent="0.3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114"/>
        <v>3.8739999999999997</v>
      </c>
      <c r="P1228" s="10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15.6" customHeight="1" x14ac:dyDescent="0.3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114"/>
        <v>0</v>
      </c>
      <c r="P1229" s="10">
        <f t="shared" si="115"/>
        <v>0</v>
      </c>
      <c r="Q1229" s="7" t="str">
        <f t="shared" si="116"/>
        <v>music</v>
      </c>
      <c r="R1229" s="7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15.6" customHeight="1" x14ac:dyDescent="0.3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114"/>
        <v>29.299999999999997</v>
      </c>
      <c r="P1230" s="10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15.6" customHeight="1" x14ac:dyDescent="0.3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114"/>
        <v>0.90909090909090906</v>
      </c>
      <c r="P1231" s="10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15.6" customHeight="1" x14ac:dyDescent="0.3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114"/>
        <v>0</v>
      </c>
      <c r="P1232" s="10">
        <f t="shared" si="115"/>
        <v>0</v>
      </c>
      <c r="Q1232" s="7" t="str">
        <f t="shared" si="116"/>
        <v>music</v>
      </c>
      <c r="R1232" s="7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15.6" customHeight="1" x14ac:dyDescent="0.3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114"/>
        <v>0</v>
      </c>
      <c r="P1233" s="10">
        <f t="shared" si="115"/>
        <v>0</v>
      </c>
      <c r="Q1233" s="7" t="str">
        <f t="shared" si="116"/>
        <v>music</v>
      </c>
      <c r="R1233" s="7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15.6" customHeight="1" x14ac:dyDescent="0.3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114"/>
        <v>0.8</v>
      </c>
      <c r="P1234" s="10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15.6" customHeight="1" x14ac:dyDescent="0.3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114"/>
        <v>11.600000000000001</v>
      </c>
      <c r="P1235" s="10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15.6" customHeight="1" x14ac:dyDescent="0.3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114"/>
        <v>0</v>
      </c>
      <c r="P1236" s="10">
        <f t="shared" si="115"/>
        <v>0</v>
      </c>
      <c r="Q1236" s="7" t="str">
        <f t="shared" si="116"/>
        <v>music</v>
      </c>
      <c r="R1236" s="7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15.6" customHeight="1" x14ac:dyDescent="0.3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114"/>
        <v>2.7873639500929119</v>
      </c>
      <c r="P1237" s="10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5.6" customHeight="1" x14ac:dyDescent="0.3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114"/>
        <v>0</v>
      </c>
      <c r="P1238" s="10">
        <f t="shared" si="115"/>
        <v>0</v>
      </c>
      <c r="Q1238" s="7" t="str">
        <f t="shared" si="116"/>
        <v>music</v>
      </c>
      <c r="R1238" s="7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15.6" customHeight="1" x14ac:dyDescent="0.3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114"/>
        <v>0</v>
      </c>
      <c r="P1239" s="10">
        <f t="shared" si="115"/>
        <v>0</v>
      </c>
      <c r="Q1239" s="7" t="str">
        <f t="shared" si="116"/>
        <v>music</v>
      </c>
      <c r="R1239" s="7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15.6" customHeight="1" x14ac:dyDescent="0.3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114"/>
        <v>17.8</v>
      </c>
      <c r="P1240" s="10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15.6" customHeight="1" x14ac:dyDescent="0.3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114"/>
        <v>0</v>
      </c>
      <c r="P1241" s="10">
        <f t="shared" si="115"/>
        <v>0</v>
      </c>
      <c r="Q1241" s="7" t="str">
        <f t="shared" si="116"/>
        <v>music</v>
      </c>
      <c r="R1241" s="7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15.6" customHeight="1" x14ac:dyDescent="0.3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114"/>
        <v>3.0124999999999997</v>
      </c>
      <c r="P1242" s="10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15.6" customHeight="1" x14ac:dyDescent="0.3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114"/>
        <v>50.739999999999995</v>
      </c>
      <c r="P1243" s="10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15.6" customHeight="1" x14ac:dyDescent="0.3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114"/>
        <v>0.54884742041712409</v>
      </c>
      <c r="P1244" s="10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15.6" customHeight="1" x14ac:dyDescent="0.3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114"/>
        <v>14.091666666666667</v>
      </c>
      <c r="P1245" s="10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15.6" customHeight="1" x14ac:dyDescent="0.3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114"/>
        <v>103.8</v>
      </c>
      <c r="P1246" s="10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15.6" customHeight="1" x14ac:dyDescent="0.3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114"/>
        <v>120.24999999999999</v>
      </c>
      <c r="P1247" s="10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15.6" customHeight="1" x14ac:dyDescent="0.3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114"/>
        <v>117</v>
      </c>
      <c r="P1248" s="10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15.6" customHeight="1" x14ac:dyDescent="0.3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114"/>
        <v>122.14285714285715</v>
      </c>
      <c r="P1249" s="10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15.6" customHeight="1" x14ac:dyDescent="0.3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114"/>
        <v>151.63999999999999</v>
      </c>
      <c r="P1250" s="10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15.6" customHeight="1" x14ac:dyDescent="0.3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114"/>
        <v>104.44</v>
      </c>
      <c r="P1251" s="10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15.6" customHeight="1" x14ac:dyDescent="0.3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114"/>
        <v>200.15333333333331</v>
      </c>
      <c r="P1252" s="10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15.6" customHeight="1" x14ac:dyDescent="0.3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114"/>
        <v>101.8</v>
      </c>
      <c r="P1253" s="10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15.6" customHeight="1" x14ac:dyDescent="0.3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114"/>
        <v>137.65714285714284</v>
      </c>
      <c r="P1254" s="10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15.6" customHeight="1" x14ac:dyDescent="0.3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114"/>
        <v>303833.2</v>
      </c>
      <c r="P1255" s="10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15.6" customHeight="1" x14ac:dyDescent="0.3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114"/>
        <v>198.85074626865671</v>
      </c>
      <c r="P1256" s="10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15.6" customHeight="1" x14ac:dyDescent="0.3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114"/>
        <v>202.36666666666667</v>
      </c>
      <c r="P1257" s="10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15.6" customHeight="1" x14ac:dyDescent="0.3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114"/>
        <v>117.96376666666666</v>
      </c>
      <c r="P1258" s="10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15.6" customHeight="1" x14ac:dyDescent="0.3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114"/>
        <v>294.72727272727275</v>
      </c>
      <c r="P1259" s="10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15.6" customHeight="1" x14ac:dyDescent="0.3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114"/>
        <v>213.14633333333336</v>
      </c>
      <c r="P1260" s="10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15.6" customHeight="1" x14ac:dyDescent="0.3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114"/>
        <v>104.24</v>
      </c>
      <c r="P1261" s="10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15.6" customHeight="1" x14ac:dyDescent="0.3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114"/>
        <v>113.66666666666667</v>
      </c>
      <c r="P1262" s="10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15.6" customHeight="1" x14ac:dyDescent="0.3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114"/>
        <v>101.25</v>
      </c>
      <c r="P1263" s="10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15.6" customHeight="1" x14ac:dyDescent="0.3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114"/>
        <v>125.41538461538462</v>
      </c>
      <c r="P1264" s="10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15.6" customHeight="1" x14ac:dyDescent="0.3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114"/>
        <v>119</v>
      </c>
      <c r="P1265" s="10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15.6" customHeight="1" x14ac:dyDescent="0.3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114"/>
        <v>166.46153846153845</v>
      </c>
      <c r="P1266" s="10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15.6" customHeight="1" x14ac:dyDescent="0.3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114"/>
        <v>119.14771428571429</v>
      </c>
      <c r="P1267" s="10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15.6" customHeight="1" x14ac:dyDescent="0.3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114"/>
        <v>100.47368421052632</v>
      </c>
      <c r="P1268" s="10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15.6" customHeight="1" x14ac:dyDescent="0.3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114"/>
        <v>101.8</v>
      </c>
      <c r="P1269" s="10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15.6" customHeight="1" x14ac:dyDescent="0.3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114"/>
        <v>116.66666666666667</v>
      </c>
      <c r="P1270" s="10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15.6" customHeight="1" x14ac:dyDescent="0.3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114"/>
        <v>108.64893617021276</v>
      </c>
      <c r="P1271" s="10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15.6" customHeight="1" x14ac:dyDescent="0.3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114"/>
        <v>114.72</v>
      </c>
      <c r="P1272" s="10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15.6" customHeight="1" x14ac:dyDescent="0.3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114"/>
        <v>101.8</v>
      </c>
      <c r="P1273" s="10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15.6" customHeight="1" x14ac:dyDescent="0.3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114"/>
        <v>106</v>
      </c>
      <c r="P1274" s="10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15.6" customHeight="1" x14ac:dyDescent="0.3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114"/>
        <v>103.49999999999999</v>
      </c>
      <c r="P1275" s="10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15.6" customHeight="1" x14ac:dyDescent="0.3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114"/>
        <v>154.97535999999999</v>
      </c>
      <c r="P1276" s="10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15.6" customHeight="1" x14ac:dyDescent="0.3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114"/>
        <v>162.14066666666668</v>
      </c>
      <c r="P1277" s="10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15.6" customHeight="1" x14ac:dyDescent="0.3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114"/>
        <v>104.42100000000001</v>
      </c>
      <c r="P1278" s="10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15.6" customHeight="1" x14ac:dyDescent="0.3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114"/>
        <v>106.12433333333333</v>
      </c>
      <c r="P1279" s="10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15.6" customHeight="1" x14ac:dyDescent="0.3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114"/>
        <v>154.93846153846152</v>
      </c>
      <c r="P1280" s="10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15.6" customHeight="1" x14ac:dyDescent="0.3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114"/>
        <v>110.77157238734421</v>
      </c>
      <c r="P1281" s="10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15.6" customHeight="1" x14ac:dyDescent="0.3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ref="O1282:O1345" si="120">IF(E1282&lt;=0,0,(E1282/D1282)*100)</f>
        <v>110.91186666666665</v>
      </c>
      <c r="P1282" s="10">
        <f t="shared" ref="P1282:P1345" si="121">IF(E1282&lt;=0,0,E1282/L1282)</f>
        <v>127.97523076923076</v>
      </c>
      <c r="Q1282" s="7" t="str">
        <f t="shared" ref="Q1282:Q1345" si="122">LEFT(N1282,FIND("/",N1282)-1)</f>
        <v>music</v>
      </c>
      <c r="R1282" s="7" t="str">
        <f t="shared" ref="R1282:R1345" si="123">RIGHT(N1282,LEN(N1282)-FIND("/",N1282))</f>
        <v>rock</v>
      </c>
      <c r="S1282" s="11">
        <f t="shared" ref="S1282:S1345" si="124">(J1282/86400)+25569+(-5/24)</f>
        <v>40513.54923611111</v>
      </c>
      <c r="T1282" s="11">
        <f t="shared" ref="T1282:T1345" si="125">(I1282/86400)+25569+(-5/24)</f>
        <v>40603.54923611111</v>
      </c>
    </row>
    <row r="1283" spans="1:20" ht="15.6" customHeight="1" x14ac:dyDescent="0.3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si="120"/>
        <v>110.71428571428572</v>
      </c>
      <c r="P1283" s="10">
        <f t="shared" si="121"/>
        <v>104.72972972972973</v>
      </c>
      <c r="Q1283" s="7" t="str">
        <f t="shared" si="122"/>
        <v>music</v>
      </c>
      <c r="R1283" s="7" t="str">
        <f t="shared" si="123"/>
        <v>rock</v>
      </c>
      <c r="S1283" s="11">
        <f t="shared" si="124"/>
        <v>41463.535138888888</v>
      </c>
      <c r="T1283" s="11">
        <f t="shared" si="125"/>
        <v>41483.535138888888</v>
      </c>
    </row>
    <row r="1284" spans="1:20" ht="15.6" customHeight="1" x14ac:dyDescent="0.3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120"/>
        <v>123.61333333333333</v>
      </c>
      <c r="P1284" s="10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15.6" customHeight="1" x14ac:dyDescent="0.3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120"/>
        <v>211.05</v>
      </c>
      <c r="P1285" s="10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15.6" customHeight="1" x14ac:dyDescent="0.3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120"/>
        <v>101</v>
      </c>
      <c r="P1286" s="10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15.6" customHeight="1" x14ac:dyDescent="0.3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120"/>
        <v>101.64999999999999</v>
      </c>
      <c r="P1287" s="10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15.6" customHeight="1" x14ac:dyDescent="0.3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120"/>
        <v>108.33333333333333</v>
      </c>
      <c r="P1288" s="10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15.6" customHeight="1" x14ac:dyDescent="0.3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120"/>
        <v>242</v>
      </c>
      <c r="P1289" s="10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15.6" customHeight="1" x14ac:dyDescent="0.3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120"/>
        <v>100.44999999999999</v>
      </c>
      <c r="P1290" s="10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15.6" customHeight="1" x14ac:dyDescent="0.3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120"/>
        <v>125.06666666666666</v>
      </c>
      <c r="P1291" s="10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15.6" customHeight="1" x14ac:dyDescent="0.3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120"/>
        <v>108.57142857142857</v>
      </c>
      <c r="P1292" s="10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15.6" customHeight="1" x14ac:dyDescent="0.3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120"/>
        <v>145.70000000000002</v>
      </c>
      <c r="P1293" s="10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15.6" customHeight="1" x14ac:dyDescent="0.3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120"/>
        <v>110.00000000000001</v>
      </c>
      <c r="P1294" s="10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15.6" customHeight="1" x14ac:dyDescent="0.3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120"/>
        <v>102.23333333333333</v>
      </c>
      <c r="P1295" s="10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15.6" customHeight="1" x14ac:dyDescent="0.3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120"/>
        <v>122</v>
      </c>
      <c r="P1296" s="10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15.6" customHeight="1" x14ac:dyDescent="0.3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120"/>
        <v>101.96000000000001</v>
      </c>
      <c r="P1297" s="10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15.6" customHeight="1" x14ac:dyDescent="0.3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120"/>
        <v>141.1764705882353</v>
      </c>
      <c r="P1298" s="10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15.6" customHeight="1" x14ac:dyDescent="0.3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120"/>
        <v>109.52500000000001</v>
      </c>
      <c r="P1299" s="10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15.6" customHeight="1" x14ac:dyDescent="0.3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120"/>
        <v>104.65</v>
      </c>
      <c r="P1300" s="10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15.6" customHeight="1" x14ac:dyDescent="0.3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120"/>
        <v>124</v>
      </c>
      <c r="P1301" s="10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15.6" customHeight="1" x14ac:dyDescent="0.3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120"/>
        <v>135</v>
      </c>
      <c r="P1302" s="10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15.6" customHeight="1" x14ac:dyDescent="0.3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120"/>
        <v>102.75000000000001</v>
      </c>
      <c r="P1303" s="10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15.6" customHeight="1" x14ac:dyDescent="0.3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120"/>
        <v>100</v>
      </c>
      <c r="P1304" s="10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15.6" customHeight="1" x14ac:dyDescent="0.3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120"/>
        <v>130.26085714285716</v>
      </c>
      <c r="P1305" s="10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15.6" customHeight="1" x14ac:dyDescent="0.3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120"/>
        <v>39.627499999999998</v>
      </c>
      <c r="P1306" s="10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15.6" customHeight="1" x14ac:dyDescent="0.3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120"/>
        <v>25.976666666666663</v>
      </c>
      <c r="P1307" s="10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15.6" customHeight="1" x14ac:dyDescent="0.3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120"/>
        <v>65.24636363636364</v>
      </c>
      <c r="P1308" s="10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15.6" customHeight="1" x14ac:dyDescent="0.3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120"/>
        <v>11.514000000000001</v>
      </c>
      <c r="P1309" s="10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15.6" customHeight="1" x14ac:dyDescent="0.3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120"/>
        <v>11.360000000000001</v>
      </c>
      <c r="P1310" s="10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15.6" customHeight="1" x14ac:dyDescent="0.3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120"/>
        <v>111.99130434782609</v>
      </c>
      <c r="P1311" s="10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15.6" customHeight="1" x14ac:dyDescent="0.3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120"/>
        <v>15.5</v>
      </c>
      <c r="P1312" s="10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15.6" customHeight="1" x14ac:dyDescent="0.3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120"/>
        <v>32.027999999999999</v>
      </c>
      <c r="P1313" s="10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15.6" customHeight="1" x14ac:dyDescent="0.3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120"/>
        <v>0.60869565217391308</v>
      </c>
      <c r="P1314" s="10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15.6" customHeight="1" x14ac:dyDescent="0.3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120"/>
        <v>31.114999999999998</v>
      </c>
      <c r="P1315" s="10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15.6" customHeight="1" x14ac:dyDescent="0.3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120"/>
        <v>1.1266666666666667</v>
      </c>
      <c r="P1316" s="10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15.6" customHeight="1" x14ac:dyDescent="0.3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120"/>
        <v>40.404000000000003</v>
      </c>
      <c r="P1317" s="10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15.6" customHeight="1" x14ac:dyDescent="0.3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120"/>
        <v>1.3333333333333333E-3</v>
      </c>
      <c r="P1318" s="10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15.6" customHeight="1" x14ac:dyDescent="0.3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120"/>
        <v>5.7334999999999994</v>
      </c>
      <c r="P1319" s="10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15.6" customHeight="1" x14ac:dyDescent="0.3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120"/>
        <v>15.324999999999999</v>
      </c>
      <c r="P1320" s="10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15.6" customHeight="1" x14ac:dyDescent="0.3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120"/>
        <v>15.103448275862069</v>
      </c>
      <c r="P1321" s="10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15.6" customHeight="1" x14ac:dyDescent="0.3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120"/>
        <v>0.503</v>
      </c>
      <c r="P1322" s="10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15.6" customHeight="1" x14ac:dyDescent="0.3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120"/>
        <v>1.3028138528138529</v>
      </c>
      <c r="P1323" s="10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15.6" customHeight="1" x14ac:dyDescent="0.3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120"/>
        <v>0.30285714285714288</v>
      </c>
      <c r="P1324" s="10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15.6" customHeight="1" x14ac:dyDescent="0.3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120"/>
        <v>8.8800000000000008</v>
      </c>
      <c r="P1325" s="10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15.6" customHeight="1" x14ac:dyDescent="0.3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120"/>
        <v>9.84</v>
      </c>
      <c r="P1326" s="10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15.6" customHeight="1" x14ac:dyDescent="0.3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120"/>
        <v>2.4299999999999997</v>
      </c>
      <c r="P1327" s="10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15.6" customHeight="1" x14ac:dyDescent="0.3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120"/>
        <v>1.1299999999999999</v>
      </c>
      <c r="P1328" s="10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15.6" customHeight="1" x14ac:dyDescent="0.3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120"/>
        <v>3.5520833333333335</v>
      </c>
      <c r="P1329" s="10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15.6" customHeight="1" x14ac:dyDescent="0.3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120"/>
        <v>2.3306666666666667</v>
      </c>
      <c r="P1330" s="10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15.6" customHeight="1" x14ac:dyDescent="0.3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120"/>
        <v>0.81600000000000006</v>
      </c>
      <c r="P1331" s="10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15.6" customHeight="1" x14ac:dyDescent="0.3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120"/>
        <v>22.494285714285713</v>
      </c>
      <c r="P1332" s="10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15.6" customHeight="1" x14ac:dyDescent="0.3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120"/>
        <v>1.3668</v>
      </c>
      <c r="P1333" s="10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15.6" customHeight="1" x14ac:dyDescent="0.3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120"/>
        <v>0</v>
      </c>
      <c r="P1334" s="10">
        <f t="shared" si="121"/>
        <v>0</v>
      </c>
      <c r="Q1334" s="7" t="str">
        <f t="shared" si="122"/>
        <v>technology</v>
      </c>
      <c r="R1334" s="7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15.6" customHeight="1" x14ac:dyDescent="0.3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120"/>
        <v>0</v>
      </c>
      <c r="P1335" s="10">
        <f t="shared" si="121"/>
        <v>0</v>
      </c>
      <c r="Q1335" s="7" t="str">
        <f t="shared" si="122"/>
        <v>technology</v>
      </c>
      <c r="R1335" s="7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15.6" customHeight="1" x14ac:dyDescent="0.3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120"/>
        <v>10.754135338345865</v>
      </c>
      <c r="P1336" s="10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15.6" customHeight="1" x14ac:dyDescent="0.3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120"/>
        <v>19.759999999999998</v>
      </c>
      <c r="P1337" s="10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15.6" customHeight="1" x14ac:dyDescent="0.3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120"/>
        <v>84.946999999999989</v>
      </c>
      <c r="P1338" s="10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15.6" customHeight="1" x14ac:dyDescent="0.3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120"/>
        <v>49.381999999999998</v>
      </c>
      <c r="P1339" s="10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15.6" customHeight="1" x14ac:dyDescent="0.3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120"/>
        <v>3.3033333333333332</v>
      </c>
      <c r="P1340" s="10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15.6" customHeight="1" x14ac:dyDescent="0.3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120"/>
        <v>6.6339999999999995</v>
      </c>
      <c r="P1341" s="10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15.6" customHeight="1" x14ac:dyDescent="0.3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120"/>
        <v>0</v>
      </c>
      <c r="P1342" s="10">
        <f t="shared" si="121"/>
        <v>0</v>
      </c>
      <c r="Q1342" s="7" t="str">
        <f t="shared" si="122"/>
        <v>technology</v>
      </c>
      <c r="R1342" s="7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15.6" customHeight="1" x14ac:dyDescent="0.3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120"/>
        <v>70.36</v>
      </c>
      <c r="P1343" s="10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15.6" customHeight="1" x14ac:dyDescent="0.3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120"/>
        <v>0.2</v>
      </c>
      <c r="P1344" s="10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15.6" customHeight="1" x14ac:dyDescent="0.3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120"/>
        <v>102.298</v>
      </c>
      <c r="P1345" s="10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15.6" customHeight="1" x14ac:dyDescent="0.3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ref="O1346:O1409" si="126">IF(E1346&lt;=0,0,(E1346/D1346)*100)</f>
        <v>377.73333333333335</v>
      </c>
      <c r="P1346" s="10">
        <f t="shared" ref="P1346:P1409" si="127">IF(E1346&lt;=0,0,E1346/L1346)</f>
        <v>40.762589928057551</v>
      </c>
      <c r="Q1346" s="7" t="str">
        <f t="shared" ref="Q1346:Q1409" si="128">LEFT(N1346,FIND("/",N1346)-1)</f>
        <v>publishing</v>
      </c>
      <c r="R1346" s="7" t="str">
        <f t="shared" ref="R1346:R1409" si="129">RIGHT(N1346,LEN(N1346)-FIND("/",N1346))</f>
        <v>nonfiction</v>
      </c>
      <c r="S1346" s="11">
        <f t="shared" ref="S1346:S1409" si="130">(J1346/86400)+25569+(-5/24)</f>
        <v>42522.581469907404</v>
      </c>
      <c r="T1346" s="11">
        <f t="shared" ref="T1346:T1409" si="131">(I1346/86400)+25569+(-5/24)</f>
        <v>42551.581469907404</v>
      </c>
    </row>
    <row r="1347" spans="1:20" ht="15.6" customHeight="1" x14ac:dyDescent="0.3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si="126"/>
        <v>125</v>
      </c>
      <c r="P1347" s="10">
        <f t="shared" si="127"/>
        <v>53.571428571428569</v>
      </c>
      <c r="Q1347" s="7" t="str">
        <f t="shared" si="128"/>
        <v>publishing</v>
      </c>
      <c r="R1347" s="7" t="str">
        <f t="shared" si="129"/>
        <v>nonfiction</v>
      </c>
      <c r="S1347" s="11">
        <f t="shared" si="130"/>
        <v>41799.606006944443</v>
      </c>
      <c r="T1347" s="11">
        <f t="shared" si="131"/>
        <v>41834.606006944443</v>
      </c>
    </row>
    <row r="1348" spans="1:20" ht="15.6" customHeight="1" x14ac:dyDescent="0.3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126"/>
        <v>147.32653061224491</v>
      </c>
      <c r="P1348" s="10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15.6" customHeight="1" x14ac:dyDescent="0.3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126"/>
        <v>102.2</v>
      </c>
      <c r="P1349" s="10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15.6" customHeight="1" x14ac:dyDescent="0.3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126"/>
        <v>101.8723404255319</v>
      </c>
      <c r="P1350" s="10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15.6" customHeight="1" x14ac:dyDescent="0.3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126"/>
        <v>204.2</v>
      </c>
      <c r="P1351" s="10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15.6" customHeight="1" x14ac:dyDescent="0.3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126"/>
        <v>104.05</v>
      </c>
      <c r="P1352" s="10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15.6" customHeight="1" x14ac:dyDescent="0.3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126"/>
        <v>101.265</v>
      </c>
      <c r="P1353" s="10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15.6" customHeight="1" x14ac:dyDescent="0.3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126"/>
        <v>136.13999999999999</v>
      </c>
      <c r="P1354" s="10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15.6" customHeight="1" x14ac:dyDescent="0.3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126"/>
        <v>133.6</v>
      </c>
      <c r="P1355" s="10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15.6" customHeight="1" x14ac:dyDescent="0.3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126"/>
        <v>130.25</v>
      </c>
      <c r="P1356" s="10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15.6" customHeight="1" x14ac:dyDescent="0.3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126"/>
        <v>122.67999999999999</v>
      </c>
      <c r="P1357" s="10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15.6" customHeight="1" x14ac:dyDescent="0.3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126"/>
        <v>182.81058823529412</v>
      </c>
      <c r="P1358" s="10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15.6" customHeight="1" x14ac:dyDescent="0.3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126"/>
        <v>125.29999999999998</v>
      </c>
      <c r="P1359" s="10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15.6" customHeight="1" x14ac:dyDescent="0.3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126"/>
        <v>111.66666666666667</v>
      </c>
      <c r="P1360" s="10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15.6" customHeight="1" x14ac:dyDescent="0.3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126"/>
        <v>115.75757575757575</v>
      </c>
      <c r="P1361" s="10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15.6" customHeight="1" x14ac:dyDescent="0.3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126"/>
        <v>173.2</v>
      </c>
      <c r="P1362" s="10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15.6" customHeight="1" x14ac:dyDescent="0.3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126"/>
        <v>125.98333333333333</v>
      </c>
      <c r="P1363" s="10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15.6" customHeight="1" x14ac:dyDescent="0.3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126"/>
        <v>109.1</v>
      </c>
      <c r="P1364" s="10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15.6" customHeight="1" x14ac:dyDescent="0.3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126"/>
        <v>100</v>
      </c>
      <c r="P1365" s="10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15.6" customHeight="1" x14ac:dyDescent="0.3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126"/>
        <v>118.64285714285714</v>
      </c>
      <c r="P1366" s="10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15.6" customHeight="1" x14ac:dyDescent="0.3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126"/>
        <v>100.26666666666667</v>
      </c>
      <c r="P1367" s="10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5.6" customHeight="1" x14ac:dyDescent="0.3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126"/>
        <v>126.48920000000001</v>
      </c>
      <c r="P1368" s="10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15.6" customHeight="1" x14ac:dyDescent="0.3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126"/>
        <v>114.26</v>
      </c>
      <c r="P1369" s="10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15.6" customHeight="1" x14ac:dyDescent="0.3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126"/>
        <v>110.7</v>
      </c>
      <c r="P1370" s="10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15.6" customHeight="1" x14ac:dyDescent="0.3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126"/>
        <v>105.34805315203954</v>
      </c>
      <c r="P1371" s="10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15.6" customHeight="1" x14ac:dyDescent="0.3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126"/>
        <v>103.66666666666666</v>
      </c>
      <c r="P1372" s="10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15.6" customHeight="1" x14ac:dyDescent="0.3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126"/>
        <v>107.08672667523933</v>
      </c>
      <c r="P1373" s="10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5.6" customHeight="1" x14ac:dyDescent="0.3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126"/>
        <v>124</v>
      </c>
      <c r="P1374" s="10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15.6" customHeight="1" x14ac:dyDescent="0.3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126"/>
        <v>105.01</v>
      </c>
      <c r="P1375" s="10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15.6" customHeight="1" x14ac:dyDescent="0.3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126"/>
        <v>189.46666666666667</v>
      </c>
      <c r="P1376" s="10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15.6" customHeight="1" x14ac:dyDescent="0.3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126"/>
        <v>171.32499999999999</v>
      </c>
      <c r="P1377" s="10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15.6" customHeight="1" x14ac:dyDescent="0.3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126"/>
        <v>252.48648648648651</v>
      </c>
      <c r="P1378" s="10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15.6" customHeight="1" x14ac:dyDescent="0.3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126"/>
        <v>116.15384615384616</v>
      </c>
      <c r="P1379" s="10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5.6" customHeight="1" x14ac:dyDescent="0.3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126"/>
        <v>203.35000000000002</v>
      </c>
      <c r="P1380" s="10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15.6" customHeight="1" x14ac:dyDescent="0.3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126"/>
        <v>111.60000000000001</v>
      </c>
      <c r="P1381" s="10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15.6" customHeight="1" x14ac:dyDescent="0.3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126"/>
        <v>424</v>
      </c>
      <c r="P1382" s="10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15.6" customHeight="1" x14ac:dyDescent="0.3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126"/>
        <v>107.1</v>
      </c>
      <c r="P1383" s="10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15.6" customHeight="1" x14ac:dyDescent="0.3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126"/>
        <v>104.3625</v>
      </c>
      <c r="P1384" s="10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15.6" customHeight="1" x14ac:dyDescent="0.3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126"/>
        <v>212.40909090909091</v>
      </c>
      <c r="P1385" s="10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15.6" customHeight="1" x14ac:dyDescent="0.3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126"/>
        <v>124.08571428571429</v>
      </c>
      <c r="P1386" s="10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15.6" customHeight="1" x14ac:dyDescent="0.3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126"/>
        <v>110.406125</v>
      </c>
      <c r="P1387" s="10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15.6" customHeight="1" x14ac:dyDescent="0.3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126"/>
        <v>218.75</v>
      </c>
      <c r="P1388" s="10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15.6" customHeight="1" x14ac:dyDescent="0.3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126"/>
        <v>136.625</v>
      </c>
      <c r="P1389" s="10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15.6" customHeight="1" x14ac:dyDescent="0.3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126"/>
        <v>134.8074</v>
      </c>
      <c r="P1390" s="10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15.6" customHeight="1" x14ac:dyDescent="0.3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126"/>
        <v>145.4</v>
      </c>
      <c r="P1391" s="10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15.6" customHeight="1" x14ac:dyDescent="0.3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126"/>
        <v>109.10714285714285</v>
      </c>
      <c r="P1392" s="10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15.6" customHeight="1" x14ac:dyDescent="0.3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126"/>
        <v>110.2</v>
      </c>
      <c r="P1393" s="10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15.6" customHeight="1" x14ac:dyDescent="0.3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126"/>
        <v>113.64000000000001</v>
      </c>
      <c r="P1394" s="10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5.6" customHeight="1" x14ac:dyDescent="0.3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126"/>
        <v>102.35000000000001</v>
      </c>
      <c r="P1395" s="10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15.6" customHeight="1" x14ac:dyDescent="0.3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126"/>
        <v>122.13333333333334</v>
      </c>
      <c r="P1396" s="10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5.6" customHeight="1" x14ac:dyDescent="0.3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126"/>
        <v>111.88571428571427</v>
      </c>
      <c r="P1397" s="10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15.6" customHeight="1" x14ac:dyDescent="0.3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126"/>
        <v>107.3</v>
      </c>
      <c r="P1398" s="10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15.6" customHeight="1" x14ac:dyDescent="0.3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126"/>
        <v>113.85000000000001</v>
      </c>
      <c r="P1399" s="10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15.6" customHeight="1" x14ac:dyDescent="0.3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126"/>
        <v>109.68181818181819</v>
      </c>
      <c r="P1400" s="10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15.6" customHeight="1" x14ac:dyDescent="0.3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126"/>
        <v>126.14444444444443</v>
      </c>
      <c r="P1401" s="10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15.6" customHeight="1" x14ac:dyDescent="0.3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126"/>
        <v>167.42857142857144</v>
      </c>
      <c r="P1402" s="10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15.6" customHeight="1" x14ac:dyDescent="0.3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126"/>
        <v>496.52000000000004</v>
      </c>
      <c r="P1403" s="10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15.6" customHeight="1" x14ac:dyDescent="0.3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126"/>
        <v>109.16</v>
      </c>
      <c r="P1404" s="10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15.6" customHeight="1" x14ac:dyDescent="0.3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126"/>
        <v>102.57499999999999</v>
      </c>
      <c r="P1405" s="10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15.6" customHeight="1" x14ac:dyDescent="0.3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126"/>
        <v>1.6620689655172414</v>
      </c>
      <c r="P1406" s="10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15.6" customHeight="1" x14ac:dyDescent="0.3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126"/>
        <v>0.42</v>
      </c>
      <c r="P1407" s="10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5.6" customHeight="1" x14ac:dyDescent="0.3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126"/>
        <v>0.125</v>
      </c>
      <c r="P1408" s="10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15.6" customHeight="1" x14ac:dyDescent="0.3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126"/>
        <v>0.5</v>
      </c>
      <c r="P1409" s="10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15.6" customHeight="1" x14ac:dyDescent="0.3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ref="O1410:O1473" si="132">IF(E1410&lt;=0,0,(E1410/D1410)*100)</f>
        <v>7.1999999999999993</v>
      </c>
      <c r="P1410" s="10">
        <f t="shared" ref="P1410:P1473" si="133">IF(E1410&lt;=0,0,E1410/L1410)</f>
        <v>12</v>
      </c>
      <c r="Q1410" s="7" t="str">
        <f t="shared" ref="Q1410:Q1473" si="134">LEFT(N1410,FIND("/",N1410)-1)</f>
        <v>publishing</v>
      </c>
      <c r="R1410" s="7" t="str">
        <f t="shared" ref="R1410:R1473" si="135">RIGHT(N1410,LEN(N1410)-FIND("/",N1410))</f>
        <v>translations</v>
      </c>
      <c r="S1410" s="11">
        <f t="shared" ref="S1410:S1473" si="136">(J1410/86400)+25569+(-5/24)</f>
        <v>42291.663842592585</v>
      </c>
      <c r="T1410" s="11">
        <f t="shared" ref="T1410:T1473" si="137">(I1410/86400)+25569+(-5/24)</f>
        <v>42321.705509259256</v>
      </c>
    </row>
    <row r="1411" spans="1:20" ht="15.6" customHeight="1" x14ac:dyDescent="0.3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si="132"/>
        <v>0</v>
      </c>
      <c r="P1411" s="10">
        <f t="shared" si="133"/>
        <v>0</v>
      </c>
      <c r="Q1411" s="7" t="str">
        <f t="shared" si="134"/>
        <v>publishing</v>
      </c>
      <c r="R1411" s="7" t="str">
        <f t="shared" si="135"/>
        <v>translations</v>
      </c>
      <c r="S1411" s="11">
        <f t="shared" si="136"/>
        <v>41944.925173611111</v>
      </c>
      <c r="T1411" s="11">
        <f t="shared" si="137"/>
        <v>42004.966840277775</v>
      </c>
    </row>
    <row r="1412" spans="1:20" ht="15.6" customHeight="1" x14ac:dyDescent="0.3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132"/>
        <v>1.6666666666666666E-2</v>
      </c>
      <c r="P1412" s="10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15.6" customHeight="1" x14ac:dyDescent="0.3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132"/>
        <v>0.23333333333333336</v>
      </c>
      <c r="P1413" s="10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15.6" customHeight="1" x14ac:dyDescent="0.3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132"/>
        <v>4.5714285714285712</v>
      </c>
      <c r="P1414" s="10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15.6" customHeight="1" x14ac:dyDescent="0.3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132"/>
        <v>5</v>
      </c>
      <c r="P1415" s="10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15.6" customHeight="1" x14ac:dyDescent="0.3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132"/>
        <v>0.2</v>
      </c>
      <c r="P1416" s="10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15.6" customHeight="1" x14ac:dyDescent="0.3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132"/>
        <v>18.181818181818183</v>
      </c>
      <c r="P1417" s="10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15.6" customHeight="1" x14ac:dyDescent="0.3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132"/>
        <v>0</v>
      </c>
      <c r="P1418" s="10">
        <f t="shared" si="133"/>
        <v>0</v>
      </c>
      <c r="Q1418" s="7" t="str">
        <f t="shared" si="134"/>
        <v>publishing</v>
      </c>
      <c r="R1418" s="7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15.6" customHeight="1" x14ac:dyDescent="0.3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132"/>
        <v>1.2222222222222223</v>
      </c>
      <c r="P1419" s="10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15.6" customHeight="1" x14ac:dyDescent="0.3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132"/>
        <v>0.2</v>
      </c>
      <c r="P1420" s="10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15.6" customHeight="1" x14ac:dyDescent="0.3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132"/>
        <v>7.0634920634920633</v>
      </c>
      <c r="P1421" s="10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5.6" customHeight="1" x14ac:dyDescent="0.3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132"/>
        <v>2.7272727272727271</v>
      </c>
      <c r="P1422" s="10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15.6" customHeight="1" x14ac:dyDescent="0.3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132"/>
        <v>0.1</v>
      </c>
      <c r="P1423" s="10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15.6" customHeight="1" x14ac:dyDescent="0.3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132"/>
        <v>0.104</v>
      </c>
      <c r="P1424" s="10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15.6" customHeight="1" x14ac:dyDescent="0.3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132"/>
        <v>0.33333333333333337</v>
      </c>
      <c r="P1425" s="10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15.6" customHeight="1" x14ac:dyDescent="0.3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132"/>
        <v>20.36</v>
      </c>
      <c r="P1426" s="10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15.6" customHeight="1" x14ac:dyDescent="0.3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132"/>
        <v>0</v>
      </c>
      <c r="P1427" s="10">
        <f t="shared" si="133"/>
        <v>0</v>
      </c>
      <c r="Q1427" s="7" t="str">
        <f t="shared" si="134"/>
        <v>publishing</v>
      </c>
      <c r="R1427" s="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15.6" customHeight="1" x14ac:dyDescent="0.3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132"/>
        <v>0</v>
      </c>
      <c r="P1428" s="10">
        <f t="shared" si="133"/>
        <v>0</v>
      </c>
      <c r="Q1428" s="7" t="str">
        <f t="shared" si="134"/>
        <v>publishing</v>
      </c>
      <c r="R1428" s="7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15.6" customHeight="1" x14ac:dyDescent="0.3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132"/>
        <v>8.3800000000000008</v>
      </c>
      <c r="P1429" s="10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15.6" customHeight="1" x14ac:dyDescent="0.3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132"/>
        <v>4.5</v>
      </c>
      <c r="P1430" s="10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15.6" customHeight="1" x14ac:dyDescent="0.3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132"/>
        <v>0</v>
      </c>
      <c r="P1431" s="10">
        <f t="shared" si="133"/>
        <v>0</v>
      </c>
      <c r="Q1431" s="7" t="str">
        <f t="shared" si="134"/>
        <v>publishing</v>
      </c>
      <c r="R1431" s="7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15.6" customHeight="1" x14ac:dyDescent="0.3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132"/>
        <v>8.06</v>
      </c>
      <c r="P1432" s="10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15.6" customHeight="1" x14ac:dyDescent="0.3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132"/>
        <v>31.94705882352941</v>
      </c>
      <c r="P1433" s="10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15.6" customHeight="1" x14ac:dyDescent="0.3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132"/>
        <v>0</v>
      </c>
      <c r="P1434" s="10">
        <f t="shared" si="133"/>
        <v>0</v>
      </c>
      <c r="Q1434" s="7" t="str">
        <f t="shared" si="134"/>
        <v>publishing</v>
      </c>
      <c r="R1434" s="7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15.6" customHeight="1" x14ac:dyDescent="0.3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132"/>
        <v>6.708333333333333</v>
      </c>
      <c r="P1435" s="10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15.6" customHeight="1" x14ac:dyDescent="0.3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132"/>
        <v>9.9878048780487809</v>
      </c>
      <c r="P1436" s="10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15.6" customHeight="1" x14ac:dyDescent="0.3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132"/>
        <v>0.1</v>
      </c>
      <c r="P1437" s="10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15.6" customHeight="1" x14ac:dyDescent="0.3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132"/>
        <v>0.77</v>
      </c>
      <c r="P1438" s="10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15.6" customHeight="1" x14ac:dyDescent="0.3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132"/>
        <v>26.900000000000002</v>
      </c>
      <c r="P1439" s="10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15.6" customHeight="1" x14ac:dyDescent="0.3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132"/>
        <v>3</v>
      </c>
      <c r="P1440" s="10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15.6" customHeight="1" x14ac:dyDescent="0.3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132"/>
        <v>6.6055045871559637</v>
      </c>
      <c r="P1441" s="10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15.6" customHeight="1" x14ac:dyDescent="0.3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132"/>
        <v>7.6923076923076927E-3</v>
      </c>
      <c r="P1442" s="10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15.6" customHeight="1" x14ac:dyDescent="0.3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132"/>
        <v>1.1222222222222222</v>
      </c>
      <c r="P1443" s="10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15.6" customHeight="1" x14ac:dyDescent="0.3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132"/>
        <v>0</v>
      </c>
      <c r="P1444" s="10">
        <f t="shared" si="133"/>
        <v>0</v>
      </c>
      <c r="Q1444" s="7" t="str">
        <f t="shared" si="134"/>
        <v>publishing</v>
      </c>
      <c r="R1444" s="7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15.6" customHeight="1" x14ac:dyDescent="0.3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132"/>
        <v>0</v>
      </c>
      <c r="P1445" s="10">
        <f t="shared" si="133"/>
        <v>0</v>
      </c>
      <c r="Q1445" s="7" t="str">
        <f t="shared" si="134"/>
        <v>publishing</v>
      </c>
      <c r="R1445" s="7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15.6" customHeight="1" x14ac:dyDescent="0.3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132"/>
        <v>0</v>
      </c>
      <c r="P1446" s="10">
        <f t="shared" si="133"/>
        <v>0</v>
      </c>
      <c r="Q1446" s="7" t="str">
        <f t="shared" si="134"/>
        <v>publishing</v>
      </c>
      <c r="R1446" s="7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15.6" customHeight="1" x14ac:dyDescent="0.3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132"/>
        <v>0</v>
      </c>
      <c r="P1447" s="10">
        <f t="shared" si="133"/>
        <v>0</v>
      </c>
      <c r="Q1447" s="7" t="str">
        <f t="shared" si="134"/>
        <v>publishing</v>
      </c>
      <c r="R1447" s="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15.6" customHeight="1" x14ac:dyDescent="0.3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132"/>
        <v>0</v>
      </c>
      <c r="P1448" s="10">
        <f t="shared" si="133"/>
        <v>0</v>
      </c>
      <c r="Q1448" s="7" t="str">
        <f t="shared" si="134"/>
        <v>publishing</v>
      </c>
      <c r="R1448" s="7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15.6" customHeight="1" x14ac:dyDescent="0.3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132"/>
        <v>1.4999999999999999E-2</v>
      </c>
      <c r="P1449" s="10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15.6" customHeight="1" x14ac:dyDescent="0.3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132"/>
        <v>0</v>
      </c>
      <c r="P1450" s="10">
        <f t="shared" si="133"/>
        <v>0</v>
      </c>
      <c r="Q1450" s="7" t="str">
        <f t="shared" si="134"/>
        <v>publishing</v>
      </c>
      <c r="R1450" s="7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15.6" customHeight="1" x14ac:dyDescent="0.3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132"/>
        <v>0</v>
      </c>
      <c r="P1451" s="10">
        <f t="shared" si="133"/>
        <v>0</v>
      </c>
      <c r="Q1451" s="7" t="str">
        <f t="shared" si="134"/>
        <v>publishing</v>
      </c>
      <c r="R1451" s="7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15.6" customHeight="1" x14ac:dyDescent="0.3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132"/>
        <v>1E-3</v>
      </c>
      <c r="P1452" s="10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15.6" customHeight="1" x14ac:dyDescent="0.3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132"/>
        <v>1.0554089709762533E-2</v>
      </c>
      <c r="P1453" s="10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15.6" customHeight="1" x14ac:dyDescent="0.3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132"/>
        <v>0</v>
      </c>
      <c r="P1454" s="10">
        <f t="shared" si="133"/>
        <v>0</v>
      </c>
      <c r="Q1454" s="7" t="str">
        <f t="shared" si="134"/>
        <v>publishing</v>
      </c>
      <c r="R1454" s="7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15.6" customHeight="1" x14ac:dyDescent="0.3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132"/>
        <v>0</v>
      </c>
      <c r="P1455" s="10">
        <f t="shared" si="133"/>
        <v>0</v>
      </c>
      <c r="Q1455" s="7" t="str">
        <f t="shared" si="134"/>
        <v>publishing</v>
      </c>
      <c r="R1455" s="7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15.6" customHeight="1" x14ac:dyDescent="0.3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132"/>
        <v>0.85714285714285721</v>
      </c>
      <c r="P1456" s="10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15.6" customHeight="1" x14ac:dyDescent="0.3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132"/>
        <v>10.5</v>
      </c>
      <c r="P1457" s="10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5.6" customHeight="1" x14ac:dyDescent="0.3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132"/>
        <v>2.9000000000000004</v>
      </c>
      <c r="P1458" s="10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15.6" customHeight="1" x14ac:dyDescent="0.3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132"/>
        <v>0</v>
      </c>
      <c r="P1459" s="10">
        <f t="shared" si="133"/>
        <v>0</v>
      </c>
      <c r="Q1459" s="7" t="str">
        <f t="shared" si="134"/>
        <v>publishing</v>
      </c>
      <c r="R1459" s="7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15.6" customHeight="1" x14ac:dyDescent="0.3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132"/>
        <v>0</v>
      </c>
      <c r="P1460" s="10">
        <f t="shared" si="133"/>
        <v>0</v>
      </c>
      <c r="Q1460" s="7" t="str">
        <f t="shared" si="134"/>
        <v>publishing</v>
      </c>
      <c r="R1460" s="7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15.6" customHeight="1" x14ac:dyDescent="0.3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132"/>
        <v>0</v>
      </c>
      <c r="P1461" s="10">
        <f t="shared" si="133"/>
        <v>0</v>
      </c>
      <c r="Q1461" s="7" t="str">
        <f t="shared" si="134"/>
        <v>publishing</v>
      </c>
      <c r="R1461" s="7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15.6" customHeight="1" x14ac:dyDescent="0.3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132"/>
        <v>0</v>
      </c>
      <c r="P1462" s="10">
        <f t="shared" si="133"/>
        <v>0</v>
      </c>
      <c r="Q1462" s="7" t="str">
        <f t="shared" si="134"/>
        <v>publishing</v>
      </c>
      <c r="R1462" s="7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15.6" customHeight="1" x14ac:dyDescent="0.3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132"/>
        <v>101.24459999999999</v>
      </c>
      <c r="P1463" s="10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15.6" customHeight="1" x14ac:dyDescent="0.3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132"/>
        <v>108.5175</v>
      </c>
      <c r="P1464" s="10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15.6" customHeight="1" x14ac:dyDescent="0.3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132"/>
        <v>147.66666666666666</v>
      </c>
      <c r="P1465" s="10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5.6" customHeight="1" x14ac:dyDescent="0.3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132"/>
        <v>163.19999999999999</v>
      </c>
      <c r="P1466" s="10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15.6" customHeight="1" x14ac:dyDescent="0.3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132"/>
        <v>456.41449999999998</v>
      </c>
      <c r="P1467" s="10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15.6" customHeight="1" x14ac:dyDescent="0.3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132"/>
        <v>107.87731249999999</v>
      </c>
      <c r="P1468" s="10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15.6" customHeight="1" x14ac:dyDescent="0.3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132"/>
        <v>115.08</v>
      </c>
      <c r="P1469" s="10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15.6" customHeight="1" x14ac:dyDescent="0.3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132"/>
        <v>102.36842105263158</v>
      </c>
      <c r="P1470" s="10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15.6" customHeight="1" x14ac:dyDescent="0.3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132"/>
        <v>108.42485875706214</v>
      </c>
      <c r="P1471" s="10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15.6" customHeight="1" x14ac:dyDescent="0.3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132"/>
        <v>125.13333333333334</v>
      </c>
      <c r="P1472" s="10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15.6" customHeight="1" x14ac:dyDescent="0.3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132"/>
        <v>103.840625</v>
      </c>
      <c r="P1473" s="10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15.6" customHeight="1" x14ac:dyDescent="0.3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ref="O1474:O1537" si="138">IF(E1474&lt;=0,0,(E1474/D1474)*100)</f>
        <v>138.70400000000001</v>
      </c>
      <c r="P1474" s="10">
        <f t="shared" ref="P1474:P1537" si="139">IF(E1474&lt;=0,0,E1474/L1474)</f>
        <v>103.20238095238095</v>
      </c>
      <c r="Q1474" s="7" t="str">
        <f t="shared" ref="Q1474:Q1537" si="140">LEFT(N1474,FIND("/",N1474)-1)</f>
        <v>publishing</v>
      </c>
      <c r="R1474" s="7" t="str">
        <f t="shared" ref="R1474:R1537" si="141">RIGHT(N1474,LEN(N1474)-FIND("/",N1474))</f>
        <v>radio &amp; podcasts</v>
      </c>
      <c r="S1474" s="11">
        <f t="shared" ref="S1474:S1537" si="142">(J1474/86400)+25569+(-5/24)</f>
        <v>41533.33452546296</v>
      </c>
      <c r="T1474" s="11">
        <f t="shared" ref="T1474:T1537" si="143">(I1474/86400)+25569+(-5/24)</f>
        <v>41563.33452546296</v>
      </c>
    </row>
    <row r="1475" spans="1:20" ht="15.6" customHeight="1" x14ac:dyDescent="0.3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si="138"/>
        <v>120.51600000000001</v>
      </c>
      <c r="P1475" s="10">
        <f t="shared" si="139"/>
        <v>38.462553191489363</v>
      </c>
      <c r="Q1475" s="7" t="str">
        <f t="shared" si="140"/>
        <v>publishing</v>
      </c>
      <c r="R1475" s="7" t="str">
        <f t="shared" si="141"/>
        <v>radio &amp; podcasts</v>
      </c>
      <c r="S1475" s="11">
        <f t="shared" si="142"/>
        <v>40939.771284722221</v>
      </c>
      <c r="T1475" s="11">
        <f t="shared" si="143"/>
        <v>40969.771284722221</v>
      </c>
    </row>
    <row r="1476" spans="1:20" ht="15.6" customHeight="1" x14ac:dyDescent="0.3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138"/>
        <v>112.26666666666667</v>
      </c>
      <c r="P1476" s="10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15.6" customHeight="1" x14ac:dyDescent="0.3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138"/>
        <v>188.66966666666667</v>
      </c>
      <c r="P1477" s="10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15.6" customHeight="1" x14ac:dyDescent="0.3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138"/>
        <v>661.55466666666666</v>
      </c>
      <c r="P1478" s="10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15.6" customHeight="1" x14ac:dyDescent="0.3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138"/>
        <v>111.31</v>
      </c>
      <c r="P1479" s="10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15.6" customHeight="1" x14ac:dyDescent="0.3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138"/>
        <v>1181.6142199999999</v>
      </c>
      <c r="P1480" s="10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15.6" customHeight="1" x14ac:dyDescent="0.3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138"/>
        <v>137.375</v>
      </c>
      <c r="P1481" s="10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15.6" customHeight="1" x14ac:dyDescent="0.3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138"/>
        <v>117.04040000000001</v>
      </c>
      <c r="P1482" s="10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15.6" customHeight="1" x14ac:dyDescent="0.3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138"/>
        <v>2.1</v>
      </c>
      <c r="P1483" s="10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15.6" customHeight="1" x14ac:dyDescent="0.3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138"/>
        <v>0.1</v>
      </c>
      <c r="P1484" s="10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15.6" customHeight="1" x14ac:dyDescent="0.3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138"/>
        <v>0.7142857142857143</v>
      </c>
      <c r="P1485" s="10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5.6" customHeight="1" x14ac:dyDescent="0.3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138"/>
        <v>0</v>
      </c>
      <c r="P1486" s="10">
        <f t="shared" si="139"/>
        <v>0</v>
      </c>
      <c r="Q1486" s="7" t="str">
        <f t="shared" si="140"/>
        <v>publishing</v>
      </c>
      <c r="R1486" s="7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15.6" customHeight="1" x14ac:dyDescent="0.3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138"/>
        <v>2.2388059701492535</v>
      </c>
      <c r="P1487" s="10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15.6" customHeight="1" x14ac:dyDescent="0.3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138"/>
        <v>0.24</v>
      </c>
      <c r="P1488" s="10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15.6" customHeight="1" x14ac:dyDescent="0.3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138"/>
        <v>0</v>
      </c>
      <c r="P1489" s="10">
        <f t="shared" si="139"/>
        <v>0</v>
      </c>
      <c r="Q1489" s="7" t="str">
        <f t="shared" si="140"/>
        <v>publishing</v>
      </c>
      <c r="R1489" s="7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15.6" customHeight="1" x14ac:dyDescent="0.3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138"/>
        <v>2.4</v>
      </c>
      <c r="P1490" s="10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15.6" customHeight="1" x14ac:dyDescent="0.3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138"/>
        <v>0</v>
      </c>
      <c r="P1491" s="10">
        <f t="shared" si="139"/>
        <v>0</v>
      </c>
      <c r="Q1491" s="7" t="str">
        <f t="shared" si="140"/>
        <v>publishing</v>
      </c>
      <c r="R1491" s="7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15.6" customHeight="1" x14ac:dyDescent="0.3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138"/>
        <v>30.862068965517242</v>
      </c>
      <c r="P1492" s="10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15.6" customHeight="1" x14ac:dyDescent="0.3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138"/>
        <v>8.3333333333333321</v>
      </c>
      <c r="P1493" s="10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15.6" customHeight="1" x14ac:dyDescent="0.3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138"/>
        <v>0.75</v>
      </c>
      <c r="P1494" s="10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15.6" customHeight="1" x14ac:dyDescent="0.3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138"/>
        <v>0</v>
      </c>
      <c r="P1495" s="10">
        <f t="shared" si="139"/>
        <v>0</v>
      </c>
      <c r="Q1495" s="7" t="str">
        <f t="shared" si="140"/>
        <v>publishing</v>
      </c>
      <c r="R1495" s="7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15.6" customHeight="1" x14ac:dyDescent="0.3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138"/>
        <v>8.9</v>
      </c>
      <c r="P1496" s="10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15.6" customHeight="1" x14ac:dyDescent="0.3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138"/>
        <v>0</v>
      </c>
      <c r="P1497" s="10">
        <f t="shared" si="139"/>
        <v>0</v>
      </c>
      <c r="Q1497" s="7" t="str">
        <f t="shared" si="140"/>
        <v>publishing</v>
      </c>
      <c r="R1497" s="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15.6" customHeight="1" x14ac:dyDescent="0.3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138"/>
        <v>0</v>
      </c>
      <c r="P1498" s="10">
        <f t="shared" si="139"/>
        <v>0</v>
      </c>
      <c r="Q1498" s="7" t="str">
        <f t="shared" si="140"/>
        <v>publishing</v>
      </c>
      <c r="R1498" s="7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15.6" customHeight="1" x14ac:dyDescent="0.3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138"/>
        <v>6.6666666666666671E-3</v>
      </c>
      <c r="P1499" s="10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15.6" customHeight="1" x14ac:dyDescent="0.3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138"/>
        <v>1.9</v>
      </c>
      <c r="P1500" s="10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15.6" customHeight="1" x14ac:dyDescent="0.3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138"/>
        <v>0.25</v>
      </c>
      <c r="P1501" s="10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15.6" customHeight="1" x14ac:dyDescent="0.3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138"/>
        <v>25.035714285714285</v>
      </c>
      <c r="P1502" s="10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15.6" customHeight="1" x14ac:dyDescent="0.3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138"/>
        <v>166.33076923076925</v>
      </c>
      <c r="P1503" s="10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15.6" customHeight="1" x14ac:dyDescent="0.3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138"/>
        <v>101.44545454545455</v>
      </c>
      <c r="P1504" s="10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15.6" customHeight="1" x14ac:dyDescent="0.3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138"/>
        <v>107.89146666666667</v>
      </c>
      <c r="P1505" s="10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15.6" customHeight="1" x14ac:dyDescent="0.3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138"/>
        <v>277.93846153846158</v>
      </c>
      <c r="P1506" s="10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15.6" customHeight="1" x14ac:dyDescent="0.3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138"/>
        <v>103.58125</v>
      </c>
      <c r="P1507" s="10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15.6" customHeight="1" x14ac:dyDescent="0.3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138"/>
        <v>111.4</v>
      </c>
      <c r="P1508" s="10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15.6" customHeight="1" x14ac:dyDescent="0.3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138"/>
        <v>215</v>
      </c>
      <c r="P1509" s="10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15.6" customHeight="1" x14ac:dyDescent="0.3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138"/>
        <v>110.76216216216217</v>
      </c>
      <c r="P1510" s="10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15.6" customHeight="1" x14ac:dyDescent="0.3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138"/>
        <v>123.64125714285714</v>
      </c>
      <c r="P1511" s="10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15.6" customHeight="1" x14ac:dyDescent="0.3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138"/>
        <v>101.03500000000001</v>
      </c>
      <c r="P1512" s="10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15.6" customHeight="1" x14ac:dyDescent="0.3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138"/>
        <v>111.79285714285714</v>
      </c>
      <c r="P1513" s="10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15.6" customHeight="1" x14ac:dyDescent="0.3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138"/>
        <v>558.7714285714286</v>
      </c>
      <c r="P1514" s="10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15.6" customHeight="1" x14ac:dyDescent="0.3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138"/>
        <v>150.01875000000001</v>
      </c>
      <c r="P1515" s="10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15.6" customHeight="1" x14ac:dyDescent="0.3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138"/>
        <v>106.476</v>
      </c>
      <c r="P1516" s="10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15.6" customHeight="1" x14ac:dyDescent="0.3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138"/>
        <v>157.18899999999999</v>
      </c>
      <c r="P1517" s="10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15.6" customHeight="1" x14ac:dyDescent="0.3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138"/>
        <v>108.65882352941176</v>
      </c>
      <c r="P1518" s="10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15.6" customHeight="1" x14ac:dyDescent="0.3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138"/>
        <v>161.97999999999999</v>
      </c>
      <c r="P1519" s="10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15.6" customHeight="1" x14ac:dyDescent="0.3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138"/>
        <v>205.36666666666665</v>
      </c>
      <c r="P1520" s="10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15.6" customHeight="1" x14ac:dyDescent="0.3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138"/>
        <v>103.36388888888889</v>
      </c>
      <c r="P1521" s="10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15.6" customHeight="1" x14ac:dyDescent="0.3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138"/>
        <v>103.47222222222223</v>
      </c>
      <c r="P1522" s="10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15.6" customHeight="1" x14ac:dyDescent="0.3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138"/>
        <v>106.81333333333333</v>
      </c>
      <c r="P1523" s="10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15.6" customHeight="1" x14ac:dyDescent="0.3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138"/>
        <v>138.96574712643678</v>
      </c>
      <c r="P1524" s="10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15.6" customHeight="1" x14ac:dyDescent="0.3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138"/>
        <v>124.84324324324325</v>
      </c>
      <c r="P1525" s="10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15.6" customHeight="1" x14ac:dyDescent="0.3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138"/>
        <v>206.99999999999997</v>
      </c>
      <c r="P1526" s="10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15.6" customHeight="1" x14ac:dyDescent="0.3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138"/>
        <v>174.00576923076923</v>
      </c>
      <c r="P1527" s="10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15.6" customHeight="1" x14ac:dyDescent="0.3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138"/>
        <v>120.32608695652173</v>
      </c>
      <c r="P1528" s="10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15.6" customHeight="1" x14ac:dyDescent="0.3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138"/>
        <v>110.44428571428573</v>
      </c>
      <c r="P1529" s="10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15.6" customHeight="1" x14ac:dyDescent="0.3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138"/>
        <v>281.56666666666666</v>
      </c>
      <c r="P1530" s="10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15.6" customHeight="1" x14ac:dyDescent="0.3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138"/>
        <v>100.67894736842105</v>
      </c>
      <c r="P1531" s="10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15.6" customHeight="1" x14ac:dyDescent="0.3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138"/>
        <v>134.82571428571427</v>
      </c>
      <c r="P1532" s="10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15.6" customHeight="1" x14ac:dyDescent="0.3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138"/>
        <v>175.95744680851064</v>
      </c>
      <c r="P1533" s="10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15.6" customHeight="1" x14ac:dyDescent="0.3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138"/>
        <v>484.02000000000004</v>
      </c>
      <c r="P1534" s="10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15.6" customHeight="1" x14ac:dyDescent="0.3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138"/>
        <v>145.14000000000001</v>
      </c>
      <c r="P1535" s="10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15.6" customHeight="1" x14ac:dyDescent="0.3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138"/>
        <v>417.73333333333335</v>
      </c>
      <c r="P1536" s="10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15.6" customHeight="1" x14ac:dyDescent="0.3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138"/>
        <v>132.42499999999998</v>
      </c>
      <c r="P1537" s="10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15.6" customHeight="1" x14ac:dyDescent="0.3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ref="O1538:O1601" si="144">IF(E1538&lt;=0,0,(E1538/D1538)*100)</f>
        <v>250.30841666666666</v>
      </c>
      <c r="P1538" s="10">
        <f t="shared" ref="P1538:P1601" si="145">IF(E1538&lt;=0,0,E1538/L1538)</f>
        <v>66.015406593406595</v>
      </c>
      <c r="Q1538" s="7" t="str">
        <f t="shared" ref="Q1538:Q1601" si="146">LEFT(N1538,FIND("/",N1538)-1)</f>
        <v>photography</v>
      </c>
      <c r="R1538" s="7" t="str">
        <f t="shared" ref="R1538:R1601" si="147">RIGHT(N1538,LEN(N1538)-FIND("/",N1538))</f>
        <v>photobooks</v>
      </c>
      <c r="S1538" s="11">
        <f t="shared" ref="S1538:S1601" si="148">(J1538/86400)+25569+(-5/24)</f>
        <v>42213.593865740739</v>
      </c>
      <c r="T1538" s="11">
        <f t="shared" ref="T1538:T1601" si="149">(I1538/86400)+25569+(-5/24)</f>
        <v>42243.593865740739</v>
      </c>
    </row>
    <row r="1539" spans="1:20" ht="15.6" customHeight="1" x14ac:dyDescent="0.3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si="144"/>
        <v>179.9</v>
      </c>
      <c r="P1539" s="10">
        <f t="shared" si="145"/>
        <v>96.375</v>
      </c>
      <c r="Q1539" s="7" t="str">
        <f t="shared" si="146"/>
        <v>photography</v>
      </c>
      <c r="R1539" s="7" t="str">
        <f t="shared" si="147"/>
        <v>photobooks</v>
      </c>
      <c r="S1539" s="11">
        <f t="shared" si="148"/>
        <v>42552.106793981475</v>
      </c>
      <c r="T1539" s="11">
        <f t="shared" si="149"/>
        <v>42588.541666666664</v>
      </c>
    </row>
    <row r="1540" spans="1:20" ht="15.6" customHeight="1" x14ac:dyDescent="0.3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144"/>
        <v>102.62857142857142</v>
      </c>
      <c r="P1540" s="10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15.6" customHeight="1" x14ac:dyDescent="0.3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144"/>
        <v>135.98609999999999</v>
      </c>
      <c r="P1541" s="10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15.6" customHeight="1" x14ac:dyDescent="0.3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144"/>
        <v>117.86666666666667</v>
      </c>
      <c r="P1542" s="10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15.6" customHeight="1" x14ac:dyDescent="0.3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144"/>
        <v>3.3333333333333333E-2</v>
      </c>
      <c r="P1543" s="10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15.6" customHeight="1" x14ac:dyDescent="0.3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144"/>
        <v>4</v>
      </c>
      <c r="P1544" s="10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15.6" customHeight="1" x14ac:dyDescent="0.3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144"/>
        <v>0.44444444444444442</v>
      </c>
      <c r="P1545" s="10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15.6" customHeight="1" x14ac:dyDescent="0.3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144"/>
        <v>0</v>
      </c>
      <c r="P1546" s="10">
        <f t="shared" si="145"/>
        <v>0</v>
      </c>
      <c r="Q1546" s="7" t="str">
        <f t="shared" si="146"/>
        <v>photography</v>
      </c>
      <c r="R1546" s="7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15.6" customHeight="1" x14ac:dyDescent="0.3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144"/>
        <v>3.3333333333333333E-2</v>
      </c>
      <c r="P1547" s="10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15.6" customHeight="1" x14ac:dyDescent="0.3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144"/>
        <v>28.9</v>
      </c>
      <c r="P1548" s="10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15.6" customHeight="1" x14ac:dyDescent="0.3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144"/>
        <v>0</v>
      </c>
      <c r="P1549" s="10">
        <f t="shared" si="145"/>
        <v>0</v>
      </c>
      <c r="Q1549" s="7" t="str">
        <f t="shared" si="146"/>
        <v>photography</v>
      </c>
      <c r="R1549" s="7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15.6" customHeight="1" x14ac:dyDescent="0.3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144"/>
        <v>8.5714285714285712</v>
      </c>
      <c r="P1550" s="10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15.6" customHeight="1" x14ac:dyDescent="0.3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144"/>
        <v>34</v>
      </c>
      <c r="P1551" s="10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15.6" customHeight="1" x14ac:dyDescent="0.3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144"/>
        <v>13.466666666666665</v>
      </c>
      <c r="P1552" s="10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15.6" customHeight="1" x14ac:dyDescent="0.3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144"/>
        <v>0</v>
      </c>
      <c r="P1553" s="10">
        <f t="shared" si="145"/>
        <v>0</v>
      </c>
      <c r="Q1553" s="7" t="str">
        <f t="shared" si="146"/>
        <v>photography</v>
      </c>
      <c r="R1553" s="7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15.6" customHeight="1" x14ac:dyDescent="0.3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144"/>
        <v>49.186046511627907</v>
      </c>
      <c r="P1554" s="10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15.6" customHeight="1" x14ac:dyDescent="0.3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144"/>
        <v>0</v>
      </c>
      <c r="P1555" s="10">
        <f t="shared" si="145"/>
        <v>0</v>
      </c>
      <c r="Q1555" s="7" t="str">
        <f t="shared" si="146"/>
        <v>photography</v>
      </c>
      <c r="R1555" s="7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15.6" customHeight="1" x14ac:dyDescent="0.3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144"/>
        <v>0</v>
      </c>
      <c r="P1556" s="10">
        <f t="shared" si="145"/>
        <v>0</v>
      </c>
      <c r="Q1556" s="7" t="str">
        <f t="shared" si="146"/>
        <v>photography</v>
      </c>
      <c r="R1556" s="7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15.6" customHeight="1" x14ac:dyDescent="0.3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144"/>
        <v>0</v>
      </c>
      <c r="P1557" s="10">
        <f t="shared" si="145"/>
        <v>0</v>
      </c>
      <c r="Q1557" s="7" t="str">
        <f t="shared" si="146"/>
        <v>photography</v>
      </c>
      <c r="R1557" s="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15.6" customHeight="1" x14ac:dyDescent="0.3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144"/>
        <v>45.133333333333333</v>
      </c>
      <c r="P1558" s="10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15.6" customHeight="1" x14ac:dyDescent="0.3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144"/>
        <v>4</v>
      </c>
      <c r="P1559" s="10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15.6" customHeight="1" x14ac:dyDescent="0.3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144"/>
        <v>4.666666666666667</v>
      </c>
      <c r="P1560" s="10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15.6" customHeight="1" x14ac:dyDescent="0.3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144"/>
        <v>0.33333333333333337</v>
      </c>
      <c r="P1561" s="10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15.6" customHeight="1" x14ac:dyDescent="0.3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144"/>
        <v>3.7600000000000002</v>
      </c>
      <c r="P1562" s="10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15.6" customHeight="1" x14ac:dyDescent="0.3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144"/>
        <v>0.67</v>
      </c>
      <c r="P1563" s="10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15.6" customHeight="1" x14ac:dyDescent="0.3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144"/>
        <v>0</v>
      </c>
      <c r="P1564" s="10">
        <f t="shared" si="145"/>
        <v>0</v>
      </c>
      <c r="Q1564" s="7" t="str">
        <f t="shared" si="146"/>
        <v>publishing</v>
      </c>
      <c r="R1564" s="7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15.6" customHeight="1" x14ac:dyDescent="0.3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144"/>
        <v>1.4166666666666665</v>
      </c>
      <c r="P1565" s="10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15.6" customHeight="1" x14ac:dyDescent="0.3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144"/>
        <v>0.1</v>
      </c>
      <c r="P1566" s="10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15.6" customHeight="1" x14ac:dyDescent="0.3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144"/>
        <v>2.5</v>
      </c>
      <c r="P1567" s="10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15.6" customHeight="1" x14ac:dyDescent="0.3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144"/>
        <v>21.25</v>
      </c>
      <c r="P1568" s="10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15.6" customHeight="1" x14ac:dyDescent="0.3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144"/>
        <v>4.117647058823529</v>
      </c>
      <c r="P1569" s="10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15.6" customHeight="1" x14ac:dyDescent="0.3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144"/>
        <v>13.639999999999999</v>
      </c>
      <c r="P1570" s="10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5.6" customHeight="1" x14ac:dyDescent="0.3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144"/>
        <v>0</v>
      </c>
      <c r="P1571" s="10">
        <f t="shared" si="145"/>
        <v>0</v>
      </c>
      <c r="Q1571" s="7" t="str">
        <f t="shared" si="146"/>
        <v>publishing</v>
      </c>
      <c r="R1571" s="7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15.6" customHeight="1" x14ac:dyDescent="0.3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144"/>
        <v>41.4</v>
      </c>
      <c r="P1572" s="10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15.6" customHeight="1" x14ac:dyDescent="0.3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144"/>
        <v>0.66115702479338845</v>
      </c>
      <c r="P1573" s="10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15.6" customHeight="1" x14ac:dyDescent="0.3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144"/>
        <v>5</v>
      </c>
      <c r="P1574" s="10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15.6" customHeight="1" x14ac:dyDescent="0.3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144"/>
        <v>2.4777777777777779</v>
      </c>
      <c r="P1575" s="10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15.6" customHeight="1" x14ac:dyDescent="0.3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144"/>
        <v>5.0599999999999996</v>
      </c>
      <c r="P1576" s="10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15.6" customHeight="1" x14ac:dyDescent="0.3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144"/>
        <v>22.91</v>
      </c>
      <c r="P1577" s="10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15.6" customHeight="1" x14ac:dyDescent="0.3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144"/>
        <v>13</v>
      </c>
      <c r="P1578" s="10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15.6" customHeight="1" x14ac:dyDescent="0.3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144"/>
        <v>0.54999999999999993</v>
      </c>
      <c r="P1579" s="10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15.6" customHeight="1" x14ac:dyDescent="0.3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144"/>
        <v>10.806536636794938</v>
      </c>
      <c r="P1580" s="10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15.6" customHeight="1" x14ac:dyDescent="0.3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144"/>
        <v>0.84008400840084008</v>
      </c>
      <c r="P1581" s="10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15.6" customHeight="1" x14ac:dyDescent="0.3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144"/>
        <v>0</v>
      </c>
      <c r="P1582" s="10">
        <f t="shared" si="145"/>
        <v>0</v>
      </c>
      <c r="Q1582" s="7" t="str">
        <f t="shared" si="146"/>
        <v>publishing</v>
      </c>
      <c r="R1582" s="7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15.6" customHeight="1" x14ac:dyDescent="0.3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144"/>
        <v>0.5</v>
      </c>
      <c r="P1583" s="10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15.6" customHeight="1" x14ac:dyDescent="0.3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144"/>
        <v>9.3000000000000007</v>
      </c>
      <c r="P1584" s="10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15.6" customHeight="1" x14ac:dyDescent="0.3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144"/>
        <v>7.4999999999999997E-2</v>
      </c>
      <c r="P1585" s="10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15.6" customHeight="1" x14ac:dyDescent="0.3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144"/>
        <v>0</v>
      </c>
      <c r="P1586" s="10">
        <f t="shared" si="145"/>
        <v>0</v>
      </c>
      <c r="Q1586" s="7" t="str">
        <f t="shared" si="146"/>
        <v>photography</v>
      </c>
      <c r="R1586" s="7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15.6" customHeight="1" x14ac:dyDescent="0.3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144"/>
        <v>79</v>
      </c>
      <c r="P1587" s="10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15.6" customHeight="1" x14ac:dyDescent="0.3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144"/>
        <v>0</v>
      </c>
      <c r="P1588" s="10">
        <f t="shared" si="145"/>
        <v>0</v>
      </c>
      <c r="Q1588" s="7" t="str">
        <f t="shared" si="146"/>
        <v>photography</v>
      </c>
      <c r="R1588" s="7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15.6" customHeight="1" x14ac:dyDescent="0.3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144"/>
        <v>1.3333333333333334E-2</v>
      </c>
      <c r="P1589" s="10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15.6" customHeight="1" x14ac:dyDescent="0.3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144"/>
        <v>0</v>
      </c>
      <c r="P1590" s="10">
        <f t="shared" si="145"/>
        <v>0</v>
      </c>
      <c r="Q1590" s="7" t="str">
        <f t="shared" si="146"/>
        <v>photography</v>
      </c>
      <c r="R1590" s="7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15.6" customHeight="1" x14ac:dyDescent="0.3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144"/>
        <v>0</v>
      </c>
      <c r="P1591" s="10">
        <f t="shared" si="145"/>
        <v>0</v>
      </c>
      <c r="Q1591" s="7" t="str">
        <f t="shared" si="146"/>
        <v>photography</v>
      </c>
      <c r="R1591" s="7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5.6" customHeight="1" x14ac:dyDescent="0.3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144"/>
        <v>1.7000000000000002</v>
      </c>
      <c r="P1592" s="10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15.6" customHeight="1" x14ac:dyDescent="0.3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144"/>
        <v>29.228571428571428</v>
      </c>
      <c r="P1593" s="10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15.6" customHeight="1" x14ac:dyDescent="0.3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144"/>
        <v>0</v>
      </c>
      <c r="P1594" s="10">
        <f t="shared" si="145"/>
        <v>0</v>
      </c>
      <c r="Q1594" s="7" t="str">
        <f t="shared" si="146"/>
        <v>photography</v>
      </c>
      <c r="R1594" s="7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15.6" customHeight="1" x14ac:dyDescent="0.3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144"/>
        <v>1.3636363636363637E-2</v>
      </c>
      <c r="P1595" s="10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15.6" customHeight="1" x14ac:dyDescent="0.3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144"/>
        <v>20.5</v>
      </c>
      <c r="P1596" s="10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15.6" customHeight="1" x14ac:dyDescent="0.3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144"/>
        <v>0.27999999999999997</v>
      </c>
      <c r="P1597" s="10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15.6" customHeight="1" x14ac:dyDescent="0.3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144"/>
        <v>2.3076923076923079</v>
      </c>
      <c r="P1598" s="10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15.6" customHeight="1" x14ac:dyDescent="0.3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144"/>
        <v>0</v>
      </c>
      <c r="P1599" s="10">
        <f t="shared" si="145"/>
        <v>0</v>
      </c>
      <c r="Q1599" s="7" t="str">
        <f t="shared" si="146"/>
        <v>photography</v>
      </c>
      <c r="R1599" s="7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15.6" customHeight="1" x14ac:dyDescent="0.3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144"/>
        <v>0.125</v>
      </c>
      <c r="P1600" s="10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15.6" customHeight="1" x14ac:dyDescent="0.3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144"/>
        <v>0</v>
      </c>
      <c r="P1601" s="10">
        <f t="shared" si="145"/>
        <v>0</v>
      </c>
      <c r="Q1601" s="7" t="str">
        <f t="shared" si="146"/>
        <v>photography</v>
      </c>
      <c r="R1601" s="7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15.6" customHeight="1" x14ac:dyDescent="0.3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ref="O1602:O1665" si="150">IF(E1602&lt;=0,0,(E1602/D1602)*100)</f>
        <v>7.3400000000000007</v>
      </c>
      <c r="P1602" s="10">
        <f t="shared" ref="P1602:P1665" si="151">IF(E1602&lt;=0,0,E1602/L1602)</f>
        <v>40.777777777777779</v>
      </c>
      <c r="Q1602" s="7" t="str">
        <f t="shared" ref="Q1602:Q1665" si="152">LEFT(N1602,FIND("/",N1602)-1)</f>
        <v>photography</v>
      </c>
      <c r="R1602" s="7" t="str">
        <f t="shared" ref="R1602:R1665" si="153">RIGHT(N1602,LEN(N1602)-FIND("/",N1602))</f>
        <v>places</v>
      </c>
      <c r="S1602" s="11">
        <f t="shared" ref="S1602:S1665" si="154">(J1602/86400)+25569+(-5/24)</f>
        <v>41790.848981481475</v>
      </c>
      <c r="T1602" s="11">
        <f t="shared" ref="T1602:T1665" si="155">(I1602/86400)+25569+(-5/24)</f>
        <v>41835.007638888885</v>
      </c>
    </row>
    <row r="1603" spans="1:20" ht="15.6" customHeight="1" x14ac:dyDescent="0.3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si="150"/>
        <v>108.2492</v>
      </c>
      <c r="P1603" s="10">
        <f t="shared" si="151"/>
        <v>48.325535714285714</v>
      </c>
      <c r="Q1603" s="7" t="str">
        <f t="shared" si="152"/>
        <v>music</v>
      </c>
      <c r="R1603" s="7" t="str">
        <f t="shared" si="153"/>
        <v>rock</v>
      </c>
      <c r="S1603" s="11">
        <f t="shared" si="154"/>
        <v>40637.884641203702</v>
      </c>
      <c r="T1603" s="11">
        <f t="shared" si="155"/>
        <v>40667.884641203702</v>
      </c>
    </row>
    <row r="1604" spans="1:20" ht="15.6" customHeight="1" x14ac:dyDescent="0.3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50"/>
        <v>100.16666666666667</v>
      </c>
      <c r="P1604" s="10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15.6" customHeight="1" x14ac:dyDescent="0.3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50"/>
        <v>100.03299999999999</v>
      </c>
      <c r="P1605" s="10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15.6" customHeight="1" x14ac:dyDescent="0.3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50"/>
        <v>122.10714285714286</v>
      </c>
      <c r="P1606" s="10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15.6" customHeight="1" x14ac:dyDescent="0.3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50"/>
        <v>100.69333333333334</v>
      </c>
      <c r="P1607" s="10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15.6" customHeight="1" x14ac:dyDescent="0.3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50"/>
        <v>101.004125</v>
      </c>
      <c r="P1608" s="10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15.6" customHeight="1" x14ac:dyDescent="0.3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50"/>
        <v>145.11000000000001</v>
      </c>
      <c r="P1609" s="10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15.6" customHeight="1" x14ac:dyDescent="0.3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50"/>
        <v>101.25</v>
      </c>
      <c r="P1610" s="10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15.6" customHeight="1" x14ac:dyDescent="0.3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50"/>
        <v>118.33333333333333</v>
      </c>
      <c r="P1611" s="10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15.6" customHeight="1" x14ac:dyDescent="0.3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50"/>
        <v>271.85000000000002</v>
      </c>
      <c r="P1612" s="10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5.6" customHeight="1" x14ac:dyDescent="0.3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50"/>
        <v>125.125</v>
      </c>
      <c r="P1613" s="10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15.6" customHeight="1" x14ac:dyDescent="0.3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50"/>
        <v>110.00000000000001</v>
      </c>
      <c r="P1614" s="10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15.6" customHeight="1" x14ac:dyDescent="0.3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50"/>
        <v>101.49999999999999</v>
      </c>
      <c r="P1615" s="10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15.6" customHeight="1" x14ac:dyDescent="0.3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50"/>
        <v>102.69999999999999</v>
      </c>
      <c r="P1616" s="10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15.6" customHeight="1" x14ac:dyDescent="0.3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50"/>
        <v>114.12500000000001</v>
      </c>
      <c r="P1617" s="10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15.6" customHeight="1" x14ac:dyDescent="0.3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50"/>
        <v>104.2</v>
      </c>
      <c r="P1618" s="10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15.6" customHeight="1" x14ac:dyDescent="0.3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50"/>
        <v>145.85714285714286</v>
      </c>
      <c r="P1619" s="10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15.6" customHeight="1" x14ac:dyDescent="0.3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50"/>
        <v>105.06666666666666</v>
      </c>
      <c r="P1620" s="10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15.6" customHeight="1" x14ac:dyDescent="0.3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50"/>
        <v>133.33333333333331</v>
      </c>
      <c r="P1621" s="10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15.6" customHeight="1" x14ac:dyDescent="0.3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50"/>
        <v>112.99999999999999</v>
      </c>
      <c r="P1622" s="10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15.6" customHeight="1" x14ac:dyDescent="0.3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50"/>
        <v>121.2</v>
      </c>
      <c r="P1623" s="10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15.6" customHeight="1" x14ac:dyDescent="0.3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50"/>
        <v>101.72463768115942</v>
      </c>
      <c r="P1624" s="10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15.6" customHeight="1" x14ac:dyDescent="0.3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50"/>
        <v>101.06666666666666</v>
      </c>
      <c r="P1625" s="10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15.6" customHeight="1" x14ac:dyDescent="0.3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50"/>
        <v>118</v>
      </c>
      <c r="P1626" s="10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15.6" customHeight="1" x14ac:dyDescent="0.3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50"/>
        <v>155.33333333333331</v>
      </c>
      <c r="P1627" s="10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15.6" customHeight="1" x14ac:dyDescent="0.3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50"/>
        <v>101.18750000000001</v>
      </c>
      <c r="P1628" s="10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15.6" customHeight="1" x14ac:dyDescent="0.3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50"/>
        <v>117</v>
      </c>
      <c r="P1629" s="10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15.6" customHeight="1" x14ac:dyDescent="0.3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50"/>
        <v>100.925</v>
      </c>
      <c r="P1630" s="10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15.6" customHeight="1" x14ac:dyDescent="0.3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50"/>
        <v>103.66666666666666</v>
      </c>
      <c r="P1631" s="10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15.6" customHeight="1" x14ac:dyDescent="0.3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50"/>
        <v>265.25</v>
      </c>
      <c r="P1632" s="10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15.6" customHeight="1" x14ac:dyDescent="0.3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50"/>
        <v>155.91</v>
      </c>
      <c r="P1633" s="10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15.6" customHeight="1" x14ac:dyDescent="0.3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50"/>
        <v>101.62500000000001</v>
      </c>
      <c r="P1634" s="10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15.6" customHeight="1" x14ac:dyDescent="0.3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50"/>
        <v>100</v>
      </c>
      <c r="P1635" s="10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15.6" customHeight="1" x14ac:dyDescent="0.3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50"/>
        <v>100.49999999999999</v>
      </c>
      <c r="P1636" s="10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15.6" customHeight="1" x14ac:dyDescent="0.3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50"/>
        <v>125.29999999999998</v>
      </c>
      <c r="P1637" s="10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15.6" customHeight="1" x14ac:dyDescent="0.3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50"/>
        <v>103.55555555555556</v>
      </c>
      <c r="P1638" s="10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15.6" customHeight="1" x14ac:dyDescent="0.3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50"/>
        <v>103.8</v>
      </c>
      <c r="P1639" s="10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15.6" customHeight="1" x14ac:dyDescent="0.3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50"/>
        <v>105</v>
      </c>
      <c r="P1640" s="10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15.6" customHeight="1" x14ac:dyDescent="0.3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50"/>
        <v>100</v>
      </c>
      <c r="P1641" s="10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15.6" customHeight="1" x14ac:dyDescent="0.3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50"/>
        <v>169.86</v>
      </c>
      <c r="P1642" s="10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15.6" customHeight="1" x14ac:dyDescent="0.3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50"/>
        <v>101.4</v>
      </c>
      <c r="P1643" s="10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15.6" customHeight="1" x14ac:dyDescent="0.3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50"/>
        <v>100</v>
      </c>
      <c r="P1644" s="10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15.6" customHeight="1" x14ac:dyDescent="0.3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50"/>
        <v>124.70000000000002</v>
      </c>
      <c r="P1645" s="10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15.6" customHeight="1" x14ac:dyDescent="0.3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50"/>
        <v>109.5</v>
      </c>
      <c r="P1646" s="10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15.6" customHeight="1" x14ac:dyDescent="0.3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50"/>
        <v>110.80000000000001</v>
      </c>
      <c r="P1647" s="10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15.6" customHeight="1" x14ac:dyDescent="0.3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50"/>
        <v>110.2</v>
      </c>
      <c r="P1648" s="10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15.6" customHeight="1" x14ac:dyDescent="0.3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50"/>
        <v>104.71999999999998</v>
      </c>
      <c r="P1649" s="10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15.6" customHeight="1" x14ac:dyDescent="0.3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50"/>
        <v>125.26086956521738</v>
      </c>
      <c r="P1650" s="10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15.6" customHeight="1" x14ac:dyDescent="0.3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50"/>
        <v>100.58763157894737</v>
      </c>
      <c r="P1651" s="10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15.6" customHeight="1" x14ac:dyDescent="0.3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50"/>
        <v>141.55000000000001</v>
      </c>
      <c r="P1652" s="10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15.6" customHeight="1" x14ac:dyDescent="0.3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50"/>
        <v>100.75</v>
      </c>
      <c r="P1653" s="10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15.6" customHeight="1" x14ac:dyDescent="0.3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50"/>
        <v>100.66666666666666</v>
      </c>
      <c r="P1654" s="10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15.6" customHeight="1" x14ac:dyDescent="0.3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50"/>
        <v>174.2304</v>
      </c>
      <c r="P1655" s="10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15.6" customHeight="1" x14ac:dyDescent="0.3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50"/>
        <v>119.90909090909089</v>
      </c>
      <c r="P1656" s="10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15.6" customHeight="1" x14ac:dyDescent="0.3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50"/>
        <v>142.86666666666667</v>
      </c>
      <c r="P1657" s="10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15.6" customHeight="1" x14ac:dyDescent="0.3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50"/>
        <v>100.33493333333334</v>
      </c>
      <c r="P1658" s="10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15.6" customHeight="1" x14ac:dyDescent="0.3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50"/>
        <v>104.93380000000001</v>
      </c>
      <c r="P1659" s="10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15.6" customHeight="1" x14ac:dyDescent="0.3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50"/>
        <v>132.23333333333335</v>
      </c>
      <c r="P1660" s="10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15.6" customHeight="1" x14ac:dyDescent="0.3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50"/>
        <v>112.79999999999998</v>
      </c>
      <c r="P1661" s="10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15.6" customHeight="1" x14ac:dyDescent="0.3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50"/>
        <v>1253.75</v>
      </c>
      <c r="P1662" s="10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15.6" customHeight="1" x14ac:dyDescent="0.3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50"/>
        <v>102.50632911392405</v>
      </c>
      <c r="P1663" s="10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15.6" customHeight="1" x14ac:dyDescent="0.3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50"/>
        <v>102.6375</v>
      </c>
      <c r="P1664" s="10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15.6" customHeight="1" x14ac:dyDescent="0.3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50"/>
        <v>108</v>
      </c>
      <c r="P1665" s="10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15.6" customHeight="1" x14ac:dyDescent="0.3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ref="O1666:O1729" si="156">IF(E1666&lt;=0,0,(E1666/D1666)*100)</f>
        <v>122.40879999999999</v>
      </c>
      <c r="P1666" s="10">
        <f t="shared" ref="P1666:P1729" si="157">IF(E1666&lt;=0,0,E1666/L1666)</f>
        <v>34.384494382022467</v>
      </c>
      <c r="Q1666" s="7" t="str">
        <f t="shared" ref="Q1666:Q1729" si="158">LEFT(N1666,FIND("/",N1666)-1)</f>
        <v>music</v>
      </c>
      <c r="R1666" s="7" t="str">
        <f t="shared" ref="R1666:R1729" si="159">RIGHT(N1666,LEN(N1666)-FIND("/",N1666))</f>
        <v>pop</v>
      </c>
      <c r="S1666" s="11">
        <f t="shared" ref="S1666:S1729" si="160">(J1666/86400)+25569+(-5/24)</f>
        <v>40939.553449074076</v>
      </c>
      <c r="T1666" s="11">
        <f t="shared" ref="T1666:T1729" si="161">(I1666/86400)+25569+(-5/24)</f>
        <v>40983.957638888889</v>
      </c>
    </row>
    <row r="1667" spans="1:20" ht="15.6" customHeight="1" x14ac:dyDescent="0.3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si="156"/>
        <v>119.45714285714286</v>
      </c>
      <c r="P1667" s="10">
        <f t="shared" si="157"/>
        <v>44.956989247311824</v>
      </c>
      <c r="Q1667" s="7" t="str">
        <f t="shared" si="158"/>
        <v>music</v>
      </c>
      <c r="R1667" s="7" t="str">
        <f t="shared" si="159"/>
        <v>pop</v>
      </c>
      <c r="S1667" s="11">
        <f t="shared" si="160"/>
        <v>40564.441122685181</v>
      </c>
      <c r="T1667" s="11">
        <f t="shared" si="161"/>
        <v>40595.916666666664</v>
      </c>
    </row>
    <row r="1668" spans="1:20" ht="15.6" customHeight="1" x14ac:dyDescent="0.3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56"/>
        <v>160.88</v>
      </c>
      <c r="P1668" s="10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15.6" customHeight="1" x14ac:dyDescent="0.3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56"/>
        <v>126.85294117647059</v>
      </c>
      <c r="P1669" s="10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15.6" customHeight="1" x14ac:dyDescent="0.3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56"/>
        <v>102.6375</v>
      </c>
      <c r="P1670" s="10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15.6" customHeight="1" x14ac:dyDescent="0.3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56"/>
        <v>139.75</v>
      </c>
      <c r="P1671" s="10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15.6" customHeight="1" x14ac:dyDescent="0.3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56"/>
        <v>102.60000000000001</v>
      </c>
      <c r="P1672" s="10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15.6" customHeight="1" x14ac:dyDescent="0.3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56"/>
        <v>100.67349999999999</v>
      </c>
      <c r="P1673" s="10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15.6" customHeight="1" x14ac:dyDescent="0.3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56"/>
        <v>112.94117647058823</v>
      </c>
      <c r="P1674" s="10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15.6" customHeight="1" x14ac:dyDescent="0.3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56"/>
        <v>128.09523809523807</v>
      </c>
      <c r="P1675" s="10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15.6" customHeight="1" x14ac:dyDescent="0.3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56"/>
        <v>201.7</v>
      </c>
      <c r="P1676" s="10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15.6" customHeight="1" x14ac:dyDescent="0.3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56"/>
        <v>137.416</v>
      </c>
      <c r="P1677" s="10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15.6" customHeight="1" x14ac:dyDescent="0.3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56"/>
        <v>115.33333333333333</v>
      </c>
      <c r="P1678" s="10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15.6" customHeight="1" x14ac:dyDescent="0.3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56"/>
        <v>111.66666666666667</v>
      </c>
      <c r="P1679" s="10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15.6" customHeight="1" x14ac:dyDescent="0.3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56"/>
        <v>118.39999999999999</v>
      </c>
      <c r="P1680" s="10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15.6" customHeight="1" x14ac:dyDescent="0.3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56"/>
        <v>175</v>
      </c>
      <c r="P1681" s="10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15.6" customHeight="1" x14ac:dyDescent="0.3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56"/>
        <v>117.5</v>
      </c>
      <c r="P1682" s="10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15.6" customHeight="1" x14ac:dyDescent="0.3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56"/>
        <v>101.42212307692309</v>
      </c>
      <c r="P1683" s="10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15.6" customHeight="1" x14ac:dyDescent="0.3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56"/>
        <v>0</v>
      </c>
      <c r="P1684" s="10">
        <f t="shared" si="157"/>
        <v>0</v>
      </c>
      <c r="Q1684" s="7" t="str">
        <f t="shared" si="158"/>
        <v>music</v>
      </c>
      <c r="R1684" s="7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15.6" customHeight="1" x14ac:dyDescent="0.3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56"/>
        <v>21.714285714285715</v>
      </c>
      <c r="P1685" s="10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15.6" customHeight="1" x14ac:dyDescent="0.3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56"/>
        <v>109.125</v>
      </c>
      <c r="P1686" s="10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15.6" customHeight="1" x14ac:dyDescent="0.3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56"/>
        <v>102.85714285714285</v>
      </c>
      <c r="P1687" s="10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15.6" customHeight="1" x14ac:dyDescent="0.3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56"/>
        <v>0.36</v>
      </c>
      <c r="P1688" s="10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15.6" customHeight="1" x14ac:dyDescent="0.3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56"/>
        <v>31.25</v>
      </c>
      <c r="P1689" s="10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15.6" customHeight="1" x14ac:dyDescent="0.3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56"/>
        <v>44.3</v>
      </c>
      <c r="P1690" s="10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5.6" customHeight="1" x14ac:dyDescent="0.3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56"/>
        <v>100</v>
      </c>
      <c r="P1691" s="10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15.6" customHeight="1" x14ac:dyDescent="0.3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56"/>
        <v>25.4</v>
      </c>
      <c r="P1692" s="10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15.6" customHeight="1" x14ac:dyDescent="0.3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56"/>
        <v>33.473333333333329</v>
      </c>
      <c r="P1693" s="10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15.6" customHeight="1" x14ac:dyDescent="0.3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56"/>
        <v>47.8</v>
      </c>
      <c r="P1694" s="10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15.6" customHeight="1" x14ac:dyDescent="0.3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56"/>
        <v>9.3333333333333339</v>
      </c>
      <c r="P1695" s="10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15.6" customHeight="1" x14ac:dyDescent="0.3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56"/>
        <v>0.05</v>
      </c>
      <c r="P1696" s="10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15.6" customHeight="1" x14ac:dyDescent="0.3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56"/>
        <v>11.708333333333334</v>
      </c>
      <c r="P1697" s="10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15.6" customHeight="1" x14ac:dyDescent="0.3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56"/>
        <v>0</v>
      </c>
      <c r="P1698" s="10">
        <f t="shared" si="157"/>
        <v>0</v>
      </c>
      <c r="Q1698" s="7" t="str">
        <f t="shared" si="158"/>
        <v>music</v>
      </c>
      <c r="R1698" s="7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15.6" customHeight="1" x14ac:dyDescent="0.3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56"/>
        <v>20.208000000000002</v>
      </c>
      <c r="P1699" s="10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15.6" customHeight="1" x14ac:dyDescent="0.3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56"/>
        <v>0</v>
      </c>
      <c r="P1700" s="10">
        <f t="shared" si="157"/>
        <v>0</v>
      </c>
      <c r="Q1700" s="7" t="str">
        <f t="shared" si="158"/>
        <v>music</v>
      </c>
      <c r="R1700" s="7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15.6" customHeight="1" x14ac:dyDescent="0.3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56"/>
        <v>4.2311459353574925</v>
      </c>
      <c r="P1701" s="10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15.6" customHeight="1" x14ac:dyDescent="0.3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56"/>
        <v>26.06</v>
      </c>
      <c r="P1702" s="10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15.6" customHeight="1" x14ac:dyDescent="0.3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56"/>
        <v>0.19801980198019803</v>
      </c>
      <c r="P1703" s="10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5.6" customHeight="1" x14ac:dyDescent="0.3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56"/>
        <v>6.0606060606060606E-3</v>
      </c>
      <c r="P1704" s="10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15.6" customHeight="1" x14ac:dyDescent="0.3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56"/>
        <v>1.02</v>
      </c>
      <c r="P1705" s="10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15.6" customHeight="1" x14ac:dyDescent="0.3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56"/>
        <v>65.100000000000009</v>
      </c>
      <c r="P1706" s="10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15.6" customHeight="1" x14ac:dyDescent="0.3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56"/>
        <v>0</v>
      </c>
      <c r="P1707" s="10">
        <f t="shared" si="157"/>
        <v>0</v>
      </c>
      <c r="Q1707" s="7" t="str">
        <f t="shared" si="158"/>
        <v>music</v>
      </c>
      <c r="R1707" s="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15.6" customHeight="1" x14ac:dyDescent="0.3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56"/>
        <v>0</v>
      </c>
      <c r="P1708" s="10">
        <f t="shared" si="157"/>
        <v>0</v>
      </c>
      <c r="Q1708" s="7" t="str">
        <f t="shared" si="158"/>
        <v>music</v>
      </c>
      <c r="R1708" s="7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15.6" customHeight="1" x14ac:dyDescent="0.3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56"/>
        <v>9.74</v>
      </c>
      <c r="P1709" s="10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15.6" customHeight="1" x14ac:dyDescent="0.3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56"/>
        <v>0</v>
      </c>
      <c r="P1710" s="10">
        <f t="shared" si="157"/>
        <v>0</v>
      </c>
      <c r="Q1710" s="7" t="str">
        <f t="shared" si="158"/>
        <v>music</v>
      </c>
      <c r="R1710" s="7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15.6" customHeight="1" x14ac:dyDescent="0.3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56"/>
        <v>4.8571428571428568</v>
      </c>
      <c r="P1711" s="10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15.6" customHeight="1" x14ac:dyDescent="0.3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56"/>
        <v>0.67999999999999994</v>
      </c>
      <c r="P1712" s="10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15.6" customHeight="1" x14ac:dyDescent="0.3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56"/>
        <v>10.5</v>
      </c>
      <c r="P1713" s="10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15.6" customHeight="1" x14ac:dyDescent="0.3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56"/>
        <v>0</v>
      </c>
      <c r="P1714" s="10">
        <f t="shared" si="157"/>
        <v>0</v>
      </c>
      <c r="Q1714" s="7" t="str">
        <f t="shared" si="158"/>
        <v>music</v>
      </c>
      <c r="R1714" s="7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15.6" customHeight="1" x14ac:dyDescent="0.3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56"/>
        <v>1.6666666666666667</v>
      </c>
      <c r="P1715" s="10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15.6" customHeight="1" x14ac:dyDescent="0.3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56"/>
        <v>7.8680000000000003</v>
      </c>
      <c r="P1716" s="10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15.6" customHeight="1" x14ac:dyDescent="0.3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56"/>
        <v>0.22</v>
      </c>
      <c r="P1717" s="10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15.6" customHeight="1" x14ac:dyDescent="0.3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56"/>
        <v>7.5</v>
      </c>
      <c r="P1718" s="10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15.6" customHeight="1" x14ac:dyDescent="0.3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56"/>
        <v>42.725880551301685</v>
      </c>
      <c r="P1719" s="10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t="15.6" customHeight="1" x14ac:dyDescent="0.3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56"/>
        <v>0.2142857142857143</v>
      </c>
      <c r="P1720" s="10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15.6" customHeight="1" x14ac:dyDescent="0.3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56"/>
        <v>0.87500000000000011</v>
      </c>
      <c r="P1721" s="10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15.6" customHeight="1" x14ac:dyDescent="0.3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56"/>
        <v>5.625</v>
      </c>
      <c r="P1722" s="10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15.6" customHeight="1" x14ac:dyDescent="0.3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56"/>
        <v>0</v>
      </c>
      <c r="P1723" s="10">
        <f t="shared" si="157"/>
        <v>0</v>
      </c>
      <c r="Q1723" s="7" t="str">
        <f t="shared" si="158"/>
        <v>music</v>
      </c>
      <c r="R1723" s="7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15.6" customHeight="1" x14ac:dyDescent="0.3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56"/>
        <v>3.4722222222222224E-2</v>
      </c>
      <c r="P1724" s="10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15.6" customHeight="1" x14ac:dyDescent="0.3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56"/>
        <v>6.5</v>
      </c>
      <c r="P1725" s="10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15.6" customHeight="1" x14ac:dyDescent="0.3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56"/>
        <v>0.58333333333333337</v>
      </c>
      <c r="P1726" s="10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15.6" customHeight="1" x14ac:dyDescent="0.3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56"/>
        <v>10.181818181818182</v>
      </c>
      <c r="P1727" s="10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15.6" customHeight="1" x14ac:dyDescent="0.3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56"/>
        <v>33.784615384615385</v>
      </c>
      <c r="P1728" s="10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15.6" customHeight="1" x14ac:dyDescent="0.3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56"/>
        <v>3.3333333333333333E-2</v>
      </c>
      <c r="P1729" s="10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15.6" customHeight="1" x14ac:dyDescent="0.3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ref="O1730:O1793" si="162">IF(E1730&lt;=0,0,(E1730/D1730)*100)</f>
        <v>68.400000000000006</v>
      </c>
      <c r="P1730" s="10">
        <f t="shared" ref="P1730:P1793" si="163">IF(E1730&lt;=0,0,E1730/L1730)</f>
        <v>122.14285714285714</v>
      </c>
      <c r="Q1730" s="7" t="str">
        <f t="shared" ref="Q1730:Q1793" si="164">LEFT(N1730,FIND("/",N1730)-1)</f>
        <v>music</v>
      </c>
      <c r="R1730" s="7" t="str">
        <f t="shared" ref="R1730:R1793" si="165">RIGHT(N1730,LEN(N1730)-FIND("/",N1730))</f>
        <v>faith</v>
      </c>
      <c r="S1730" s="11">
        <f t="shared" ref="S1730:S1793" si="166">(J1730/86400)+25569+(-5/24)</f>
        <v>42268.417523148142</v>
      </c>
      <c r="T1730" s="11">
        <f t="shared" ref="T1730:T1793" si="167">(I1730/86400)+25569+(-5/24)</f>
        <v>42298.417523148142</v>
      </c>
    </row>
    <row r="1731" spans="1:20" ht="15.6" customHeight="1" x14ac:dyDescent="0.3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si="162"/>
        <v>0</v>
      </c>
      <c r="P1731" s="10">
        <f t="shared" si="163"/>
        <v>0</v>
      </c>
      <c r="Q1731" s="7" t="str">
        <f t="shared" si="164"/>
        <v>music</v>
      </c>
      <c r="R1731" s="7" t="str">
        <f t="shared" si="165"/>
        <v>faith</v>
      </c>
      <c r="S1731" s="11">
        <f t="shared" si="166"/>
        <v>42470.843819444439</v>
      </c>
      <c r="T1731" s="11">
        <f t="shared" si="167"/>
        <v>42530.843819444439</v>
      </c>
    </row>
    <row r="1732" spans="1:20" ht="15.6" customHeight="1" x14ac:dyDescent="0.3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62"/>
        <v>0</v>
      </c>
      <c r="P1732" s="10">
        <f t="shared" si="163"/>
        <v>0</v>
      </c>
      <c r="Q1732" s="7" t="str">
        <f t="shared" si="164"/>
        <v>music</v>
      </c>
      <c r="R1732" s="7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15.6" customHeight="1" x14ac:dyDescent="0.3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62"/>
        <v>0</v>
      </c>
      <c r="P1733" s="10">
        <f t="shared" si="163"/>
        <v>0</v>
      </c>
      <c r="Q1733" s="7" t="str">
        <f t="shared" si="164"/>
        <v>music</v>
      </c>
      <c r="R1733" s="7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15.6" customHeight="1" x14ac:dyDescent="0.3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62"/>
        <v>0</v>
      </c>
      <c r="P1734" s="10">
        <f t="shared" si="163"/>
        <v>0</v>
      </c>
      <c r="Q1734" s="7" t="str">
        <f t="shared" si="164"/>
        <v>music</v>
      </c>
      <c r="R1734" s="7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15.6" customHeight="1" x14ac:dyDescent="0.3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62"/>
        <v>0</v>
      </c>
      <c r="P1735" s="10">
        <f t="shared" si="163"/>
        <v>0</v>
      </c>
      <c r="Q1735" s="7" t="str">
        <f t="shared" si="164"/>
        <v>music</v>
      </c>
      <c r="R1735" s="7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15.6" customHeight="1" x14ac:dyDescent="0.3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62"/>
        <v>2.2222222222222223E-2</v>
      </c>
      <c r="P1736" s="10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15.6" customHeight="1" x14ac:dyDescent="0.3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62"/>
        <v>11</v>
      </c>
      <c r="P1737" s="10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15.6" customHeight="1" x14ac:dyDescent="0.3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62"/>
        <v>0.73333333333333328</v>
      </c>
      <c r="P1738" s="10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15.6" customHeight="1" x14ac:dyDescent="0.3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62"/>
        <v>21.25</v>
      </c>
      <c r="P1739" s="10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15.6" customHeight="1" x14ac:dyDescent="0.3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62"/>
        <v>0.4</v>
      </c>
      <c r="P1740" s="10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15.6" customHeight="1" x14ac:dyDescent="0.3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62"/>
        <v>0.1</v>
      </c>
      <c r="P1741" s="10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15.6" customHeight="1" x14ac:dyDescent="0.3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62"/>
        <v>0</v>
      </c>
      <c r="P1742" s="10">
        <f t="shared" si="163"/>
        <v>0</v>
      </c>
      <c r="Q1742" s="7" t="str">
        <f t="shared" si="164"/>
        <v>music</v>
      </c>
      <c r="R1742" s="7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15.6" customHeight="1" x14ac:dyDescent="0.3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62"/>
        <v>110.83333333333334</v>
      </c>
      <c r="P1743" s="10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15.6" customHeight="1" x14ac:dyDescent="0.3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62"/>
        <v>108.74999999999999</v>
      </c>
      <c r="P1744" s="10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15.6" customHeight="1" x14ac:dyDescent="0.3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62"/>
        <v>100.41666666666667</v>
      </c>
      <c r="P1745" s="10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15.6" customHeight="1" x14ac:dyDescent="0.3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62"/>
        <v>118.45454545454545</v>
      </c>
      <c r="P1746" s="10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15.6" customHeight="1" x14ac:dyDescent="0.3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62"/>
        <v>114.01428571428571</v>
      </c>
      <c r="P1747" s="10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15.6" customHeight="1" x14ac:dyDescent="0.3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62"/>
        <v>148.10000000000002</v>
      </c>
      <c r="P1748" s="10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15.6" customHeight="1" x14ac:dyDescent="0.3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62"/>
        <v>104.95555555555556</v>
      </c>
      <c r="P1749" s="10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15.6" customHeight="1" x14ac:dyDescent="0.3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62"/>
        <v>129.94800000000001</v>
      </c>
      <c r="P1750" s="10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15.6" customHeight="1" x14ac:dyDescent="0.3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62"/>
        <v>123.48756218905473</v>
      </c>
      <c r="P1751" s="10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15.6" customHeight="1" x14ac:dyDescent="0.3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62"/>
        <v>201.62</v>
      </c>
      <c r="P1752" s="10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15.6" customHeight="1" x14ac:dyDescent="0.3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62"/>
        <v>102.89999999999999</v>
      </c>
      <c r="P1753" s="10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15.6" customHeight="1" x14ac:dyDescent="0.3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62"/>
        <v>260.16666666666663</v>
      </c>
      <c r="P1754" s="10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15.6" customHeight="1" x14ac:dyDescent="0.3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62"/>
        <v>108</v>
      </c>
      <c r="P1755" s="10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15.6" customHeight="1" x14ac:dyDescent="0.3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62"/>
        <v>110.52941176470587</v>
      </c>
      <c r="P1756" s="10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15.6" customHeight="1" x14ac:dyDescent="0.3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62"/>
        <v>120</v>
      </c>
      <c r="P1757" s="10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15.6" customHeight="1" x14ac:dyDescent="0.3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62"/>
        <v>102.82909090909091</v>
      </c>
      <c r="P1758" s="10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15.6" customHeight="1" x14ac:dyDescent="0.3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62"/>
        <v>115.99999999999999</v>
      </c>
      <c r="P1759" s="10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15.6" customHeight="1" x14ac:dyDescent="0.3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62"/>
        <v>114.7</v>
      </c>
      <c r="P1760" s="10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15.6" customHeight="1" x14ac:dyDescent="0.3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62"/>
        <v>106.60000000000001</v>
      </c>
      <c r="P1761" s="10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15.6" customHeight="1" x14ac:dyDescent="0.3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62"/>
        <v>165.44</v>
      </c>
      <c r="P1762" s="10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15.6" customHeight="1" x14ac:dyDescent="0.3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62"/>
        <v>155</v>
      </c>
      <c r="P1763" s="10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5.6" customHeight="1" x14ac:dyDescent="0.3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62"/>
        <v>885</v>
      </c>
      <c r="P1764" s="10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15.6" customHeight="1" x14ac:dyDescent="0.3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62"/>
        <v>101.90833333333333</v>
      </c>
      <c r="P1765" s="10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15.6" customHeight="1" x14ac:dyDescent="0.3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62"/>
        <v>19.600000000000001</v>
      </c>
      <c r="P1766" s="10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15.6" customHeight="1" x14ac:dyDescent="0.3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62"/>
        <v>59.467839999999995</v>
      </c>
      <c r="P1767" s="10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15.6" customHeight="1" x14ac:dyDescent="0.3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62"/>
        <v>0</v>
      </c>
      <c r="P1768" s="10">
        <f t="shared" si="163"/>
        <v>0</v>
      </c>
      <c r="Q1768" s="7" t="str">
        <f t="shared" si="164"/>
        <v>photography</v>
      </c>
      <c r="R1768" s="7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15.6" customHeight="1" x14ac:dyDescent="0.3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62"/>
        <v>45.72</v>
      </c>
      <c r="P1769" s="10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15.6" customHeight="1" x14ac:dyDescent="0.3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62"/>
        <v>3.74</v>
      </c>
      <c r="P1770" s="10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15.6" customHeight="1" x14ac:dyDescent="0.3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62"/>
        <v>2.7025000000000001</v>
      </c>
      <c r="P1771" s="10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15.6" customHeight="1" x14ac:dyDescent="0.3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62"/>
        <v>56.51428571428572</v>
      </c>
      <c r="P1772" s="10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15.6" customHeight="1" x14ac:dyDescent="0.3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62"/>
        <v>21.30952380952381</v>
      </c>
      <c r="P1773" s="10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15.6" customHeight="1" x14ac:dyDescent="0.3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62"/>
        <v>15.6</v>
      </c>
      <c r="P1774" s="10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15.6" customHeight="1" x14ac:dyDescent="0.3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62"/>
        <v>6.2566666666666677</v>
      </c>
      <c r="P1775" s="10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15.6" customHeight="1" x14ac:dyDescent="0.3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62"/>
        <v>45.92</v>
      </c>
      <c r="P1776" s="10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15.6" customHeight="1" x14ac:dyDescent="0.3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62"/>
        <v>65.101538461538468</v>
      </c>
      <c r="P1777" s="10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15.6" customHeight="1" x14ac:dyDescent="0.3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62"/>
        <v>6.7</v>
      </c>
      <c r="P1778" s="10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15.6" customHeight="1" x14ac:dyDescent="0.3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62"/>
        <v>13.5625</v>
      </c>
      <c r="P1779" s="10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15.6" customHeight="1" x14ac:dyDescent="0.3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62"/>
        <v>1.9900000000000002</v>
      </c>
      <c r="P1780" s="10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15.6" customHeight="1" x14ac:dyDescent="0.3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62"/>
        <v>36.236363636363642</v>
      </c>
      <c r="P1781" s="10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15.6" customHeight="1" x14ac:dyDescent="0.3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62"/>
        <v>39.743333333333339</v>
      </c>
      <c r="P1782" s="10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15.6" customHeight="1" x14ac:dyDescent="0.3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62"/>
        <v>25.763636363636365</v>
      </c>
      <c r="P1783" s="10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15.6" customHeight="1" x14ac:dyDescent="0.3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62"/>
        <v>15.491428571428573</v>
      </c>
      <c r="P1784" s="10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15.6" customHeight="1" x14ac:dyDescent="0.3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62"/>
        <v>23.692499999999999</v>
      </c>
      <c r="P1785" s="10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15.6" customHeight="1" x14ac:dyDescent="0.3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62"/>
        <v>39.76</v>
      </c>
      <c r="P1786" s="10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15.6" customHeight="1" x14ac:dyDescent="0.3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62"/>
        <v>20.220833333333331</v>
      </c>
      <c r="P1787" s="10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15.6" customHeight="1" x14ac:dyDescent="0.3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62"/>
        <v>47.631578947368418</v>
      </c>
      <c r="P1788" s="10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15.6" customHeight="1" x14ac:dyDescent="0.3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62"/>
        <v>15.329999999999998</v>
      </c>
      <c r="P1789" s="10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15.6" customHeight="1" x14ac:dyDescent="0.3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62"/>
        <v>1.3818181818181818</v>
      </c>
      <c r="P1790" s="10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15.6" customHeight="1" x14ac:dyDescent="0.3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62"/>
        <v>0.5</v>
      </c>
      <c r="P1791" s="10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15.6" customHeight="1" x14ac:dyDescent="0.3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62"/>
        <v>4.957575757575758</v>
      </c>
      <c r="P1792" s="10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15.6" customHeight="1" x14ac:dyDescent="0.3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62"/>
        <v>3.5666666666666664</v>
      </c>
      <c r="P1793" s="10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15.6" customHeight="1" x14ac:dyDescent="0.3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ref="O1794:O1857" si="168">IF(E1794&lt;=0,0,(E1794/D1794)*100)</f>
        <v>61.124000000000002</v>
      </c>
      <c r="P1794" s="10">
        <f t="shared" ref="P1794:P1857" si="169">IF(E1794&lt;=0,0,E1794/L1794)</f>
        <v>109.93525179856115</v>
      </c>
      <c r="Q1794" s="7" t="str">
        <f t="shared" ref="Q1794:Q1857" si="170">LEFT(N1794,FIND("/",N1794)-1)</f>
        <v>photography</v>
      </c>
      <c r="R1794" s="7" t="str">
        <f t="shared" ref="R1794:R1857" si="171">RIGHT(N1794,LEN(N1794)-FIND("/",N1794))</f>
        <v>photobooks</v>
      </c>
      <c r="S1794" s="11">
        <f t="shared" ref="S1794:S1857" si="172">(J1794/86400)+25569+(-5/24)</f>
        <v>42188.822708333326</v>
      </c>
      <c r="T1794" s="11">
        <f t="shared" ref="T1794:T1857" si="173">(I1794/86400)+25569+(-5/24)</f>
        <v>42226.082638888889</v>
      </c>
    </row>
    <row r="1795" spans="1:20" ht="15.6" customHeight="1" x14ac:dyDescent="0.3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si="168"/>
        <v>1.3333333333333335</v>
      </c>
      <c r="P1795" s="10">
        <f t="shared" si="169"/>
        <v>20</v>
      </c>
      <c r="Q1795" s="7" t="str">
        <f t="shared" si="170"/>
        <v>photography</v>
      </c>
      <c r="R1795" s="7" t="str">
        <f t="shared" si="171"/>
        <v>photobooks</v>
      </c>
      <c r="S1795" s="11">
        <f t="shared" si="172"/>
        <v>41940.683333333327</v>
      </c>
      <c r="T1795" s="11">
        <f t="shared" si="173"/>
        <v>41970.724999999999</v>
      </c>
    </row>
    <row r="1796" spans="1:20" ht="15.6" customHeight="1" x14ac:dyDescent="0.3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68"/>
        <v>11.077777777777778</v>
      </c>
      <c r="P1796" s="10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15.6" customHeight="1" x14ac:dyDescent="0.3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68"/>
        <v>38.735714285714288</v>
      </c>
      <c r="P1797" s="10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15.6" customHeight="1" x14ac:dyDescent="0.3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68"/>
        <v>22.05263157894737</v>
      </c>
      <c r="P1798" s="10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15.6" customHeight="1" x14ac:dyDescent="0.3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68"/>
        <v>67.55</v>
      </c>
      <c r="P1799" s="10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15.6" customHeight="1" x14ac:dyDescent="0.3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68"/>
        <v>13.637499999999999</v>
      </c>
      <c r="P1800" s="10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15.6" customHeight="1" x14ac:dyDescent="0.3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68"/>
        <v>1.7457500000000001</v>
      </c>
      <c r="P1801" s="10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15.6" customHeight="1" x14ac:dyDescent="0.3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68"/>
        <v>20.44963251188932</v>
      </c>
      <c r="P1802" s="10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15.6" customHeight="1" x14ac:dyDescent="0.3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68"/>
        <v>13.852941176470587</v>
      </c>
      <c r="P1803" s="10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15.6" customHeight="1" x14ac:dyDescent="0.3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68"/>
        <v>48.485714285714288</v>
      </c>
      <c r="P1804" s="10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15.6" customHeight="1" x14ac:dyDescent="0.3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68"/>
        <v>30.8</v>
      </c>
      <c r="P1805" s="10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15.6" customHeight="1" x14ac:dyDescent="0.3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68"/>
        <v>35.174193548387095</v>
      </c>
      <c r="P1806" s="10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15.6" customHeight="1" x14ac:dyDescent="0.3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68"/>
        <v>36.404444444444444</v>
      </c>
      <c r="P1807" s="10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15.6" customHeight="1" x14ac:dyDescent="0.3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68"/>
        <v>2.9550000000000001</v>
      </c>
      <c r="P1808" s="10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15.6" customHeight="1" x14ac:dyDescent="0.3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68"/>
        <v>11.06</v>
      </c>
      <c r="P1809" s="10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15.6" customHeight="1" x14ac:dyDescent="0.3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68"/>
        <v>41.407142857142858</v>
      </c>
      <c r="P1810" s="10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15.6" customHeight="1" x14ac:dyDescent="0.3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68"/>
        <v>10.857142857142858</v>
      </c>
      <c r="P1811" s="10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15.6" customHeight="1" x14ac:dyDescent="0.3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68"/>
        <v>3.3333333333333335</v>
      </c>
      <c r="P1812" s="10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15.6" customHeight="1" x14ac:dyDescent="0.3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68"/>
        <v>7.407407407407407E-2</v>
      </c>
      <c r="P1813" s="10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15.6" customHeight="1" x14ac:dyDescent="0.3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68"/>
        <v>13.307692307692307</v>
      </c>
      <c r="P1814" s="10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15.6" customHeight="1" x14ac:dyDescent="0.3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68"/>
        <v>0</v>
      </c>
      <c r="P1815" s="10">
        <f t="shared" si="169"/>
        <v>0</v>
      </c>
      <c r="Q1815" s="7" t="str">
        <f t="shared" si="170"/>
        <v>photography</v>
      </c>
      <c r="R1815" s="7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15.6" customHeight="1" x14ac:dyDescent="0.3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68"/>
        <v>49.183333333333337</v>
      </c>
      <c r="P1816" s="10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15.6" customHeight="1" x14ac:dyDescent="0.3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68"/>
        <v>0</v>
      </c>
      <c r="P1817" s="10">
        <f t="shared" si="169"/>
        <v>0</v>
      </c>
      <c r="Q1817" s="7" t="str">
        <f t="shared" si="170"/>
        <v>photography</v>
      </c>
      <c r="R1817" s="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15.6" customHeight="1" x14ac:dyDescent="0.3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68"/>
        <v>2.036</v>
      </c>
      <c r="P1818" s="10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15.6" customHeight="1" x14ac:dyDescent="0.3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68"/>
        <v>52.327777777777776</v>
      </c>
      <c r="P1819" s="10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15.6" customHeight="1" x14ac:dyDescent="0.3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68"/>
        <v>0</v>
      </c>
      <c r="P1820" s="10">
        <f t="shared" si="169"/>
        <v>0</v>
      </c>
      <c r="Q1820" s="7" t="str">
        <f t="shared" si="170"/>
        <v>photography</v>
      </c>
      <c r="R1820" s="7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15.6" customHeight="1" x14ac:dyDescent="0.3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68"/>
        <v>2.083333333333333</v>
      </c>
      <c r="P1821" s="10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15.6" customHeight="1" x14ac:dyDescent="0.3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68"/>
        <v>6.565384615384616</v>
      </c>
      <c r="P1822" s="10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15.6" customHeight="1" x14ac:dyDescent="0.3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68"/>
        <v>134.88999999999999</v>
      </c>
      <c r="P1823" s="10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15.6" customHeight="1" x14ac:dyDescent="0.3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68"/>
        <v>100</v>
      </c>
      <c r="P1824" s="10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15.6" customHeight="1" x14ac:dyDescent="0.3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68"/>
        <v>115.85714285714286</v>
      </c>
      <c r="P1825" s="10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5.6" customHeight="1" x14ac:dyDescent="0.3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68"/>
        <v>100.06666666666666</v>
      </c>
      <c r="P1826" s="10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15.6" customHeight="1" x14ac:dyDescent="0.3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68"/>
        <v>105.05</v>
      </c>
      <c r="P1827" s="10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15.6" customHeight="1" x14ac:dyDescent="0.3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68"/>
        <v>101</v>
      </c>
      <c r="P1828" s="10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15.6" customHeight="1" x14ac:dyDescent="0.3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68"/>
        <v>100.66250000000001</v>
      </c>
      <c r="P1829" s="10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15.6" customHeight="1" x14ac:dyDescent="0.3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68"/>
        <v>100.16000000000001</v>
      </c>
      <c r="P1830" s="10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15.6" customHeight="1" x14ac:dyDescent="0.3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68"/>
        <v>166.68333333333334</v>
      </c>
      <c r="P1831" s="10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15.6" customHeight="1" x14ac:dyDescent="0.3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68"/>
        <v>101.53333333333335</v>
      </c>
      <c r="P1832" s="10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15.6" customHeight="1" x14ac:dyDescent="0.3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68"/>
        <v>103</v>
      </c>
      <c r="P1833" s="10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15.6" customHeight="1" x14ac:dyDescent="0.3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68"/>
        <v>142.85714285714286</v>
      </c>
      <c r="P1834" s="10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15.6" customHeight="1" x14ac:dyDescent="0.3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68"/>
        <v>262.5</v>
      </c>
      <c r="P1835" s="10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15.6" customHeight="1" x14ac:dyDescent="0.3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68"/>
        <v>118.05000000000001</v>
      </c>
      <c r="P1836" s="10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15.6" customHeight="1" x14ac:dyDescent="0.3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68"/>
        <v>104</v>
      </c>
      <c r="P1837" s="10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5.6" customHeight="1" x14ac:dyDescent="0.3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68"/>
        <v>200.34</v>
      </c>
      <c r="P1838" s="10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15.6" customHeight="1" x14ac:dyDescent="0.3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68"/>
        <v>306.83333333333331</v>
      </c>
      <c r="P1839" s="10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15.6" customHeight="1" x14ac:dyDescent="0.3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68"/>
        <v>100.149</v>
      </c>
      <c r="P1840" s="10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15.6" customHeight="1" x14ac:dyDescent="0.3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68"/>
        <v>205.29999999999998</v>
      </c>
      <c r="P1841" s="10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15.6" customHeight="1" x14ac:dyDescent="0.3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68"/>
        <v>108.88888888888889</v>
      </c>
      <c r="P1842" s="10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15.6" customHeight="1" x14ac:dyDescent="0.3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68"/>
        <v>101.75</v>
      </c>
      <c r="P1843" s="10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15.6" customHeight="1" x14ac:dyDescent="0.3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68"/>
        <v>125.25</v>
      </c>
      <c r="P1844" s="10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15.6" customHeight="1" x14ac:dyDescent="0.3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68"/>
        <v>124.0061</v>
      </c>
      <c r="P1845" s="10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15.6" customHeight="1" x14ac:dyDescent="0.3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68"/>
        <v>101.4</v>
      </c>
      <c r="P1846" s="10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15.6" customHeight="1" x14ac:dyDescent="0.3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68"/>
        <v>100</v>
      </c>
      <c r="P1847" s="10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15.6" customHeight="1" x14ac:dyDescent="0.3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68"/>
        <v>137.92666666666668</v>
      </c>
      <c r="P1848" s="10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15.6" customHeight="1" x14ac:dyDescent="0.3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68"/>
        <v>120.88000000000001</v>
      </c>
      <c r="P1849" s="10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15.6" customHeight="1" x14ac:dyDescent="0.3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68"/>
        <v>107.36666666666667</v>
      </c>
      <c r="P1850" s="10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15.6" customHeight="1" x14ac:dyDescent="0.3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68"/>
        <v>100.33333333333334</v>
      </c>
      <c r="P1851" s="10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15.6" customHeight="1" x14ac:dyDescent="0.3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68"/>
        <v>101.52222222222223</v>
      </c>
      <c r="P1852" s="10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15.6" customHeight="1" x14ac:dyDescent="0.3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68"/>
        <v>100.07692307692308</v>
      </c>
      <c r="P1853" s="10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15.6" customHeight="1" x14ac:dyDescent="0.3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68"/>
        <v>116.96666666666667</v>
      </c>
      <c r="P1854" s="10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15.6" customHeight="1" x14ac:dyDescent="0.3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68"/>
        <v>101.875</v>
      </c>
      <c r="P1855" s="10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15.6" customHeight="1" x14ac:dyDescent="0.3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68"/>
        <v>102.12366666666665</v>
      </c>
      <c r="P1856" s="10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15.6" customHeight="1" x14ac:dyDescent="0.3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68"/>
        <v>154.05897142857143</v>
      </c>
      <c r="P1857" s="10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15.6" customHeight="1" x14ac:dyDescent="0.3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ref="O1858:O1921" si="174">IF(E1858&lt;=0,0,(E1858/D1858)*100)</f>
        <v>101.25</v>
      </c>
      <c r="P1858" s="10">
        <f t="shared" ref="P1858:P1921" si="175">IF(E1858&lt;=0,0,E1858/L1858)</f>
        <v>53.289473684210527</v>
      </c>
      <c r="Q1858" s="7" t="str">
        <f t="shared" ref="Q1858:Q1921" si="176">LEFT(N1858,FIND("/",N1858)-1)</f>
        <v>music</v>
      </c>
      <c r="R1858" s="7" t="str">
        <f t="shared" ref="R1858:R1921" si="177">RIGHT(N1858,LEN(N1858)-FIND("/",N1858))</f>
        <v>rock</v>
      </c>
      <c r="S1858" s="11">
        <f t="shared" ref="S1858:S1921" si="178">(J1858/86400)+25569+(-5/24)</f>
        <v>41817.64666666666</v>
      </c>
      <c r="T1858" s="11">
        <f t="shared" ref="T1858:T1921" si="179">(I1858/86400)+25569+(-5/24)</f>
        <v>41838.64666666666</v>
      </c>
    </row>
    <row r="1859" spans="1:20" ht="15.6" customHeight="1" x14ac:dyDescent="0.3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si="174"/>
        <v>100</v>
      </c>
      <c r="P1859" s="10">
        <f t="shared" si="175"/>
        <v>136.36363636363637</v>
      </c>
      <c r="Q1859" s="7" t="str">
        <f t="shared" si="176"/>
        <v>music</v>
      </c>
      <c r="R1859" s="7" t="str">
        <f t="shared" si="177"/>
        <v>rock</v>
      </c>
      <c r="S1859" s="11">
        <f t="shared" si="178"/>
        <v>41864.560335648144</v>
      </c>
      <c r="T1859" s="11">
        <f t="shared" si="179"/>
        <v>41894.560335648144</v>
      </c>
    </row>
    <row r="1860" spans="1:20" ht="15.6" customHeight="1" x14ac:dyDescent="0.3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74"/>
        <v>108.74800874800874</v>
      </c>
      <c r="P1860" s="10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15.6" customHeight="1" x14ac:dyDescent="0.3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74"/>
        <v>131.83333333333334</v>
      </c>
      <c r="P1861" s="10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15.6" customHeight="1" x14ac:dyDescent="0.3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74"/>
        <v>133.46666666666667</v>
      </c>
      <c r="P1862" s="10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15.6" customHeight="1" x14ac:dyDescent="0.3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74"/>
        <v>0</v>
      </c>
      <c r="P1863" s="10">
        <f t="shared" si="175"/>
        <v>0</v>
      </c>
      <c r="Q1863" s="7" t="str">
        <f t="shared" si="176"/>
        <v>games</v>
      </c>
      <c r="R1863" s="7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15.6" customHeight="1" x14ac:dyDescent="0.3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74"/>
        <v>8.0833333333333321</v>
      </c>
      <c r="P1864" s="10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15.6" customHeight="1" x14ac:dyDescent="0.3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74"/>
        <v>0.4</v>
      </c>
      <c r="P1865" s="10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15.6" customHeight="1" x14ac:dyDescent="0.3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74"/>
        <v>42.892307692307689</v>
      </c>
      <c r="P1866" s="10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15.6" customHeight="1" x14ac:dyDescent="0.3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74"/>
        <v>3.6363636363636364E-3</v>
      </c>
      <c r="P1867" s="10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15.6" customHeight="1" x14ac:dyDescent="0.3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74"/>
        <v>0.5</v>
      </c>
      <c r="P1868" s="10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15.6" customHeight="1" x14ac:dyDescent="0.3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74"/>
        <v>0.05</v>
      </c>
      <c r="P1869" s="10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15.6" customHeight="1" x14ac:dyDescent="0.3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74"/>
        <v>4.8680000000000003</v>
      </c>
      <c r="P1870" s="10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15.6" customHeight="1" x14ac:dyDescent="0.3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74"/>
        <v>0</v>
      </c>
      <c r="P1871" s="10">
        <f t="shared" si="175"/>
        <v>0</v>
      </c>
      <c r="Q1871" s="7" t="str">
        <f t="shared" si="176"/>
        <v>games</v>
      </c>
      <c r="R1871" s="7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15.6" customHeight="1" x14ac:dyDescent="0.3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74"/>
        <v>10.314285714285715</v>
      </c>
      <c r="P1872" s="10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15.6" customHeight="1" x14ac:dyDescent="0.3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74"/>
        <v>71.784615384615378</v>
      </c>
      <c r="P1873" s="10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15.6" customHeight="1" x14ac:dyDescent="0.3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74"/>
        <v>1.06</v>
      </c>
      <c r="P1874" s="10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15.6" customHeight="1" x14ac:dyDescent="0.3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74"/>
        <v>0.44999999999999996</v>
      </c>
      <c r="P1875" s="10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15.6" customHeight="1" x14ac:dyDescent="0.3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74"/>
        <v>1.6250000000000001E-2</v>
      </c>
      <c r="P1876" s="10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15.6" customHeight="1" x14ac:dyDescent="0.3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74"/>
        <v>0.51</v>
      </c>
      <c r="P1877" s="10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15.6" customHeight="1" x14ac:dyDescent="0.3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74"/>
        <v>0</v>
      </c>
      <c r="P1878" s="10">
        <f t="shared" si="175"/>
        <v>0</v>
      </c>
      <c r="Q1878" s="7" t="str">
        <f t="shared" si="176"/>
        <v>games</v>
      </c>
      <c r="R1878" s="7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15.6" customHeight="1" x14ac:dyDescent="0.3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74"/>
        <v>0</v>
      </c>
      <c r="P1879" s="10">
        <f t="shared" si="175"/>
        <v>0</v>
      </c>
      <c r="Q1879" s="7" t="str">
        <f t="shared" si="176"/>
        <v>games</v>
      </c>
      <c r="R1879" s="7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15.6" customHeight="1" x14ac:dyDescent="0.3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74"/>
        <v>0</v>
      </c>
      <c r="P1880" s="10">
        <f t="shared" si="175"/>
        <v>0</v>
      </c>
      <c r="Q1880" s="7" t="str">
        <f t="shared" si="176"/>
        <v>games</v>
      </c>
      <c r="R1880" s="7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15.6" customHeight="1" x14ac:dyDescent="0.3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74"/>
        <v>0.12</v>
      </c>
      <c r="P1881" s="10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15.6" customHeight="1" x14ac:dyDescent="0.3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74"/>
        <v>20.080000000000002</v>
      </c>
      <c r="P1882" s="10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15.6" customHeight="1" x14ac:dyDescent="0.3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74"/>
        <v>172.68449999999999</v>
      </c>
      <c r="P1883" s="10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15.6" customHeight="1" x14ac:dyDescent="0.3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74"/>
        <v>100.8955223880597</v>
      </c>
      <c r="P1884" s="10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15.6" customHeight="1" x14ac:dyDescent="0.3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74"/>
        <v>104.8048048048048</v>
      </c>
      <c r="P1885" s="10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15.6" customHeight="1" x14ac:dyDescent="0.3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74"/>
        <v>135.1</v>
      </c>
      <c r="P1886" s="10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15.6" customHeight="1" x14ac:dyDescent="0.3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74"/>
        <v>116.32786885245903</v>
      </c>
      <c r="P1887" s="10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15.6" customHeight="1" x14ac:dyDescent="0.3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74"/>
        <v>102.08333333333333</v>
      </c>
      <c r="P1888" s="10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15.6" customHeight="1" x14ac:dyDescent="0.3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74"/>
        <v>111.16666666666666</v>
      </c>
      <c r="P1889" s="10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15.6" customHeight="1" x14ac:dyDescent="0.3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74"/>
        <v>166.08</v>
      </c>
      <c r="P1890" s="10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15.6" customHeight="1" x14ac:dyDescent="0.3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74"/>
        <v>106.60000000000001</v>
      </c>
      <c r="P1891" s="10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15.6" customHeight="1" x14ac:dyDescent="0.3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74"/>
        <v>144.58441666666667</v>
      </c>
      <c r="P1892" s="10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15.6" customHeight="1" x14ac:dyDescent="0.3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74"/>
        <v>105.55000000000001</v>
      </c>
      <c r="P1893" s="10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15.6" customHeight="1" x14ac:dyDescent="0.3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74"/>
        <v>136.60000000000002</v>
      </c>
      <c r="P1894" s="10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15.6" customHeight="1" x14ac:dyDescent="0.3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74"/>
        <v>104</v>
      </c>
      <c r="P1895" s="10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15.6" customHeight="1" x14ac:dyDescent="0.3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74"/>
        <v>114.5</v>
      </c>
      <c r="P1896" s="10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15.6" customHeight="1" x14ac:dyDescent="0.3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74"/>
        <v>101.71957671957672</v>
      </c>
      <c r="P1897" s="10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15.6" customHeight="1" x14ac:dyDescent="0.3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74"/>
        <v>123.94678492239468</v>
      </c>
      <c r="P1898" s="10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15.6" customHeight="1" x14ac:dyDescent="0.3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74"/>
        <v>102.45669291338582</v>
      </c>
      <c r="P1899" s="10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15.6" customHeight="1" x14ac:dyDescent="0.3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74"/>
        <v>144.5</v>
      </c>
      <c r="P1900" s="10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15.6" customHeight="1" x14ac:dyDescent="0.3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74"/>
        <v>133.33333333333331</v>
      </c>
      <c r="P1901" s="10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15.6" customHeight="1" x14ac:dyDescent="0.3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74"/>
        <v>109.3644</v>
      </c>
      <c r="P1902" s="10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15.6" customHeight="1" x14ac:dyDescent="0.3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74"/>
        <v>2.6969696969696968</v>
      </c>
      <c r="P1903" s="10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15.6" customHeight="1" x14ac:dyDescent="0.3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74"/>
        <v>1.2</v>
      </c>
      <c r="P1904" s="10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15.6" customHeight="1" x14ac:dyDescent="0.3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74"/>
        <v>46.6</v>
      </c>
      <c r="P1905" s="10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15.6" customHeight="1" x14ac:dyDescent="0.3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74"/>
        <v>0.1</v>
      </c>
      <c r="P1906" s="10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15.6" customHeight="1" x14ac:dyDescent="0.3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74"/>
        <v>0.16800000000000001</v>
      </c>
      <c r="P1907" s="10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15.6" customHeight="1" x14ac:dyDescent="0.3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74"/>
        <v>42.76</v>
      </c>
      <c r="P1908" s="10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15.6" customHeight="1" x14ac:dyDescent="0.3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74"/>
        <v>0.28333333333333333</v>
      </c>
      <c r="P1909" s="10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15.6" customHeight="1" x14ac:dyDescent="0.3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74"/>
        <v>1.7319999999999998</v>
      </c>
      <c r="P1910" s="10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15.6" customHeight="1" x14ac:dyDescent="0.3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74"/>
        <v>14.111428571428572</v>
      </c>
      <c r="P1911" s="10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15.6" customHeight="1" x14ac:dyDescent="0.3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74"/>
        <v>39.395294117647055</v>
      </c>
      <c r="P1912" s="10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15.6" customHeight="1" x14ac:dyDescent="0.3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74"/>
        <v>2.3529411764705882E-2</v>
      </c>
      <c r="P1913" s="10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15.6" customHeight="1" x14ac:dyDescent="0.3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74"/>
        <v>59.3</v>
      </c>
      <c r="P1914" s="10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15.6" customHeight="1" x14ac:dyDescent="0.3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74"/>
        <v>1.3270833333333334</v>
      </c>
      <c r="P1915" s="10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15.6" customHeight="1" x14ac:dyDescent="0.3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74"/>
        <v>9.0090090090090094</v>
      </c>
      <c r="P1916" s="10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15.6" customHeight="1" x14ac:dyDescent="0.3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74"/>
        <v>1.6</v>
      </c>
      <c r="P1917" s="10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15.6" customHeight="1" x14ac:dyDescent="0.3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74"/>
        <v>0.51</v>
      </c>
      <c r="P1918" s="10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15.6" customHeight="1" x14ac:dyDescent="0.3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74"/>
        <v>52.570512820512818</v>
      </c>
      <c r="P1919" s="10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15.6" customHeight="1" x14ac:dyDescent="0.3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74"/>
        <v>1.04</v>
      </c>
      <c r="P1920" s="10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15.6" customHeight="1" x14ac:dyDescent="0.3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74"/>
        <v>47.4</v>
      </c>
      <c r="P1921" s="10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15.6" customHeight="1" x14ac:dyDescent="0.3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ref="O1922:O1985" si="180">IF(E1922&lt;=0,0,(E1922/D1922)*100)</f>
        <v>43.03</v>
      </c>
      <c r="P1922" s="10">
        <f t="shared" ref="P1922:P1985" si="181">IF(E1922&lt;=0,0,E1922/L1922)</f>
        <v>40.980952380952381</v>
      </c>
      <c r="Q1922" s="7" t="str">
        <f t="shared" ref="Q1922:Q1985" si="182">LEFT(N1922,FIND("/",N1922)-1)</f>
        <v>technology</v>
      </c>
      <c r="R1922" s="7" t="str">
        <f t="shared" ref="R1922:R1985" si="183">RIGHT(N1922,LEN(N1922)-FIND("/",N1922))</f>
        <v>gadgets</v>
      </c>
      <c r="S1922" s="11">
        <f t="shared" ref="S1922:S1985" si="184">(J1922/86400)+25569+(-5/24)</f>
        <v>42270.66737268518</v>
      </c>
      <c r="T1922" s="11">
        <f t="shared" ref="T1922:T1985" si="185">(I1922/86400)+25569+(-5/24)</f>
        <v>42298.749999999993</v>
      </c>
    </row>
    <row r="1923" spans="1:20" ht="15.6" customHeight="1" x14ac:dyDescent="0.3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si="180"/>
        <v>136.80000000000001</v>
      </c>
      <c r="P1923" s="10">
        <f t="shared" si="181"/>
        <v>54</v>
      </c>
      <c r="Q1923" s="7" t="str">
        <f t="shared" si="182"/>
        <v>music</v>
      </c>
      <c r="R1923" s="7" t="str">
        <f t="shared" si="183"/>
        <v>indie rock</v>
      </c>
      <c r="S1923" s="11">
        <f t="shared" si="184"/>
        <v>41074.013229166667</v>
      </c>
      <c r="T1923" s="11">
        <f t="shared" si="185"/>
        <v>41104.013229166667</v>
      </c>
    </row>
    <row r="1924" spans="1:20" ht="15.6" customHeight="1" x14ac:dyDescent="0.3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80"/>
        <v>115.55</v>
      </c>
      <c r="P1924" s="10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15.6" customHeight="1" x14ac:dyDescent="0.3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80"/>
        <v>240.79999999999998</v>
      </c>
      <c r="P1925" s="10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15.6" customHeight="1" x14ac:dyDescent="0.3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80"/>
        <v>114.39999999999999</v>
      </c>
      <c r="P1926" s="10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15.6" customHeight="1" x14ac:dyDescent="0.3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80"/>
        <v>110.33333333333333</v>
      </c>
      <c r="P1927" s="10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15.6" customHeight="1" x14ac:dyDescent="0.3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80"/>
        <v>195.37933333333334</v>
      </c>
      <c r="P1928" s="10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5.6" customHeight="1" x14ac:dyDescent="0.3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80"/>
        <v>103.33333333333334</v>
      </c>
      <c r="P1929" s="10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15.6" customHeight="1" x14ac:dyDescent="0.3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80"/>
        <v>103.1372549019608</v>
      </c>
      <c r="P1930" s="10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15.6" customHeight="1" x14ac:dyDescent="0.3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80"/>
        <v>100.3125</v>
      </c>
      <c r="P1931" s="10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15.6" customHeight="1" x14ac:dyDescent="0.3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80"/>
        <v>127</v>
      </c>
      <c r="P1932" s="10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15.6" customHeight="1" x14ac:dyDescent="0.3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80"/>
        <v>120.601</v>
      </c>
      <c r="P1933" s="10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15.6" customHeight="1" x14ac:dyDescent="0.3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80"/>
        <v>106.99047619047619</v>
      </c>
      <c r="P1934" s="10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15.6" customHeight="1" x14ac:dyDescent="0.3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80"/>
        <v>172.43333333333334</v>
      </c>
      <c r="P1935" s="10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15.6" customHeight="1" x14ac:dyDescent="0.3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80"/>
        <v>123.61999999999999</v>
      </c>
      <c r="P1936" s="10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15.6" customHeight="1" x14ac:dyDescent="0.3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80"/>
        <v>108.4</v>
      </c>
      <c r="P1937" s="10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15.6" customHeight="1" x14ac:dyDescent="0.3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80"/>
        <v>116.52013333333333</v>
      </c>
      <c r="P1938" s="10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15.6" customHeight="1" x14ac:dyDescent="0.3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80"/>
        <v>187.245</v>
      </c>
      <c r="P1939" s="10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15.6" customHeight="1" x14ac:dyDescent="0.3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80"/>
        <v>115.93333333333334</v>
      </c>
      <c r="P1940" s="10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15.6" customHeight="1" x14ac:dyDescent="0.3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80"/>
        <v>110.7</v>
      </c>
      <c r="P1941" s="10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15.6" customHeight="1" x14ac:dyDescent="0.3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80"/>
        <v>170.92307692307693</v>
      </c>
      <c r="P1942" s="10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15.6" customHeight="1" x14ac:dyDescent="0.3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80"/>
        <v>126.11835600000001</v>
      </c>
      <c r="P1943" s="10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15.6" customHeight="1" x14ac:dyDescent="0.3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80"/>
        <v>138.44033333333334</v>
      </c>
      <c r="P1944" s="10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15.6" customHeight="1" x14ac:dyDescent="0.3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80"/>
        <v>1705.2499999999998</v>
      </c>
      <c r="P1945" s="10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15.6" customHeight="1" x14ac:dyDescent="0.3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80"/>
        <v>788.05550000000005</v>
      </c>
      <c r="P1946" s="10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15.6" customHeight="1" x14ac:dyDescent="0.3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80"/>
        <v>348.01799999999997</v>
      </c>
      <c r="P1947" s="10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15.6" customHeight="1" x14ac:dyDescent="0.3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80"/>
        <v>149.74666666666667</v>
      </c>
      <c r="P1948" s="10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15.6" customHeight="1" x14ac:dyDescent="0.3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80"/>
        <v>100.63375000000001</v>
      </c>
      <c r="P1949" s="10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15.6" customHeight="1" x14ac:dyDescent="0.3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80"/>
        <v>800.21100000000001</v>
      </c>
      <c r="P1950" s="10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15.6" customHeight="1" x14ac:dyDescent="0.3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80"/>
        <v>106.00260000000002</v>
      </c>
      <c r="P1951" s="10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15.6" customHeight="1" x14ac:dyDescent="0.3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80"/>
        <v>200.51866666666669</v>
      </c>
      <c r="P1952" s="10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15.6" customHeight="1" x14ac:dyDescent="0.3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80"/>
        <v>212.44399999999999</v>
      </c>
      <c r="P1953" s="10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15.6" customHeight="1" x14ac:dyDescent="0.3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80"/>
        <v>198.47237142857145</v>
      </c>
      <c r="P1954" s="10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15.6" customHeight="1" x14ac:dyDescent="0.3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80"/>
        <v>225.94666666666666</v>
      </c>
      <c r="P1955" s="10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15.6" customHeight="1" x14ac:dyDescent="0.3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80"/>
        <v>698.94800000000009</v>
      </c>
      <c r="P1956" s="10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15.6" customHeight="1" x14ac:dyDescent="0.3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80"/>
        <v>398.59528571428569</v>
      </c>
      <c r="P1957" s="10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15.6" customHeight="1" x14ac:dyDescent="0.3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80"/>
        <v>294.0333333333333</v>
      </c>
      <c r="P1958" s="10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15.6" customHeight="1" x14ac:dyDescent="0.3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80"/>
        <v>167.50470000000001</v>
      </c>
      <c r="P1959" s="10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15.6" customHeight="1" x14ac:dyDescent="0.3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80"/>
        <v>1435.5717142857143</v>
      </c>
      <c r="P1960" s="10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15.6" customHeight="1" x14ac:dyDescent="0.3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80"/>
        <v>156.73439999999999</v>
      </c>
      <c r="P1961" s="10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15.6" customHeight="1" x14ac:dyDescent="0.3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80"/>
        <v>117.90285714285716</v>
      </c>
      <c r="P1962" s="10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15.6" customHeight="1" x14ac:dyDescent="0.3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80"/>
        <v>1105.3811999999998</v>
      </c>
      <c r="P1963" s="10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15.6" customHeight="1" x14ac:dyDescent="0.3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80"/>
        <v>192.92499999999998</v>
      </c>
      <c r="P1964" s="10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15.6" customHeight="1" x14ac:dyDescent="0.3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80"/>
        <v>126.8842105263158</v>
      </c>
      <c r="P1965" s="10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15.6" customHeight="1" x14ac:dyDescent="0.3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80"/>
        <v>259.57748878923763</v>
      </c>
      <c r="P1966" s="10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15.6" customHeight="1" x14ac:dyDescent="0.3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80"/>
        <v>262.27999999999997</v>
      </c>
      <c r="P1967" s="10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15.6" customHeight="1" x14ac:dyDescent="0.3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80"/>
        <v>206.74309000000002</v>
      </c>
      <c r="P1968" s="10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15.6" customHeight="1" x14ac:dyDescent="0.3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80"/>
        <v>370.13</v>
      </c>
      <c r="P1969" s="10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15.6" customHeight="1" x14ac:dyDescent="0.3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80"/>
        <v>284.96600000000001</v>
      </c>
      <c r="P1970" s="10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15.6" customHeight="1" x14ac:dyDescent="0.3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80"/>
        <v>579.08000000000004</v>
      </c>
      <c r="P1971" s="10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15.6" customHeight="1" x14ac:dyDescent="0.3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80"/>
        <v>1131.8</v>
      </c>
      <c r="P1972" s="10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15.6" customHeight="1" x14ac:dyDescent="0.3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80"/>
        <v>263.02771750000005</v>
      </c>
      <c r="P1973" s="10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15.6" customHeight="1" x14ac:dyDescent="0.3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80"/>
        <v>674.48</v>
      </c>
      <c r="P1974" s="10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15.6" customHeight="1" x14ac:dyDescent="0.3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80"/>
        <v>256.83081313131316</v>
      </c>
      <c r="P1975" s="10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15.6" customHeight="1" x14ac:dyDescent="0.3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80"/>
        <v>375.49599999999998</v>
      </c>
      <c r="P1976" s="10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15.6" customHeight="1" x14ac:dyDescent="0.3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80"/>
        <v>208.70837499999996</v>
      </c>
      <c r="P1977" s="10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15.6" customHeight="1" x14ac:dyDescent="0.3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80"/>
        <v>346.6</v>
      </c>
      <c r="P1978" s="10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15.6" customHeight="1" x14ac:dyDescent="0.3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80"/>
        <v>402.33</v>
      </c>
      <c r="P1979" s="10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15.6" customHeight="1" x14ac:dyDescent="0.3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80"/>
        <v>1026.8451399999999</v>
      </c>
      <c r="P1980" s="10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15.6" customHeight="1" x14ac:dyDescent="0.3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80"/>
        <v>114.901155</v>
      </c>
      <c r="P1981" s="10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15.6" customHeight="1" x14ac:dyDescent="0.3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80"/>
        <v>354.82402000000002</v>
      </c>
      <c r="P1982" s="10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15.6" customHeight="1" x14ac:dyDescent="0.3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80"/>
        <v>5.08</v>
      </c>
      <c r="P1983" s="10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15.6" customHeight="1" x14ac:dyDescent="0.3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80"/>
        <v>0</v>
      </c>
      <c r="P1984" s="10">
        <f t="shared" si="181"/>
        <v>0</v>
      </c>
      <c r="Q1984" s="7" t="str">
        <f t="shared" si="182"/>
        <v>photography</v>
      </c>
      <c r="R1984" s="7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15.6" customHeight="1" x14ac:dyDescent="0.3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80"/>
        <v>4.3</v>
      </c>
      <c r="P1985" s="10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15.6" customHeight="1" x14ac:dyDescent="0.3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ref="O1986:O2049" si="186">IF(E1986&lt;=0,0,(E1986/D1986)*100)</f>
        <v>21.146666666666665</v>
      </c>
      <c r="P1986" s="10">
        <f t="shared" ref="P1986:P2049" si="187">IF(E1986&lt;=0,0,E1986/L1986)</f>
        <v>453.14285714285717</v>
      </c>
      <c r="Q1986" s="7" t="str">
        <f t="shared" ref="Q1986:Q2049" si="188">LEFT(N1986,FIND("/",N1986)-1)</f>
        <v>photography</v>
      </c>
      <c r="R1986" s="7" t="str">
        <f t="shared" ref="R1986:R2049" si="189">RIGHT(N1986,LEN(N1986)-FIND("/",N1986))</f>
        <v>people</v>
      </c>
      <c r="S1986" s="11">
        <f t="shared" ref="S1986:S2049" si="190">(J1986/86400)+25569+(-5/24)</f>
        <v>41913.581956018512</v>
      </c>
      <c r="T1986" s="11">
        <f t="shared" ref="T1986:T2049" si="191">(I1986/86400)+25569+(-5/24)</f>
        <v>41973.623622685183</v>
      </c>
    </row>
    <row r="1987" spans="1:20" ht="15.6" customHeight="1" x14ac:dyDescent="0.3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si="186"/>
        <v>3.1875</v>
      </c>
      <c r="P1987" s="10">
        <f t="shared" si="187"/>
        <v>12.75</v>
      </c>
      <c r="Q1987" s="7" t="str">
        <f t="shared" si="188"/>
        <v>photography</v>
      </c>
      <c r="R1987" s="7" t="str">
        <f t="shared" si="189"/>
        <v>people</v>
      </c>
      <c r="S1987" s="11">
        <f t="shared" si="190"/>
        <v>42555.490405092591</v>
      </c>
      <c r="T1987" s="11">
        <f t="shared" si="191"/>
        <v>42584.749999999993</v>
      </c>
    </row>
    <row r="1988" spans="1:20" ht="15.6" customHeight="1" x14ac:dyDescent="0.3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86"/>
        <v>0.05</v>
      </c>
      <c r="P1988" s="10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15.6" customHeight="1" x14ac:dyDescent="0.3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86"/>
        <v>42.472727272727276</v>
      </c>
      <c r="P1989" s="10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5.6" customHeight="1" x14ac:dyDescent="0.3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86"/>
        <v>0.41666666666666669</v>
      </c>
      <c r="P1990" s="10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15.6" customHeight="1" x14ac:dyDescent="0.3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86"/>
        <v>1</v>
      </c>
      <c r="P1991" s="10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15.6" customHeight="1" x14ac:dyDescent="0.3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86"/>
        <v>16.966666666666665</v>
      </c>
      <c r="P1992" s="10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15.6" customHeight="1" x14ac:dyDescent="0.3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86"/>
        <v>7.0000000000000009</v>
      </c>
      <c r="P1993" s="10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15.6" customHeight="1" x14ac:dyDescent="0.3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86"/>
        <v>0.13333333333333333</v>
      </c>
      <c r="P1994" s="10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15.6" customHeight="1" x14ac:dyDescent="0.3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86"/>
        <v>0</v>
      </c>
      <c r="P1995" s="10">
        <f t="shared" si="187"/>
        <v>0</v>
      </c>
      <c r="Q1995" s="7" t="str">
        <f t="shared" si="188"/>
        <v>photography</v>
      </c>
      <c r="R1995" s="7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15.6" customHeight="1" x14ac:dyDescent="0.3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86"/>
        <v>0</v>
      </c>
      <c r="P1996" s="10">
        <f t="shared" si="187"/>
        <v>0</v>
      </c>
      <c r="Q1996" s="7" t="str">
        <f t="shared" si="188"/>
        <v>photography</v>
      </c>
      <c r="R1996" s="7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15.6" customHeight="1" x14ac:dyDescent="0.3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86"/>
        <v>7.8</v>
      </c>
      <c r="P1997" s="10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15.6" customHeight="1" x14ac:dyDescent="0.3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86"/>
        <v>0</v>
      </c>
      <c r="P1998" s="10">
        <f t="shared" si="187"/>
        <v>0</v>
      </c>
      <c r="Q1998" s="7" t="str">
        <f t="shared" si="188"/>
        <v>photography</v>
      </c>
      <c r="R1998" s="7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15.6" customHeight="1" x14ac:dyDescent="0.3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86"/>
        <v>0</v>
      </c>
      <c r="P1999" s="10">
        <f t="shared" si="187"/>
        <v>0</v>
      </c>
      <c r="Q1999" s="7" t="str">
        <f t="shared" si="188"/>
        <v>photography</v>
      </c>
      <c r="R1999" s="7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15.6" customHeight="1" x14ac:dyDescent="0.3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86"/>
        <v>26.200000000000003</v>
      </c>
      <c r="P2000" s="10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15.6" customHeight="1" x14ac:dyDescent="0.3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86"/>
        <v>0.76129032258064511</v>
      </c>
      <c r="P2001" s="10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15.6" customHeight="1" x14ac:dyDescent="0.3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86"/>
        <v>12.5</v>
      </c>
      <c r="P2002" s="10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15.6" customHeight="1" x14ac:dyDescent="0.3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86"/>
        <v>382.12909090909091</v>
      </c>
      <c r="P2003" s="10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15.6" customHeight="1" x14ac:dyDescent="0.3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86"/>
        <v>216.79422000000002</v>
      </c>
      <c r="P2004" s="10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15.6" customHeight="1" x14ac:dyDescent="0.3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86"/>
        <v>312</v>
      </c>
      <c r="P2005" s="10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15.6" customHeight="1" x14ac:dyDescent="0.3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86"/>
        <v>234.42048</v>
      </c>
      <c r="P2006" s="10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15.6" customHeight="1" x14ac:dyDescent="0.3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86"/>
        <v>123.68010000000001</v>
      </c>
      <c r="P2007" s="10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15.6" customHeight="1" x14ac:dyDescent="0.3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86"/>
        <v>247.84</v>
      </c>
      <c r="P2008" s="10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15.6" customHeight="1" x14ac:dyDescent="0.3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86"/>
        <v>115.7092</v>
      </c>
      <c r="P2009" s="10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15.6" customHeight="1" x14ac:dyDescent="0.3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86"/>
        <v>117.07484768810599</v>
      </c>
      <c r="P2010" s="10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15.6" customHeight="1" x14ac:dyDescent="0.3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86"/>
        <v>305.15800000000002</v>
      </c>
      <c r="P2011" s="10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15.6" customHeight="1" x14ac:dyDescent="0.3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86"/>
        <v>320.05299999999994</v>
      </c>
      <c r="P2012" s="10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15.6" customHeight="1" x14ac:dyDescent="0.3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86"/>
        <v>819.56399999999996</v>
      </c>
      <c r="P2013" s="10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15.6" customHeight="1" x14ac:dyDescent="0.3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86"/>
        <v>234.90000000000003</v>
      </c>
      <c r="P2014" s="10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15.6" customHeight="1" x14ac:dyDescent="0.3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86"/>
        <v>494.91374999999999</v>
      </c>
      <c r="P2015" s="10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15.6" customHeight="1" x14ac:dyDescent="0.3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86"/>
        <v>7813.7822333333334</v>
      </c>
      <c r="P2016" s="10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15.6" customHeight="1" x14ac:dyDescent="0.3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86"/>
        <v>113.00013888888888</v>
      </c>
      <c r="P2017" s="10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15.6" customHeight="1" x14ac:dyDescent="0.3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86"/>
        <v>921.54219999999998</v>
      </c>
      <c r="P2018" s="10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15.6" customHeight="1" x14ac:dyDescent="0.3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86"/>
        <v>125.10239999999999</v>
      </c>
      <c r="P2019" s="10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15.6" customHeight="1" x14ac:dyDescent="0.3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86"/>
        <v>102.24343076923077</v>
      </c>
      <c r="P2020" s="10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15.6" customHeight="1" x14ac:dyDescent="0.3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86"/>
        <v>484.90975000000003</v>
      </c>
      <c r="P2021" s="10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15.6" customHeight="1" x14ac:dyDescent="0.3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86"/>
        <v>192.33333333333334</v>
      </c>
      <c r="P2022" s="10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15.6" customHeight="1" x14ac:dyDescent="0.3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86"/>
        <v>281.10000000000002</v>
      </c>
      <c r="P2023" s="10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15.6" customHeight="1" x14ac:dyDescent="0.3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86"/>
        <v>125.13700000000001</v>
      </c>
      <c r="P2024" s="10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15.6" customHeight="1" x14ac:dyDescent="0.3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86"/>
        <v>161.459</v>
      </c>
      <c r="P2025" s="10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15.6" customHeight="1" x14ac:dyDescent="0.3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86"/>
        <v>585.35</v>
      </c>
      <c r="P2026" s="10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15.6" customHeight="1" x14ac:dyDescent="0.3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86"/>
        <v>201.14999999999998</v>
      </c>
      <c r="P2027" s="10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15.6" customHeight="1" x14ac:dyDescent="0.3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86"/>
        <v>133.48307999999997</v>
      </c>
      <c r="P2028" s="10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15.6" customHeight="1" x14ac:dyDescent="0.3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86"/>
        <v>120.24900000000001</v>
      </c>
      <c r="P2029" s="10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15.6" customHeight="1" x14ac:dyDescent="0.3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86"/>
        <v>126.16666666666667</v>
      </c>
      <c r="P2030" s="10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15.6" customHeight="1" x14ac:dyDescent="0.3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86"/>
        <v>361.2</v>
      </c>
      <c r="P2031" s="10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15.6" customHeight="1" x14ac:dyDescent="0.3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86"/>
        <v>226.239013671875</v>
      </c>
      <c r="P2032" s="10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15.6" customHeight="1" x14ac:dyDescent="0.3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86"/>
        <v>120.35</v>
      </c>
      <c r="P2033" s="10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15.6" customHeight="1" x14ac:dyDescent="0.3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86"/>
        <v>304.18799999999999</v>
      </c>
      <c r="P2034" s="10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15.6" customHeight="1" x14ac:dyDescent="0.3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86"/>
        <v>178.67599999999999</v>
      </c>
      <c r="P2035" s="10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15.6" customHeight="1" x14ac:dyDescent="0.3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86"/>
        <v>386.81998717948721</v>
      </c>
      <c r="P2036" s="10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15.6" customHeight="1" x14ac:dyDescent="0.3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86"/>
        <v>211.03642500000004</v>
      </c>
      <c r="P2037" s="10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15.6" customHeight="1" x14ac:dyDescent="0.3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86"/>
        <v>131.66833333333335</v>
      </c>
      <c r="P2038" s="10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15.6" customHeight="1" x14ac:dyDescent="0.3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86"/>
        <v>300.47639999999996</v>
      </c>
      <c r="P2039" s="10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15.6" customHeight="1" x14ac:dyDescent="0.3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86"/>
        <v>420.51249999999999</v>
      </c>
      <c r="P2040" s="10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15.6" customHeight="1" x14ac:dyDescent="0.3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86"/>
        <v>136.21680000000001</v>
      </c>
      <c r="P2041" s="10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15.6" customHeight="1" x14ac:dyDescent="0.3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86"/>
        <v>248.17133333333334</v>
      </c>
      <c r="P2042" s="10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15.6" customHeight="1" x14ac:dyDescent="0.3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86"/>
        <v>181.86315789473684</v>
      </c>
      <c r="P2043" s="10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15.6" customHeight="1" x14ac:dyDescent="0.3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86"/>
        <v>123.53</v>
      </c>
      <c r="P2044" s="10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15.6" customHeight="1" x14ac:dyDescent="0.3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86"/>
        <v>506.20938628158842</v>
      </c>
      <c r="P2045" s="10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15.6" customHeight="1" x14ac:dyDescent="0.3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86"/>
        <v>108.21333333333334</v>
      </c>
      <c r="P2046" s="10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15.6" customHeight="1" x14ac:dyDescent="0.3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86"/>
        <v>819.18387755102037</v>
      </c>
      <c r="P2047" s="10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15.6" customHeight="1" x14ac:dyDescent="0.3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86"/>
        <v>121.10000000000001</v>
      </c>
      <c r="P2048" s="10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15.6" customHeight="1" x14ac:dyDescent="0.3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86"/>
        <v>102.99897959183673</v>
      </c>
      <c r="P2049" s="10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15.6" customHeight="1" x14ac:dyDescent="0.3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ref="O2050:O2113" si="192">IF(E2050&lt;=0,0,(E2050/D2050)*100)</f>
        <v>148.33229411764705</v>
      </c>
      <c r="P2050" s="10">
        <f t="shared" ref="P2050:P2113" si="193">IF(E2050&lt;=0,0,E2050/L2050)</f>
        <v>91.82989803350327</v>
      </c>
      <c r="Q2050" s="7" t="str">
        <f t="shared" ref="Q2050:Q2113" si="194">LEFT(N2050,FIND("/",N2050)-1)</f>
        <v>technology</v>
      </c>
      <c r="R2050" s="7" t="str">
        <f t="shared" ref="R2050:R2113" si="195">RIGHT(N2050,LEN(N2050)-FIND("/",N2050))</f>
        <v>hardware</v>
      </c>
      <c r="S2050" s="11">
        <f t="shared" ref="S2050:S2113" si="196">(J2050/86400)+25569+(-5/24)</f>
        <v>41387.443182870367</v>
      </c>
      <c r="T2050" s="11">
        <f t="shared" ref="T2050:T2113" si="197">(I2050/86400)+25569+(-5/24)</f>
        <v>41417.443182870367</v>
      </c>
    </row>
    <row r="2051" spans="1:20" ht="15.6" customHeight="1" x14ac:dyDescent="0.3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si="192"/>
        <v>120.19070000000001</v>
      </c>
      <c r="P2051" s="10">
        <f t="shared" si="193"/>
        <v>80.991037735849048</v>
      </c>
      <c r="Q2051" s="7" t="str">
        <f t="shared" si="194"/>
        <v>technology</v>
      </c>
      <c r="R2051" s="7" t="str">
        <f t="shared" si="195"/>
        <v>hardware</v>
      </c>
      <c r="S2051" s="11">
        <f t="shared" si="196"/>
        <v>41575.319016203699</v>
      </c>
      <c r="T2051" s="11">
        <f t="shared" si="197"/>
        <v>41610.749305555553</v>
      </c>
    </row>
    <row r="2052" spans="1:20" ht="15.6" customHeight="1" x14ac:dyDescent="0.3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92"/>
        <v>473.27000000000004</v>
      </c>
      <c r="P2052" s="10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15.6" customHeight="1" x14ac:dyDescent="0.3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92"/>
        <v>130.36250000000001</v>
      </c>
      <c r="P2053" s="10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15.6" customHeight="1" x14ac:dyDescent="0.3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92"/>
        <v>353.048</v>
      </c>
      <c r="P2054" s="10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15.6" customHeight="1" x14ac:dyDescent="0.3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92"/>
        <v>101.02</v>
      </c>
      <c r="P2055" s="10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15.6" customHeight="1" x14ac:dyDescent="0.3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92"/>
        <v>113.59142857142857</v>
      </c>
      <c r="P2056" s="10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15.6" customHeight="1" x14ac:dyDescent="0.3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92"/>
        <v>167.41666666666666</v>
      </c>
      <c r="P2057" s="10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15.6" customHeight="1" x14ac:dyDescent="0.3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92"/>
        <v>153.452</v>
      </c>
      <c r="P2058" s="10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15.6" customHeight="1" x14ac:dyDescent="0.3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92"/>
        <v>202.23220000000001</v>
      </c>
      <c r="P2059" s="10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15.6" customHeight="1" x14ac:dyDescent="0.3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92"/>
        <v>168.28125</v>
      </c>
      <c r="P2060" s="10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15.6" customHeight="1" x14ac:dyDescent="0.3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92"/>
        <v>143.45666666666668</v>
      </c>
      <c r="P2061" s="10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15.6" customHeight="1" x14ac:dyDescent="0.3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92"/>
        <v>196.4</v>
      </c>
      <c r="P2062" s="10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15.6" customHeight="1" x14ac:dyDescent="0.3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92"/>
        <v>107.91999999999999</v>
      </c>
      <c r="P2063" s="10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15.6" customHeight="1" x14ac:dyDescent="0.3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92"/>
        <v>114.97699999999999</v>
      </c>
      <c r="P2064" s="10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15.6" customHeight="1" x14ac:dyDescent="0.3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92"/>
        <v>148.04999999999998</v>
      </c>
      <c r="P2065" s="10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15.6" customHeight="1" x14ac:dyDescent="0.3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92"/>
        <v>191.16676082790633</v>
      </c>
      <c r="P2066" s="10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15.6" customHeight="1" x14ac:dyDescent="0.3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92"/>
        <v>199.215125</v>
      </c>
      <c r="P2067" s="10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15.6" customHeight="1" x14ac:dyDescent="0.3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92"/>
        <v>218.6</v>
      </c>
      <c r="P2068" s="10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15.6" customHeight="1" x14ac:dyDescent="0.3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92"/>
        <v>126.86868686868686</v>
      </c>
      <c r="P2069" s="10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15.6" customHeight="1" x14ac:dyDescent="0.3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92"/>
        <v>105.22388000000001</v>
      </c>
      <c r="P2070" s="10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15.6" customHeight="1" x14ac:dyDescent="0.3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92"/>
        <v>128.40666000000002</v>
      </c>
      <c r="P2071" s="10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15.6" customHeight="1" x14ac:dyDescent="0.3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92"/>
        <v>317.3272</v>
      </c>
      <c r="P2072" s="10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15.6" customHeight="1" x14ac:dyDescent="0.3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92"/>
        <v>280.73</v>
      </c>
      <c r="P2073" s="10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15.6" customHeight="1" x14ac:dyDescent="0.3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92"/>
        <v>110.73146853146854</v>
      </c>
      <c r="P2074" s="10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15.6" customHeight="1" x14ac:dyDescent="0.3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92"/>
        <v>152.60429999999999</v>
      </c>
      <c r="P2075" s="10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15.6" customHeight="1" x14ac:dyDescent="0.3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92"/>
        <v>102.49999999999999</v>
      </c>
      <c r="P2076" s="10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15.6" customHeight="1" x14ac:dyDescent="0.3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92"/>
        <v>1678.3738373837384</v>
      </c>
      <c r="P2077" s="10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15.6" customHeight="1" x14ac:dyDescent="0.3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92"/>
        <v>543.349156424581</v>
      </c>
      <c r="P2078" s="10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15.6" customHeight="1" x14ac:dyDescent="0.3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92"/>
        <v>115.50800000000001</v>
      </c>
      <c r="P2079" s="10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15.6" customHeight="1" x14ac:dyDescent="0.3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92"/>
        <v>131.20499999999998</v>
      </c>
      <c r="P2080" s="10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15.6" customHeight="1" x14ac:dyDescent="0.3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92"/>
        <v>288.17</v>
      </c>
      <c r="P2081" s="10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15.6" customHeight="1" x14ac:dyDescent="0.3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92"/>
        <v>507.8</v>
      </c>
      <c r="P2082" s="10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15.6" customHeight="1" x14ac:dyDescent="0.3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92"/>
        <v>114.57142857142857</v>
      </c>
      <c r="P2083" s="10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15.6" customHeight="1" x14ac:dyDescent="0.3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92"/>
        <v>110.73333333333333</v>
      </c>
      <c r="P2084" s="10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15.6" customHeight="1" x14ac:dyDescent="0.3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92"/>
        <v>113.33333333333333</v>
      </c>
      <c r="P2085" s="10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15.6" customHeight="1" x14ac:dyDescent="0.3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92"/>
        <v>108.33333333333333</v>
      </c>
      <c r="P2086" s="10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15.6" customHeight="1" x14ac:dyDescent="0.3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92"/>
        <v>123.53333333333335</v>
      </c>
      <c r="P2087" s="10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15.6" customHeight="1" x14ac:dyDescent="0.3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92"/>
        <v>100.69999999999999</v>
      </c>
      <c r="P2088" s="10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15.6" customHeight="1" x14ac:dyDescent="0.3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92"/>
        <v>103.53333333333335</v>
      </c>
      <c r="P2089" s="10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15.6" customHeight="1" x14ac:dyDescent="0.3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92"/>
        <v>115.51066666666668</v>
      </c>
      <c r="P2090" s="10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15.6" customHeight="1" x14ac:dyDescent="0.3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92"/>
        <v>120.4004</v>
      </c>
      <c r="P2091" s="10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15.6" customHeight="1" x14ac:dyDescent="0.3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92"/>
        <v>115.040375</v>
      </c>
      <c r="P2092" s="10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15.6" customHeight="1" x14ac:dyDescent="0.3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92"/>
        <v>120.46777777777777</v>
      </c>
      <c r="P2093" s="10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15.6" customHeight="1" x14ac:dyDescent="0.3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92"/>
        <v>101.28333333333333</v>
      </c>
      <c r="P2094" s="10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15.6" customHeight="1" x14ac:dyDescent="0.3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92"/>
        <v>102.46666666666667</v>
      </c>
      <c r="P2095" s="10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15.6" customHeight="1" x14ac:dyDescent="0.3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92"/>
        <v>120.54285714285714</v>
      </c>
      <c r="P2096" s="10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15.6" customHeight="1" x14ac:dyDescent="0.3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92"/>
        <v>100</v>
      </c>
      <c r="P2097" s="10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15.6" customHeight="1" x14ac:dyDescent="0.3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92"/>
        <v>101.66666666666666</v>
      </c>
      <c r="P2098" s="10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15.6" customHeight="1" x14ac:dyDescent="0.3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92"/>
        <v>100</v>
      </c>
      <c r="P2099" s="10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15.6" customHeight="1" x14ac:dyDescent="0.3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92"/>
        <v>100.33333333333334</v>
      </c>
      <c r="P2100" s="10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5.6" customHeight="1" x14ac:dyDescent="0.3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92"/>
        <v>132.36666666666667</v>
      </c>
      <c r="P2101" s="10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15.6" customHeight="1" x14ac:dyDescent="0.3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92"/>
        <v>136.66666666666666</v>
      </c>
      <c r="P2102" s="10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15.6" customHeight="1" x14ac:dyDescent="0.3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92"/>
        <v>113.25</v>
      </c>
      <c r="P2103" s="10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15.6" customHeight="1" x14ac:dyDescent="0.3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92"/>
        <v>136</v>
      </c>
      <c r="P2104" s="10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15.6" customHeight="1" x14ac:dyDescent="0.3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92"/>
        <v>146.12318374694613</v>
      </c>
      <c r="P2105" s="10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15.6" customHeight="1" x14ac:dyDescent="0.3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92"/>
        <v>129.5</v>
      </c>
      <c r="P2106" s="10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15.6" customHeight="1" x14ac:dyDescent="0.3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92"/>
        <v>254</v>
      </c>
      <c r="P2107" s="10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15.6" customHeight="1" x14ac:dyDescent="0.3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92"/>
        <v>107.04545454545456</v>
      </c>
      <c r="P2108" s="10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15.6" customHeight="1" x14ac:dyDescent="0.3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92"/>
        <v>107.73299999999999</v>
      </c>
      <c r="P2109" s="10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15.6" customHeight="1" x14ac:dyDescent="0.3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92"/>
        <v>107.31250000000001</v>
      </c>
      <c r="P2110" s="10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15.6" customHeight="1" x14ac:dyDescent="0.3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92"/>
        <v>106.52500000000001</v>
      </c>
      <c r="P2111" s="10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15.6" customHeight="1" x14ac:dyDescent="0.3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92"/>
        <v>100.35000000000001</v>
      </c>
      <c r="P2112" s="10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15.6" customHeight="1" x14ac:dyDescent="0.3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92"/>
        <v>106.5</v>
      </c>
      <c r="P2113" s="10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15.6" customHeight="1" x14ac:dyDescent="0.3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ref="O2114:O2177" si="198">IF(E2114&lt;=0,0,(E2114/D2114)*100)</f>
        <v>100</v>
      </c>
      <c r="P2114" s="10">
        <f t="shared" ref="P2114:P2177" si="199">IF(E2114&lt;=0,0,E2114/L2114)</f>
        <v>27.272727272727273</v>
      </c>
      <c r="Q2114" s="7" t="str">
        <f t="shared" ref="Q2114:Q2177" si="200">LEFT(N2114,FIND("/",N2114)-1)</f>
        <v>music</v>
      </c>
      <c r="R2114" s="7" t="str">
        <f t="shared" ref="R2114:R2177" si="201">RIGHT(N2114,LEN(N2114)-FIND("/",N2114))</f>
        <v>indie rock</v>
      </c>
      <c r="S2114" s="11">
        <f t="shared" ref="S2114:S2177" si="202">(J2114/86400)+25569+(-5/24)</f>
        <v>41365.719826388886</v>
      </c>
      <c r="T2114" s="11">
        <f t="shared" ref="T2114:T2177" si="203">(I2114/86400)+25569+(-5/24)</f>
        <v>41379.719826388886</v>
      </c>
    </row>
    <row r="2115" spans="1:20" ht="15.6" customHeight="1" x14ac:dyDescent="0.3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si="198"/>
        <v>104.85714285714285</v>
      </c>
      <c r="P2115" s="10">
        <f t="shared" si="199"/>
        <v>68.598130841121488</v>
      </c>
      <c r="Q2115" s="7" t="str">
        <f t="shared" si="200"/>
        <v>music</v>
      </c>
      <c r="R2115" s="7" t="str">
        <f t="shared" si="201"/>
        <v>indie rock</v>
      </c>
      <c r="S2115" s="11">
        <f t="shared" si="202"/>
        <v>41870.657129629624</v>
      </c>
      <c r="T2115" s="11">
        <f t="shared" si="203"/>
        <v>41905.657129629624</v>
      </c>
    </row>
    <row r="2116" spans="1:20" ht="15.6" customHeight="1" x14ac:dyDescent="0.3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98"/>
        <v>104.69999999999999</v>
      </c>
      <c r="P2116" s="10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15.6" customHeight="1" x14ac:dyDescent="0.3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98"/>
        <v>225.66666666666669</v>
      </c>
      <c r="P2117" s="10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15.6" customHeight="1" x14ac:dyDescent="0.3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98"/>
        <v>100.90416666666667</v>
      </c>
      <c r="P2118" s="10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15.6" customHeight="1" x14ac:dyDescent="0.3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98"/>
        <v>147.75</v>
      </c>
      <c r="P2119" s="10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15.6" customHeight="1" x14ac:dyDescent="0.3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98"/>
        <v>134.61099999999999</v>
      </c>
      <c r="P2120" s="10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15.6" customHeight="1" x14ac:dyDescent="0.3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98"/>
        <v>100.75</v>
      </c>
      <c r="P2121" s="10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15.6" customHeight="1" x14ac:dyDescent="0.3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98"/>
        <v>100.880375</v>
      </c>
      <c r="P2122" s="10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15.6" customHeight="1" x14ac:dyDescent="0.3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98"/>
        <v>0.56800000000000006</v>
      </c>
      <c r="P2123" s="10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15.6" customHeight="1" x14ac:dyDescent="0.3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98"/>
        <v>0.38750000000000001</v>
      </c>
      <c r="P2124" s="10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15.6" customHeight="1" x14ac:dyDescent="0.3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98"/>
        <v>10</v>
      </c>
      <c r="P2125" s="10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15.6" customHeight="1" x14ac:dyDescent="0.3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98"/>
        <v>10.454545454545453</v>
      </c>
      <c r="P2126" s="10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15.6" customHeight="1" x14ac:dyDescent="0.3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98"/>
        <v>1.4200000000000002</v>
      </c>
      <c r="P2127" s="10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15.6" customHeight="1" x14ac:dyDescent="0.3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98"/>
        <v>0.05</v>
      </c>
      <c r="P2128" s="10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5.6" customHeight="1" x14ac:dyDescent="0.3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98"/>
        <v>28.842857142857142</v>
      </c>
      <c r="P2129" s="10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15.6" customHeight="1" x14ac:dyDescent="0.3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98"/>
        <v>0.16666666666666669</v>
      </c>
      <c r="P2130" s="10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15.6" customHeight="1" x14ac:dyDescent="0.3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98"/>
        <v>11.799999999999999</v>
      </c>
      <c r="P2131" s="10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15.6" customHeight="1" x14ac:dyDescent="0.3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98"/>
        <v>0.20238095238095236</v>
      </c>
      <c r="P2132" s="10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15.6" customHeight="1" x14ac:dyDescent="0.3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98"/>
        <v>5</v>
      </c>
      <c r="P2133" s="10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15.6" customHeight="1" x14ac:dyDescent="0.3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98"/>
        <v>2.1129899999999995</v>
      </c>
      <c r="P2134" s="10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15.6" customHeight="1" x14ac:dyDescent="0.3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98"/>
        <v>1.6</v>
      </c>
      <c r="P2135" s="10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15.6" customHeight="1" x14ac:dyDescent="0.3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98"/>
        <v>1.7333333333333332</v>
      </c>
      <c r="P2136" s="10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15.6" customHeight="1" x14ac:dyDescent="0.3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98"/>
        <v>9.56</v>
      </c>
      <c r="P2137" s="10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15.6" customHeight="1" x14ac:dyDescent="0.3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98"/>
        <v>5.9612499999999999E-2</v>
      </c>
      <c r="P2138" s="10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15.6" customHeight="1" x14ac:dyDescent="0.3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98"/>
        <v>28.405999999999999</v>
      </c>
      <c r="P2139" s="10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15.6" customHeight="1" x14ac:dyDescent="0.3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98"/>
        <v>12.8</v>
      </c>
      <c r="P2140" s="10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15.6" customHeight="1" x14ac:dyDescent="0.3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98"/>
        <v>5.42</v>
      </c>
      <c r="P2141" s="10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15.6" customHeight="1" x14ac:dyDescent="0.3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98"/>
        <v>0.11199999999999999</v>
      </c>
      <c r="P2142" s="10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15.6" customHeight="1" x14ac:dyDescent="0.3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98"/>
        <v>0</v>
      </c>
      <c r="P2143" s="10">
        <f t="shared" si="199"/>
        <v>0</v>
      </c>
      <c r="Q2143" s="7" t="str">
        <f t="shared" si="200"/>
        <v>games</v>
      </c>
      <c r="R2143" s="7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15.6" customHeight="1" x14ac:dyDescent="0.3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98"/>
        <v>5.7238095238095239</v>
      </c>
      <c r="P2144" s="10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15.6" customHeight="1" x14ac:dyDescent="0.3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98"/>
        <v>11.25</v>
      </c>
      <c r="P2145" s="10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15.6" customHeight="1" x14ac:dyDescent="0.3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98"/>
        <v>1.7098591549295776</v>
      </c>
      <c r="P2146" s="10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15.6" customHeight="1" x14ac:dyDescent="0.3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98"/>
        <v>30.433333333333334</v>
      </c>
      <c r="P2147" s="10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15.6" customHeight="1" x14ac:dyDescent="0.3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98"/>
        <v>0.02</v>
      </c>
      <c r="P2148" s="10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5.6" customHeight="1" x14ac:dyDescent="0.3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98"/>
        <v>0.69641025641025645</v>
      </c>
      <c r="P2149" s="10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15.6" customHeight="1" x14ac:dyDescent="0.3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98"/>
        <v>2</v>
      </c>
      <c r="P2150" s="10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15.6" customHeight="1" x14ac:dyDescent="0.3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98"/>
        <v>0</v>
      </c>
      <c r="P2151" s="10">
        <f t="shared" si="199"/>
        <v>0</v>
      </c>
      <c r="Q2151" s="7" t="str">
        <f t="shared" si="200"/>
        <v>games</v>
      </c>
      <c r="R2151" s="7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5.6" customHeight="1" x14ac:dyDescent="0.3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98"/>
        <v>0.80999999999999994</v>
      </c>
      <c r="P2152" s="10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15.6" customHeight="1" x14ac:dyDescent="0.3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98"/>
        <v>0.26222222222222225</v>
      </c>
      <c r="P2153" s="10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15.6" customHeight="1" x14ac:dyDescent="0.3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98"/>
        <v>0.16666666666666669</v>
      </c>
      <c r="P2154" s="10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15.6" customHeight="1" x14ac:dyDescent="0.3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98"/>
        <v>9.124454880912446E-3</v>
      </c>
      <c r="P2155" s="10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15.6" customHeight="1" x14ac:dyDescent="0.3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98"/>
        <v>0.8</v>
      </c>
      <c r="P2156" s="10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15.6" customHeight="1" x14ac:dyDescent="0.3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98"/>
        <v>2.2999999999999998</v>
      </c>
      <c r="P2157" s="10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15.6" customHeight="1" x14ac:dyDescent="0.3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98"/>
        <v>2.6660714285714282</v>
      </c>
      <c r="P2158" s="10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15.6" customHeight="1" x14ac:dyDescent="0.3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98"/>
        <v>28.192</v>
      </c>
      <c r="P2159" s="10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15.6" customHeight="1" x14ac:dyDescent="0.3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98"/>
        <v>6.5900366666666672</v>
      </c>
      <c r="P2160" s="10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15.6" customHeight="1" x14ac:dyDescent="0.3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98"/>
        <v>0.72222222222222221</v>
      </c>
      <c r="P2161" s="10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15.6" customHeight="1" x14ac:dyDescent="0.3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98"/>
        <v>0.85000000000000009</v>
      </c>
      <c r="P2162" s="10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15.6" customHeight="1" x14ac:dyDescent="0.3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98"/>
        <v>115.75</v>
      </c>
      <c r="P2163" s="10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15.6" customHeight="1" x14ac:dyDescent="0.3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98"/>
        <v>112.26666666666667</v>
      </c>
      <c r="P2164" s="10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15.6" customHeight="1" x14ac:dyDescent="0.3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98"/>
        <v>132.20000000000002</v>
      </c>
      <c r="P2165" s="10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15.6" customHeight="1" x14ac:dyDescent="0.3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98"/>
        <v>102.63636363636364</v>
      </c>
      <c r="P2166" s="10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15.6" customHeight="1" x14ac:dyDescent="0.3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98"/>
        <v>138.64000000000001</v>
      </c>
      <c r="P2167" s="10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15.6" customHeight="1" x14ac:dyDescent="0.3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98"/>
        <v>146.6</v>
      </c>
      <c r="P2168" s="10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15.6" customHeight="1" x14ac:dyDescent="0.3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98"/>
        <v>120</v>
      </c>
      <c r="P2169" s="10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15.6" customHeight="1" x14ac:dyDescent="0.3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98"/>
        <v>121.5816111111111</v>
      </c>
      <c r="P2170" s="10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15.6" customHeight="1" x14ac:dyDescent="0.3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98"/>
        <v>100</v>
      </c>
      <c r="P2171" s="10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15.6" customHeight="1" x14ac:dyDescent="0.3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98"/>
        <v>180.85714285714286</v>
      </c>
      <c r="P2172" s="10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15.6" customHeight="1" x14ac:dyDescent="0.3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98"/>
        <v>106.075</v>
      </c>
      <c r="P2173" s="10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15.6" customHeight="1" x14ac:dyDescent="0.3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98"/>
        <v>100</v>
      </c>
      <c r="P2174" s="10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15.6" customHeight="1" x14ac:dyDescent="0.3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98"/>
        <v>126.92857142857143</v>
      </c>
      <c r="P2175" s="10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15.6" customHeight="1" x14ac:dyDescent="0.3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98"/>
        <v>102.97499999999999</v>
      </c>
      <c r="P2176" s="10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15.6" customHeight="1" x14ac:dyDescent="0.3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98"/>
        <v>250</v>
      </c>
      <c r="P2177" s="10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15.6" customHeight="1" x14ac:dyDescent="0.3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ref="O2178:O2241" si="204">IF(E2178&lt;=0,0,(E2178/D2178)*100)</f>
        <v>126.02</v>
      </c>
      <c r="P2178" s="10">
        <f t="shared" ref="P2178:P2241" si="205">IF(E2178&lt;=0,0,E2178/L2178)</f>
        <v>88.74647887323944</v>
      </c>
      <c r="Q2178" s="7" t="str">
        <f t="shared" ref="Q2178:Q2241" si="206">LEFT(N2178,FIND("/",N2178)-1)</f>
        <v>music</v>
      </c>
      <c r="R2178" s="7" t="str">
        <f t="shared" ref="R2178:R2241" si="207">RIGHT(N2178,LEN(N2178)-FIND("/",N2178))</f>
        <v>rock</v>
      </c>
      <c r="S2178" s="11">
        <f t="shared" ref="S2178:S2241" si="208">(J2178/86400)+25569+(-5/24)</f>
        <v>42096.424872685187</v>
      </c>
      <c r="T2178" s="11">
        <f t="shared" ref="T2178:T2241" si="209">(I2178/86400)+25569+(-5/24)</f>
        <v>42126.424872685187</v>
      </c>
    </row>
    <row r="2179" spans="1:20" ht="15.6" customHeight="1" x14ac:dyDescent="0.3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si="204"/>
        <v>100.12</v>
      </c>
      <c r="P2179" s="10">
        <f t="shared" si="205"/>
        <v>65.868421052631575</v>
      </c>
      <c r="Q2179" s="7" t="str">
        <f t="shared" si="206"/>
        <v>music</v>
      </c>
      <c r="R2179" s="7" t="str">
        <f t="shared" si="207"/>
        <v>rock</v>
      </c>
      <c r="S2179" s="11">
        <f t="shared" si="208"/>
        <v>42502.042442129627</v>
      </c>
      <c r="T2179" s="11">
        <f t="shared" si="209"/>
        <v>42527.042442129627</v>
      </c>
    </row>
    <row r="2180" spans="1:20" ht="15.6" customHeight="1" x14ac:dyDescent="0.3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204"/>
        <v>138.64000000000001</v>
      </c>
      <c r="P2180" s="10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15.6" customHeight="1" x14ac:dyDescent="0.3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204"/>
        <v>161.4</v>
      </c>
      <c r="P2181" s="10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15.6" customHeight="1" x14ac:dyDescent="0.3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204"/>
        <v>107.18419999999999</v>
      </c>
      <c r="P2182" s="10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15.6" customHeight="1" x14ac:dyDescent="0.3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204"/>
        <v>153.1</v>
      </c>
      <c r="P2183" s="10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15.6" customHeight="1" x14ac:dyDescent="0.3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204"/>
        <v>524.16666666666663</v>
      </c>
      <c r="P2184" s="10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15.6" customHeight="1" x14ac:dyDescent="0.3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204"/>
        <v>489.27777777777777</v>
      </c>
      <c r="P2185" s="10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15.6" customHeight="1" x14ac:dyDescent="0.3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204"/>
        <v>284.74</v>
      </c>
      <c r="P2186" s="10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15.6" customHeight="1" x14ac:dyDescent="0.3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204"/>
        <v>1856.97</v>
      </c>
      <c r="P2187" s="10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15.6" customHeight="1" x14ac:dyDescent="0.3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204"/>
        <v>109.67499999999998</v>
      </c>
      <c r="P2188" s="10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15.6" customHeight="1" x14ac:dyDescent="0.3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204"/>
        <v>1014.6425</v>
      </c>
      <c r="P2189" s="10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15.6" customHeight="1" x14ac:dyDescent="0.3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204"/>
        <v>412.17692027666544</v>
      </c>
      <c r="P2190" s="10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15.6" customHeight="1" x14ac:dyDescent="0.3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204"/>
        <v>503.25</v>
      </c>
      <c r="P2191" s="10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15.6" customHeight="1" x14ac:dyDescent="0.3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204"/>
        <v>184.61052631578946</v>
      </c>
      <c r="P2192" s="10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15.6" customHeight="1" x14ac:dyDescent="0.3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204"/>
        <v>119.73333333333333</v>
      </c>
      <c r="P2193" s="10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15.6" customHeight="1" x14ac:dyDescent="0.3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204"/>
        <v>1081.2401666666667</v>
      </c>
      <c r="P2194" s="10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15.6" customHeight="1" x14ac:dyDescent="0.3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204"/>
        <v>452.37333333333333</v>
      </c>
      <c r="P2195" s="10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15.6" customHeight="1" x14ac:dyDescent="0.3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204"/>
        <v>537.37</v>
      </c>
      <c r="P2196" s="10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15.6" customHeight="1" x14ac:dyDescent="0.3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204"/>
        <v>120.32608695652173</v>
      </c>
      <c r="P2197" s="10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15.6" customHeight="1" x14ac:dyDescent="0.3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204"/>
        <v>113.83571428571429</v>
      </c>
      <c r="P2198" s="10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15.6" customHeight="1" x14ac:dyDescent="0.3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204"/>
        <v>951.03109999999992</v>
      </c>
      <c r="P2199" s="10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15.6" customHeight="1" x14ac:dyDescent="0.3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204"/>
        <v>132.89249999999998</v>
      </c>
      <c r="P2200" s="10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15.6" customHeight="1" x14ac:dyDescent="0.3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204"/>
        <v>146.97777777777779</v>
      </c>
      <c r="P2201" s="10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15.6" customHeight="1" x14ac:dyDescent="0.3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204"/>
        <v>542.15</v>
      </c>
      <c r="P2202" s="10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15.6" customHeight="1" x14ac:dyDescent="0.3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204"/>
        <v>382.71818181818185</v>
      </c>
      <c r="P2203" s="10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15.6" customHeight="1" x14ac:dyDescent="0.3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204"/>
        <v>704.18124999999998</v>
      </c>
      <c r="P2204" s="10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15.6" customHeight="1" x14ac:dyDescent="0.3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204"/>
        <v>109.55</v>
      </c>
      <c r="P2205" s="10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15.6" customHeight="1" x14ac:dyDescent="0.3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204"/>
        <v>132.86666666666667</v>
      </c>
      <c r="P2206" s="10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15.6" customHeight="1" x14ac:dyDescent="0.3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204"/>
        <v>152</v>
      </c>
      <c r="P2207" s="10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15.6" customHeight="1" x14ac:dyDescent="0.3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204"/>
        <v>102.72727272727273</v>
      </c>
      <c r="P2208" s="10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15.6" customHeight="1" x14ac:dyDescent="0.3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204"/>
        <v>100</v>
      </c>
      <c r="P2209" s="10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15.6" customHeight="1" x14ac:dyDescent="0.3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204"/>
        <v>101.6</v>
      </c>
      <c r="P2210" s="10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15.6" customHeight="1" x14ac:dyDescent="0.3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204"/>
        <v>150.80000000000001</v>
      </c>
      <c r="P2211" s="10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15.6" customHeight="1" x14ac:dyDescent="0.3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204"/>
        <v>111.425</v>
      </c>
      <c r="P2212" s="10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15.6" customHeight="1" x14ac:dyDescent="0.3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204"/>
        <v>195.6</v>
      </c>
      <c r="P2213" s="10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15.6" customHeight="1" x14ac:dyDescent="0.3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204"/>
        <v>114.38333333333333</v>
      </c>
      <c r="P2214" s="10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15.6" customHeight="1" x14ac:dyDescent="0.3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204"/>
        <v>200</v>
      </c>
      <c r="P2215" s="10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15.6" customHeight="1" x14ac:dyDescent="0.3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204"/>
        <v>292.50166666666667</v>
      </c>
      <c r="P2216" s="10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15.6" customHeight="1" x14ac:dyDescent="0.3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204"/>
        <v>156.36363636363637</v>
      </c>
      <c r="P2217" s="10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15.6" customHeight="1" x14ac:dyDescent="0.3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204"/>
        <v>105.66666666666666</v>
      </c>
      <c r="P2218" s="10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15.6" customHeight="1" x14ac:dyDescent="0.3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204"/>
        <v>101.19047619047619</v>
      </c>
      <c r="P2219" s="10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15.6" customHeight="1" x14ac:dyDescent="0.3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204"/>
        <v>122.833</v>
      </c>
      <c r="P2220" s="10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15.6" customHeight="1" x14ac:dyDescent="0.3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204"/>
        <v>101.49999999999999</v>
      </c>
      <c r="P2221" s="10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15.6" customHeight="1" x14ac:dyDescent="0.3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204"/>
        <v>101.14285714285714</v>
      </c>
      <c r="P2222" s="10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15.6" customHeight="1" x14ac:dyDescent="0.3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204"/>
        <v>108.11999999999999</v>
      </c>
      <c r="P2223" s="10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15.6" customHeight="1" x14ac:dyDescent="0.3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204"/>
        <v>162.6</v>
      </c>
      <c r="P2224" s="10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15.6" customHeight="1" x14ac:dyDescent="0.3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204"/>
        <v>105.80000000000001</v>
      </c>
      <c r="P2225" s="10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15.6" customHeight="1" x14ac:dyDescent="0.3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204"/>
        <v>243.15000000000003</v>
      </c>
      <c r="P2226" s="10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15.6" customHeight="1" x14ac:dyDescent="0.3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204"/>
        <v>944.83338095238094</v>
      </c>
      <c r="P2227" s="10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15.6" customHeight="1" x14ac:dyDescent="0.3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204"/>
        <v>108.46283333333334</v>
      </c>
      <c r="P2228" s="10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15.6" customHeight="1" x14ac:dyDescent="0.3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204"/>
        <v>157.37692307692308</v>
      </c>
      <c r="P2229" s="10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15.6" customHeight="1" x14ac:dyDescent="0.3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204"/>
        <v>1174.49</v>
      </c>
      <c r="P2230" s="10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15.6" customHeight="1" x14ac:dyDescent="0.3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204"/>
        <v>171.04755366949576</v>
      </c>
      <c r="P2231" s="10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15.6" customHeight="1" x14ac:dyDescent="0.3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204"/>
        <v>125.95294117647057</v>
      </c>
      <c r="P2232" s="10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15.6" customHeight="1" x14ac:dyDescent="0.3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204"/>
        <v>1212.1296000000002</v>
      </c>
      <c r="P2233" s="10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15.6" customHeight="1" x14ac:dyDescent="0.3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204"/>
        <v>495.8</v>
      </c>
      <c r="P2234" s="10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15.6" customHeight="1" x14ac:dyDescent="0.3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204"/>
        <v>332.03999999999996</v>
      </c>
      <c r="P2235" s="10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15.6" customHeight="1" x14ac:dyDescent="0.3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204"/>
        <v>1165</v>
      </c>
      <c r="P2236" s="10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15.6" customHeight="1" x14ac:dyDescent="0.3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204"/>
        <v>153.3153846153846</v>
      </c>
      <c r="P2237" s="10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15.6" customHeight="1" x14ac:dyDescent="0.3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204"/>
        <v>537.10714285714289</v>
      </c>
      <c r="P2238" s="10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15.6" customHeight="1" x14ac:dyDescent="0.3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204"/>
        <v>352.92777777777775</v>
      </c>
      <c r="P2239" s="10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15.6" customHeight="1" x14ac:dyDescent="0.3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204"/>
        <v>137.4</v>
      </c>
      <c r="P2240" s="10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15.6" customHeight="1" x14ac:dyDescent="0.3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204"/>
        <v>128.02668</v>
      </c>
      <c r="P2241" s="10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15.6" customHeight="1" x14ac:dyDescent="0.3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ref="O2242:O2305" si="210">IF(E2242&lt;=0,0,(E2242/D2242)*100)</f>
        <v>270.68</v>
      </c>
      <c r="P2242" s="10">
        <f t="shared" ref="P2242:P2305" si="211">IF(E2242&lt;=0,0,E2242/L2242)</f>
        <v>140.97916666666666</v>
      </c>
      <c r="Q2242" s="7" t="str">
        <f t="shared" ref="Q2242:Q2305" si="212">LEFT(N2242,FIND("/",N2242)-1)</f>
        <v>games</v>
      </c>
      <c r="R2242" s="7" t="str">
        <f t="shared" ref="R2242:R2305" si="213">RIGHT(N2242,LEN(N2242)-FIND("/",N2242))</f>
        <v>tabletop games</v>
      </c>
      <c r="S2242" s="11">
        <f t="shared" ref="S2242:S2305" si="214">(J2242/86400)+25569+(-5/24)</f>
        <v>42452.617407407401</v>
      </c>
      <c r="T2242" s="11">
        <f t="shared" ref="T2242:T2305" si="215">(I2242/86400)+25569+(-5/24)</f>
        <v>42482.617407407401</v>
      </c>
    </row>
    <row r="2243" spans="1:20" ht="15.6" customHeight="1" x14ac:dyDescent="0.3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si="210"/>
        <v>806.4</v>
      </c>
      <c r="P2243" s="10">
        <f t="shared" si="211"/>
        <v>49.472392638036808</v>
      </c>
      <c r="Q2243" s="7" t="str">
        <f t="shared" si="212"/>
        <v>games</v>
      </c>
      <c r="R2243" s="7" t="str">
        <f t="shared" si="213"/>
        <v>tabletop games</v>
      </c>
      <c r="S2243" s="11">
        <f t="shared" si="214"/>
        <v>42766.619212962956</v>
      </c>
      <c r="T2243" s="11">
        <f t="shared" si="215"/>
        <v>42796.619212962956</v>
      </c>
    </row>
    <row r="2244" spans="1:20" ht="15.6" customHeight="1" x14ac:dyDescent="0.3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210"/>
        <v>1360.0976000000001</v>
      </c>
      <c r="P2244" s="10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15.6" customHeight="1" x14ac:dyDescent="0.3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210"/>
        <v>930250</v>
      </c>
      <c r="P2245" s="10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15.6" customHeight="1" x14ac:dyDescent="0.3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210"/>
        <v>377.02</v>
      </c>
      <c r="P2246" s="10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15.6" customHeight="1" x14ac:dyDescent="0.3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210"/>
        <v>2647.0250000000001</v>
      </c>
      <c r="P2247" s="10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15.6" customHeight="1" x14ac:dyDescent="0.3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210"/>
        <v>100.12</v>
      </c>
      <c r="P2248" s="10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15.6" customHeight="1" x14ac:dyDescent="0.3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210"/>
        <v>104.45405405405405</v>
      </c>
      <c r="P2249" s="10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15.6" customHeight="1" x14ac:dyDescent="0.3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210"/>
        <v>107.21428571428571</v>
      </c>
      <c r="P2250" s="10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15.6" customHeight="1" x14ac:dyDescent="0.3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210"/>
        <v>168.77142857142857</v>
      </c>
      <c r="P2251" s="10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15.6" customHeight="1" x14ac:dyDescent="0.3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210"/>
        <v>975.11200000000008</v>
      </c>
      <c r="P2252" s="10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15.6" customHeight="1" x14ac:dyDescent="0.3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210"/>
        <v>134.44929411764704</v>
      </c>
      <c r="P2253" s="10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15.6" customHeight="1" x14ac:dyDescent="0.3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210"/>
        <v>272.27777777777777</v>
      </c>
      <c r="P2254" s="10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15.6" customHeight="1" x14ac:dyDescent="0.3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210"/>
        <v>112.6875</v>
      </c>
      <c r="P2255" s="10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15.6" customHeight="1" x14ac:dyDescent="0.3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210"/>
        <v>459.8</v>
      </c>
      <c r="P2256" s="10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15.6" customHeight="1" x14ac:dyDescent="0.3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210"/>
        <v>286.65822784810126</v>
      </c>
      <c r="P2257" s="10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15.6" customHeight="1" x14ac:dyDescent="0.3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210"/>
        <v>222.70833333333334</v>
      </c>
      <c r="P2258" s="10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15.6" customHeight="1" x14ac:dyDescent="0.3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210"/>
        <v>636.14</v>
      </c>
      <c r="P2259" s="10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15.6" customHeight="1" x14ac:dyDescent="0.3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210"/>
        <v>146.5</v>
      </c>
      <c r="P2260" s="10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15.6" customHeight="1" x14ac:dyDescent="0.3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210"/>
        <v>1867.1</v>
      </c>
      <c r="P2261" s="10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15.6" customHeight="1" x14ac:dyDescent="0.3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210"/>
        <v>326.92</v>
      </c>
      <c r="P2262" s="10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15.6" customHeight="1" x14ac:dyDescent="0.3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210"/>
        <v>779.5</v>
      </c>
      <c r="P2263" s="10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15.6" customHeight="1" x14ac:dyDescent="0.3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210"/>
        <v>154.15151515151516</v>
      </c>
      <c r="P2264" s="10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15.6" customHeight="1" x14ac:dyDescent="0.3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210"/>
        <v>115.54666666666667</v>
      </c>
      <c r="P2265" s="10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15.6" customHeight="1" x14ac:dyDescent="0.3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210"/>
        <v>180.03333333333333</v>
      </c>
      <c r="P2266" s="10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15.6" customHeight="1" x14ac:dyDescent="0.3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210"/>
        <v>298.5</v>
      </c>
      <c r="P2267" s="10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15.6" customHeight="1" x14ac:dyDescent="0.3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210"/>
        <v>320.26666666666665</v>
      </c>
      <c r="P2268" s="10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15.6" customHeight="1" x14ac:dyDescent="0.3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210"/>
        <v>380.52499999999998</v>
      </c>
      <c r="P2269" s="10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15.6" customHeight="1" x14ac:dyDescent="0.3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210"/>
        <v>102.60000000000001</v>
      </c>
      <c r="P2270" s="10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15.6" customHeight="1" x14ac:dyDescent="0.3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210"/>
        <v>1801.64</v>
      </c>
      <c r="P2271" s="10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15.6" customHeight="1" x14ac:dyDescent="0.3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210"/>
        <v>720.24800000000005</v>
      </c>
      <c r="P2272" s="10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15.6" customHeight="1" x14ac:dyDescent="0.3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210"/>
        <v>283.09000000000003</v>
      </c>
      <c r="P2273" s="10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15.6" customHeight="1" x14ac:dyDescent="0.3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210"/>
        <v>1356.6000000000001</v>
      </c>
      <c r="P2274" s="10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15.6" customHeight="1" x14ac:dyDescent="0.3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210"/>
        <v>220.35999999999999</v>
      </c>
      <c r="P2275" s="10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15.6" customHeight="1" x14ac:dyDescent="0.3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210"/>
        <v>119.6</v>
      </c>
      <c r="P2276" s="10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15.6" customHeight="1" x14ac:dyDescent="0.3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210"/>
        <v>407.76923076923077</v>
      </c>
      <c r="P2277" s="10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15.6" customHeight="1" x14ac:dyDescent="0.3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210"/>
        <v>105.81826105905425</v>
      </c>
      <c r="P2278" s="10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15.6" customHeight="1" x14ac:dyDescent="0.3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210"/>
        <v>141.08235294117648</v>
      </c>
      <c r="P2279" s="10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15.6" customHeight="1" x14ac:dyDescent="0.3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210"/>
        <v>270.7</v>
      </c>
      <c r="P2280" s="10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15.6" customHeight="1" x14ac:dyDescent="0.3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210"/>
        <v>153.80000000000001</v>
      </c>
      <c r="P2281" s="10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15.6" customHeight="1" x14ac:dyDescent="0.3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210"/>
        <v>403.57653061224488</v>
      </c>
      <c r="P2282" s="10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15.6" customHeight="1" x14ac:dyDescent="0.3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210"/>
        <v>185</v>
      </c>
      <c r="P2283" s="10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15.6" customHeight="1" x14ac:dyDescent="0.3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210"/>
        <v>185.33333333333331</v>
      </c>
      <c r="P2284" s="10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15.6" customHeight="1" x14ac:dyDescent="0.3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210"/>
        <v>100.85533333333332</v>
      </c>
      <c r="P2285" s="10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15.6" customHeight="1" x14ac:dyDescent="0.3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210"/>
        <v>106.22116666666668</v>
      </c>
      <c r="P2286" s="10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15.6" customHeight="1" x14ac:dyDescent="0.3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210"/>
        <v>121.36666666666667</v>
      </c>
      <c r="P2287" s="10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15.6" customHeight="1" x14ac:dyDescent="0.3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210"/>
        <v>100.06666666666666</v>
      </c>
      <c r="P2288" s="10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15.6" customHeight="1" x14ac:dyDescent="0.3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210"/>
        <v>119.97755555555555</v>
      </c>
      <c r="P2289" s="10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15.6" customHeight="1" x14ac:dyDescent="0.3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210"/>
        <v>100.1</v>
      </c>
      <c r="P2290" s="10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15.6" customHeight="1" x14ac:dyDescent="0.3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210"/>
        <v>107.4</v>
      </c>
      <c r="P2291" s="10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15.6" customHeight="1" x14ac:dyDescent="0.3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210"/>
        <v>104.06666666666666</v>
      </c>
      <c r="P2292" s="10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15.6" customHeight="1" x14ac:dyDescent="0.3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210"/>
        <v>172.8</v>
      </c>
      <c r="P2293" s="10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15.6" customHeight="1" x14ac:dyDescent="0.3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210"/>
        <v>107.2505</v>
      </c>
      <c r="P2294" s="10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15.6" customHeight="1" x14ac:dyDescent="0.3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210"/>
        <v>108.23529411764706</v>
      </c>
      <c r="P2295" s="10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15.6" customHeight="1" x14ac:dyDescent="0.3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210"/>
        <v>146.08079999999998</v>
      </c>
      <c r="P2296" s="10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15.6" customHeight="1" x14ac:dyDescent="0.3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210"/>
        <v>125.25</v>
      </c>
      <c r="P2297" s="10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15.6" customHeight="1" x14ac:dyDescent="0.3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210"/>
        <v>149.07142857142856</v>
      </c>
      <c r="P2298" s="10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15.6" customHeight="1" x14ac:dyDescent="0.3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210"/>
        <v>100.6</v>
      </c>
      <c r="P2299" s="10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15.6" customHeight="1" x14ac:dyDescent="0.3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210"/>
        <v>105.07333333333332</v>
      </c>
      <c r="P2300" s="10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15.6" customHeight="1" x14ac:dyDescent="0.3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210"/>
        <v>350.16666666666663</v>
      </c>
      <c r="P2301" s="10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15.6" customHeight="1" x14ac:dyDescent="0.3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210"/>
        <v>101.25</v>
      </c>
      <c r="P2302" s="10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15.6" customHeight="1" x14ac:dyDescent="0.3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210"/>
        <v>133.6044</v>
      </c>
      <c r="P2303" s="10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15.6" customHeight="1" x14ac:dyDescent="0.3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210"/>
        <v>170.65217391304347</v>
      </c>
      <c r="P2304" s="10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15.6" customHeight="1" x14ac:dyDescent="0.3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210"/>
        <v>109.35829457364341</v>
      </c>
      <c r="P2305" s="10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15.6" customHeight="1" x14ac:dyDescent="0.3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ref="O2306:O2369" si="216">IF(E2306&lt;=0,0,(E2306/D2306)*100)</f>
        <v>100.70033333333335</v>
      </c>
      <c r="P2306" s="10">
        <f t="shared" ref="P2306:P2369" si="217">IF(E2306&lt;=0,0,E2306/L2306)</f>
        <v>53.469203539823013</v>
      </c>
      <c r="Q2306" s="7" t="str">
        <f t="shared" ref="Q2306:Q2369" si="218">LEFT(N2306,FIND("/",N2306)-1)</f>
        <v>music</v>
      </c>
      <c r="R2306" s="7" t="str">
        <f t="shared" ref="R2306:R2369" si="219">RIGHT(N2306,LEN(N2306)-FIND("/",N2306))</f>
        <v>indie rock</v>
      </c>
      <c r="S2306" s="11">
        <f t="shared" ref="S2306:S2369" si="220">(J2306/86400)+25569+(-5/24)</f>
        <v>40502.607534722221</v>
      </c>
      <c r="T2306" s="11">
        <f t="shared" ref="T2306:T2369" si="221">(I2306/86400)+25569+(-5/24)</f>
        <v>40543.999305555553</v>
      </c>
    </row>
    <row r="2307" spans="1:20" ht="15.6" customHeight="1" x14ac:dyDescent="0.3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si="216"/>
        <v>101.22777777777779</v>
      </c>
      <c r="P2307" s="10">
        <f t="shared" si="217"/>
        <v>109.10778443113773</v>
      </c>
      <c r="Q2307" s="7" t="str">
        <f t="shared" si="218"/>
        <v>music</v>
      </c>
      <c r="R2307" s="7" t="str">
        <f t="shared" si="219"/>
        <v>indie rock</v>
      </c>
      <c r="S2307" s="11">
        <f t="shared" si="220"/>
        <v>41834.486944444441</v>
      </c>
      <c r="T2307" s="11">
        <f t="shared" si="221"/>
        <v>41859.541666666664</v>
      </c>
    </row>
    <row r="2308" spans="1:20" ht="15.6" customHeight="1" x14ac:dyDescent="0.3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216"/>
        <v>106.75857142857143</v>
      </c>
      <c r="P2308" s="10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15.6" customHeight="1" x14ac:dyDescent="0.3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216"/>
        <v>106.65777537961894</v>
      </c>
      <c r="P2309" s="10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15.6" customHeight="1" x14ac:dyDescent="0.3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216"/>
        <v>101.30622</v>
      </c>
      <c r="P2310" s="10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15.6" customHeight="1" x14ac:dyDescent="0.3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216"/>
        <v>106.67450000000001</v>
      </c>
      <c r="P2311" s="10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15.6" customHeight="1" x14ac:dyDescent="0.3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216"/>
        <v>428.83978378378379</v>
      </c>
      <c r="P2312" s="10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15.6" customHeight="1" x14ac:dyDescent="0.3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216"/>
        <v>104.11111111111111</v>
      </c>
      <c r="P2313" s="10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15.6" customHeight="1" x14ac:dyDescent="0.3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216"/>
        <v>107.86666666666666</v>
      </c>
      <c r="P2314" s="10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15.6" customHeight="1" x14ac:dyDescent="0.3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216"/>
        <v>175.84040000000002</v>
      </c>
      <c r="P2315" s="10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15.6" customHeight="1" x14ac:dyDescent="0.3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216"/>
        <v>156.97</v>
      </c>
      <c r="P2316" s="10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15.6" customHeight="1" x14ac:dyDescent="0.3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216"/>
        <v>102.60000000000001</v>
      </c>
      <c r="P2317" s="10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15.6" customHeight="1" x14ac:dyDescent="0.3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216"/>
        <v>104.04266666666666</v>
      </c>
      <c r="P2318" s="10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15.6" customHeight="1" x14ac:dyDescent="0.3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216"/>
        <v>104</v>
      </c>
      <c r="P2319" s="10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15.6" customHeight="1" x14ac:dyDescent="0.3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216"/>
        <v>121.05999999999999</v>
      </c>
      <c r="P2320" s="10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15.6" customHeight="1" x14ac:dyDescent="0.3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216"/>
        <v>107.69999999999999</v>
      </c>
      <c r="P2321" s="10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15.6" customHeight="1" x14ac:dyDescent="0.3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216"/>
        <v>108.66</v>
      </c>
      <c r="P2322" s="10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15.6" customHeight="1" x14ac:dyDescent="0.3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216"/>
        <v>39.120962394619681</v>
      </c>
      <c r="P2323" s="10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15.6" customHeight="1" x14ac:dyDescent="0.3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216"/>
        <v>3.1481481481481479</v>
      </c>
      <c r="P2324" s="10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15.6" customHeight="1" x14ac:dyDescent="0.3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216"/>
        <v>48</v>
      </c>
      <c r="P2325" s="10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15.6" customHeight="1" x14ac:dyDescent="0.3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216"/>
        <v>20.733333333333334</v>
      </c>
      <c r="P2326" s="10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15.6" customHeight="1" x14ac:dyDescent="0.3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216"/>
        <v>8</v>
      </c>
      <c r="P2327" s="10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15.6" customHeight="1" x14ac:dyDescent="0.3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216"/>
        <v>0.72</v>
      </c>
      <c r="P2328" s="10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15.6" customHeight="1" x14ac:dyDescent="0.3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216"/>
        <v>526.09431428571429</v>
      </c>
      <c r="P2329" s="10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15.6" customHeight="1" x14ac:dyDescent="0.3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216"/>
        <v>254.45000000000002</v>
      </c>
      <c r="P2330" s="10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15.6" customHeight="1" x14ac:dyDescent="0.3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216"/>
        <v>105.91999999999999</v>
      </c>
      <c r="P2331" s="10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15.6" customHeight="1" x14ac:dyDescent="0.3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216"/>
        <v>102.42285714285715</v>
      </c>
      <c r="P2332" s="10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15.6" customHeight="1" x14ac:dyDescent="0.3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216"/>
        <v>144.31375</v>
      </c>
      <c r="P2333" s="10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15.6" customHeight="1" x14ac:dyDescent="0.3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216"/>
        <v>106.30800000000001</v>
      </c>
      <c r="P2334" s="10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15.6" customHeight="1" x14ac:dyDescent="0.3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216"/>
        <v>212.16666666666666</v>
      </c>
      <c r="P2335" s="10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15.6" customHeight="1" x14ac:dyDescent="0.3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216"/>
        <v>101.95</v>
      </c>
      <c r="P2336" s="10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15.6" customHeight="1" x14ac:dyDescent="0.3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216"/>
        <v>102.27200000000001</v>
      </c>
      <c r="P2337" s="10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15.6" customHeight="1" x14ac:dyDescent="0.3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216"/>
        <v>520.73254999999995</v>
      </c>
      <c r="P2338" s="10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15.6" customHeight="1" x14ac:dyDescent="0.3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216"/>
        <v>110.65833333333333</v>
      </c>
      <c r="P2339" s="10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15.6" customHeight="1" x14ac:dyDescent="0.3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216"/>
        <v>101.14333333333335</v>
      </c>
      <c r="P2340" s="10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15.6" customHeight="1" x14ac:dyDescent="0.3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216"/>
        <v>294.20799999999997</v>
      </c>
      <c r="P2341" s="10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15.6" customHeight="1" x14ac:dyDescent="0.3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216"/>
        <v>105.77749999999999</v>
      </c>
      <c r="P2342" s="10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15.6" customHeight="1" x14ac:dyDescent="0.3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216"/>
        <v>0</v>
      </c>
      <c r="P2343" s="10">
        <f t="shared" si="217"/>
        <v>0</v>
      </c>
      <c r="Q2343" s="7" t="str">
        <f t="shared" si="218"/>
        <v>technology</v>
      </c>
      <c r="R2343" s="7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15.6" customHeight="1" x14ac:dyDescent="0.3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216"/>
        <v>0</v>
      </c>
      <c r="P2344" s="10">
        <f t="shared" si="217"/>
        <v>0</v>
      </c>
      <c r="Q2344" s="7" t="str">
        <f t="shared" si="218"/>
        <v>technology</v>
      </c>
      <c r="R2344" s="7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15.6" customHeight="1" x14ac:dyDescent="0.3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216"/>
        <v>3</v>
      </c>
      <c r="P2345" s="10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15.6" customHeight="1" x14ac:dyDescent="0.3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216"/>
        <v>0.1</v>
      </c>
      <c r="P2346" s="10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15.6" customHeight="1" x14ac:dyDescent="0.3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216"/>
        <v>0</v>
      </c>
      <c r="P2347" s="10">
        <f t="shared" si="217"/>
        <v>0</v>
      </c>
      <c r="Q2347" s="7" t="str">
        <f t="shared" si="218"/>
        <v>technology</v>
      </c>
      <c r="R2347" s="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15.6" customHeight="1" x14ac:dyDescent="0.3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216"/>
        <v>6.5000000000000002E-2</v>
      </c>
      <c r="P2348" s="10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15.6" customHeight="1" x14ac:dyDescent="0.3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216"/>
        <v>1.5</v>
      </c>
      <c r="P2349" s="10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15.6" customHeight="1" x14ac:dyDescent="0.3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216"/>
        <v>0.38571428571428573</v>
      </c>
      <c r="P2350" s="10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15.6" customHeight="1" x14ac:dyDescent="0.3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216"/>
        <v>0</v>
      </c>
      <c r="P2351" s="10">
        <f t="shared" si="217"/>
        <v>0</v>
      </c>
      <c r="Q2351" s="7" t="str">
        <f t="shared" si="218"/>
        <v>technology</v>
      </c>
      <c r="R2351" s="7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15.6" customHeight="1" x14ac:dyDescent="0.3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216"/>
        <v>0</v>
      </c>
      <c r="P2352" s="10">
        <f t="shared" si="217"/>
        <v>0</v>
      </c>
      <c r="Q2352" s="7" t="str">
        <f t="shared" si="218"/>
        <v>technology</v>
      </c>
      <c r="R2352" s="7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15.6" customHeight="1" x14ac:dyDescent="0.3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216"/>
        <v>0.5714285714285714</v>
      </c>
      <c r="P2353" s="10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15.6" customHeight="1" x14ac:dyDescent="0.3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216"/>
        <v>0</v>
      </c>
      <c r="P2354" s="10">
        <f t="shared" si="217"/>
        <v>0</v>
      </c>
      <c r="Q2354" s="7" t="str">
        <f t="shared" si="218"/>
        <v>technology</v>
      </c>
      <c r="R2354" s="7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15.6" customHeight="1" x14ac:dyDescent="0.3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216"/>
        <v>0</v>
      </c>
      <c r="P2355" s="10">
        <f t="shared" si="217"/>
        <v>0</v>
      </c>
      <c r="Q2355" s="7" t="str">
        <f t="shared" si="218"/>
        <v>technology</v>
      </c>
      <c r="R2355" s="7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15.6" customHeight="1" x14ac:dyDescent="0.3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216"/>
        <v>7.1428571428571425E-2</v>
      </c>
      <c r="P2356" s="10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15.6" customHeight="1" x14ac:dyDescent="0.3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216"/>
        <v>0.6875</v>
      </c>
      <c r="P2357" s="10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15.6" customHeight="1" x14ac:dyDescent="0.3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216"/>
        <v>0</v>
      </c>
      <c r="P2358" s="10">
        <f t="shared" si="217"/>
        <v>0</v>
      </c>
      <c r="Q2358" s="7" t="str">
        <f t="shared" si="218"/>
        <v>technology</v>
      </c>
      <c r="R2358" s="7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15.6" customHeight="1" x14ac:dyDescent="0.3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216"/>
        <v>0</v>
      </c>
      <c r="P2359" s="10">
        <f t="shared" si="217"/>
        <v>0</v>
      </c>
      <c r="Q2359" s="7" t="str">
        <f t="shared" si="218"/>
        <v>technology</v>
      </c>
      <c r="R2359" s="7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15.6" customHeight="1" x14ac:dyDescent="0.3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216"/>
        <v>0</v>
      </c>
      <c r="P2360" s="10">
        <f t="shared" si="217"/>
        <v>0</v>
      </c>
      <c r="Q2360" s="7" t="str">
        <f t="shared" si="218"/>
        <v>technology</v>
      </c>
      <c r="R2360" s="7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15.6" customHeight="1" x14ac:dyDescent="0.3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216"/>
        <v>14.680000000000001</v>
      </c>
      <c r="P2361" s="10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15.6" customHeight="1" x14ac:dyDescent="0.3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216"/>
        <v>0.04</v>
      </c>
      <c r="P2362" s="10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15.6" customHeight="1" x14ac:dyDescent="0.3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216"/>
        <v>0</v>
      </c>
      <c r="P2363" s="10">
        <f t="shared" si="217"/>
        <v>0</v>
      </c>
      <c r="Q2363" s="7" t="str">
        <f t="shared" si="218"/>
        <v>technology</v>
      </c>
      <c r="R2363" s="7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15.6" customHeight="1" x14ac:dyDescent="0.3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216"/>
        <v>28.571428571428569</v>
      </c>
      <c r="P2364" s="10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15.6" customHeight="1" x14ac:dyDescent="0.3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216"/>
        <v>0</v>
      </c>
      <c r="P2365" s="10">
        <f t="shared" si="217"/>
        <v>0</v>
      </c>
      <c r="Q2365" s="7" t="str">
        <f t="shared" si="218"/>
        <v>technology</v>
      </c>
      <c r="R2365" s="7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15.6" customHeight="1" x14ac:dyDescent="0.3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216"/>
        <v>0</v>
      </c>
      <c r="P2366" s="10">
        <f t="shared" si="217"/>
        <v>0</v>
      </c>
      <c r="Q2366" s="7" t="str">
        <f t="shared" si="218"/>
        <v>technology</v>
      </c>
      <c r="R2366" s="7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15.6" customHeight="1" x14ac:dyDescent="0.3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216"/>
        <v>0</v>
      </c>
      <c r="P2367" s="10">
        <f t="shared" si="217"/>
        <v>0</v>
      </c>
      <c r="Q2367" s="7" t="str">
        <f t="shared" si="218"/>
        <v>technology</v>
      </c>
      <c r="R2367" s="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15.6" customHeight="1" x14ac:dyDescent="0.3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216"/>
        <v>10.52</v>
      </c>
      <c r="P2368" s="10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15.6" customHeight="1" x14ac:dyDescent="0.3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216"/>
        <v>1.34</v>
      </c>
      <c r="P2369" s="10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15.6" customHeight="1" x14ac:dyDescent="0.3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ref="O2370:O2433" si="222">IF(E2370&lt;=0,0,(E2370/D2370)*100)</f>
        <v>0.25</v>
      </c>
      <c r="P2370" s="10">
        <f t="shared" ref="P2370:P2433" si="223">IF(E2370&lt;=0,0,E2370/L2370)</f>
        <v>50</v>
      </c>
      <c r="Q2370" s="7" t="str">
        <f t="shared" ref="Q2370:Q2433" si="224">LEFT(N2370,FIND("/",N2370)-1)</f>
        <v>technology</v>
      </c>
      <c r="R2370" s="7" t="str">
        <f t="shared" ref="R2370:R2433" si="225">RIGHT(N2370,LEN(N2370)-FIND("/",N2370))</f>
        <v>web</v>
      </c>
      <c r="S2370" s="11">
        <f t="shared" ref="S2370:S2433" si="226">(J2370/86400)+25569+(-5/24)</f>
        <v>42063.513483796291</v>
      </c>
      <c r="T2370" s="11">
        <f t="shared" ref="T2370:T2433" si="227">(I2370/86400)+25569+(-5/24)</f>
        <v>42108.471817129626</v>
      </c>
    </row>
    <row r="2371" spans="1:20" ht="15.6" customHeight="1" x14ac:dyDescent="0.3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si="222"/>
        <v>0</v>
      </c>
      <c r="P2371" s="10">
        <f t="shared" si="223"/>
        <v>0</v>
      </c>
      <c r="Q2371" s="7" t="str">
        <f t="shared" si="224"/>
        <v>technology</v>
      </c>
      <c r="R2371" s="7" t="str">
        <f t="shared" si="225"/>
        <v>web</v>
      </c>
      <c r="S2371" s="11">
        <f t="shared" si="226"/>
        <v>42380.60429398148</v>
      </c>
      <c r="T2371" s="11">
        <f t="shared" si="227"/>
        <v>42410.60429398148</v>
      </c>
    </row>
    <row r="2372" spans="1:20" ht="15.6" customHeight="1" x14ac:dyDescent="0.3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222"/>
        <v>0.32800000000000001</v>
      </c>
      <c r="P2372" s="10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15.6" customHeight="1" x14ac:dyDescent="0.3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222"/>
        <v>0</v>
      </c>
      <c r="P2373" s="10">
        <f t="shared" si="223"/>
        <v>0</v>
      </c>
      <c r="Q2373" s="7" t="str">
        <f t="shared" si="224"/>
        <v>technology</v>
      </c>
      <c r="R2373" s="7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15.6" customHeight="1" x14ac:dyDescent="0.3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222"/>
        <v>3.2727272727272729</v>
      </c>
      <c r="P2374" s="10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15.6" customHeight="1" x14ac:dyDescent="0.3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222"/>
        <v>5.8823529411764705E-3</v>
      </c>
      <c r="P2375" s="10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15.6" customHeight="1" x14ac:dyDescent="0.3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222"/>
        <v>4.5454545454545456E-2</v>
      </c>
      <c r="P2376" s="10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15.6" customHeight="1" x14ac:dyDescent="0.3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222"/>
        <v>0</v>
      </c>
      <c r="P2377" s="10">
        <f t="shared" si="223"/>
        <v>0</v>
      </c>
      <c r="Q2377" s="7" t="str">
        <f t="shared" si="224"/>
        <v>technology</v>
      </c>
      <c r="R2377" s="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15.6" customHeight="1" x14ac:dyDescent="0.3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222"/>
        <v>10.877666666666666</v>
      </c>
      <c r="P2378" s="10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15.6" customHeight="1" x14ac:dyDescent="0.3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222"/>
        <v>0</v>
      </c>
      <c r="P2379" s="10">
        <f t="shared" si="223"/>
        <v>0</v>
      </c>
      <c r="Q2379" s="7" t="str">
        <f t="shared" si="224"/>
        <v>technology</v>
      </c>
      <c r="R2379" s="7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15.6" customHeight="1" x14ac:dyDescent="0.3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222"/>
        <v>0</v>
      </c>
      <c r="P2380" s="10">
        <f t="shared" si="223"/>
        <v>0</v>
      </c>
      <c r="Q2380" s="7" t="str">
        <f t="shared" si="224"/>
        <v>technology</v>
      </c>
      <c r="R2380" s="7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15.6" customHeight="1" x14ac:dyDescent="0.3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222"/>
        <v>0</v>
      </c>
      <c r="P2381" s="10">
        <f t="shared" si="223"/>
        <v>0</v>
      </c>
      <c r="Q2381" s="7" t="str">
        <f t="shared" si="224"/>
        <v>technology</v>
      </c>
      <c r="R2381" s="7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15.6" customHeight="1" x14ac:dyDescent="0.3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222"/>
        <v>0.36666666666666664</v>
      </c>
      <c r="P2382" s="10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15.6" customHeight="1" x14ac:dyDescent="0.3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222"/>
        <v>1.8193398957730169</v>
      </c>
      <c r="P2383" s="10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15.6" customHeight="1" x14ac:dyDescent="0.3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222"/>
        <v>2.5</v>
      </c>
      <c r="P2384" s="10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15.6" customHeight="1" x14ac:dyDescent="0.3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222"/>
        <v>4.3499999999999996</v>
      </c>
      <c r="P2385" s="10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15.6" customHeight="1" x14ac:dyDescent="0.3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222"/>
        <v>0.8</v>
      </c>
      <c r="P2386" s="10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15.6" customHeight="1" x14ac:dyDescent="0.3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222"/>
        <v>1.2123076923076923</v>
      </c>
      <c r="P2387" s="10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15.6" customHeight="1" x14ac:dyDescent="0.3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222"/>
        <v>0</v>
      </c>
      <c r="P2388" s="10">
        <f t="shared" si="223"/>
        <v>0</v>
      </c>
      <c r="Q2388" s="7" t="str">
        <f t="shared" si="224"/>
        <v>technology</v>
      </c>
      <c r="R2388" s="7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15.6" customHeight="1" x14ac:dyDescent="0.3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222"/>
        <v>0.68399999999999994</v>
      </c>
      <c r="P2389" s="10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15.6" customHeight="1" x14ac:dyDescent="0.3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222"/>
        <v>1.2513513513513512</v>
      </c>
      <c r="P2390" s="10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15.6" customHeight="1" x14ac:dyDescent="0.3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222"/>
        <v>0.1875</v>
      </c>
      <c r="P2391" s="10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15.6" customHeight="1" x14ac:dyDescent="0.3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222"/>
        <v>0</v>
      </c>
      <c r="P2392" s="10">
        <f t="shared" si="223"/>
        <v>0</v>
      </c>
      <c r="Q2392" s="7" t="str">
        <f t="shared" si="224"/>
        <v>technology</v>
      </c>
      <c r="R2392" s="7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15.6" customHeight="1" x14ac:dyDescent="0.3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222"/>
        <v>0.125</v>
      </c>
      <c r="P2393" s="10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15.6" customHeight="1" x14ac:dyDescent="0.3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222"/>
        <v>0</v>
      </c>
      <c r="P2394" s="10">
        <f t="shared" si="223"/>
        <v>0</v>
      </c>
      <c r="Q2394" s="7" t="str">
        <f t="shared" si="224"/>
        <v>technology</v>
      </c>
      <c r="R2394" s="7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15.6" customHeight="1" x14ac:dyDescent="0.3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222"/>
        <v>0.05</v>
      </c>
      <c r="P2395" s="10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15.6" customHeight="1" x14ac:dyDescent="0.3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222"/>
        <v>0.06</v>
      </c>
      <c r="P2396" s="10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15.6" customHeight="1" x14ac:dyDescent="0.3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222"/>
        <v>0</v>
      </c>
      <c r="P2397" s="10">
        <f t="shared" si="223"/>
        <v>0</v>
      </c>
      <c r="Q2397" s="7" t="str">
        <f t="shared" si="224"/>
        <v>technology</v>
      </c>
      <c r="R2397" s="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15.6" customHeight="1" x14ac:dyDescent="0.3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222"/>
        <v>0.2</v>
      </c>
      <c r="P2398" s="10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15.6" customHeight="1" x14ac:dyDescent="0.3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222"/>
        <v>0</v>
      </c>
      <c r="P2399" s="10">
        <f t="shared" si="223"/>
        <v>0</v>
      </c>
      <c r="Q2399" s="7" t="str">
        <f t="shared" si="224"/>
        <v>technology</v>
      </c>
      <c r="R2399" s="7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15.6" customHeight="1" x14ac:dyDescent="0.3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222"/>
        <v>0</v>
      </c>
      <c r="P2400" s="10">
        <f t="shared" si="223"/>
        <v>0</v>
      </c>
      <c r="Q2400" s="7" t="str">
        <f t="shared" si="224"/>
        <v>technology</v>
      </c>
      <c r="R2400" s="7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15.6" customHeight="1" x14ac:dyDescent="0.3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222"/>
        <v>0</v>
      </c>
      <c r="P2401" s="10">
        <f t="shared" si="223"/>
        <v>0</v>
      </c>
      <c r="Q2401" s="7" t="str">
        <f t="shared" si="224"/>
        <v>technology</v>
      </c>
      <c r="R2401" s="7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15.6" customHeight="1" x14ac:dyDescent="0.3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222"/>
        <v>0</v>
      </c>
      <c r="P2402" s="10">
        <f t="shared" si="223"/>
        <v>0</v>
      </c>
      <c r="Q2402" s="7" t="str">
        <f t="shared" si="224"/>
        <v>technology</v>
      </c>
      <c r="R2402" s="7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15.6" customHeight="1" x14ac:dyDescent="0.3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222"/>
        <v>0.71785714285714286</v>
      </c>
      <c r="P2403" s="10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5.6" customHeight="1" x14ac:dyDescent="0.3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222"/>
        <v>0.43333333333333329</v>
      </c>
      <c r="P2404" s="10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15.6" customHeight="1" x14ac:dyDescent="0.3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222"/>
        <v>16.833333333333332</v>
      </c>
      <c r="P2405" s="10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15.6" customHeight="1" x14ac:dyDescent="0.3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222"/>
        <v>0</v>
      </c>
      <c r="P2406" s="10">
        <f t="shared" si="223"/>
        <v>0</v>
      </c>
      <c r="Q2406" s="7" t="str">
        <f t="shared" si="224"/>
        <v>food</v>
      </c>
      <c r="R2406" s="7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15.6" customHeight="1" x14ac:dyDescent="0.3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222"/>
        <v>22.52</v>
      </c>
      <c r="P2407" s="10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15.6" customHeight="1" x14ac:dyDescent="0.3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222"/>
        <v>41.384615384615387</v>
      </c>
      <c r="P2408" s="10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15.6" customHeight="1" x14ac:dyDescent="0.3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222"/>
        <v>25.259090909090908</v>
      </c>
      <c r="P2409" s="10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15.6" customHeight="1" x14ac:dyDescent="0.3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222"/>
        <v>0.2</v>
      </c>
      <c r="P2410" s="10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15.6" customHeight="1" x14ac:dyDescent="0.3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222"/>
        <v>1.8399999999999999</v>
      </c>
      <c r="P2411" s="10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15.6" customHeight="1" x14ac:dyDescent="0.3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222"/>
        <v>0</v>
      </c>
      <c r="P2412" s="10">
        <f t="shared" si="223"/>
        <v>0</v>
      </c>
      <c r="Q2412" s="7" t="str">
        <f t="shared" si="224"/>
        <v>food</v>
      </c>
      <c r="R2412" s="7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15.6" customHeight="1" x14ac:dyDescent="0.3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222"/>
        <v>0.60399999999999998</v>
      </c>
      <c r="P2413" s="10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15.6" customHeight="1" x14ac:dyDescent="0.3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222"/>
        <v>0</v>
      </c>
      <c r="P2414" s="10">
        <f t="shared" si="223"/>
        <v>0</v>
      </c>
      <c r="Q2414" s="7" t="str">
        <f t="shared" si="224"/>
        <v>food</v>
      </c>
      <c r="R2414" s="7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15.6" customHeight="1" x14ac:dyDescent="0.3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222"/>
        <v>0.83333333333333337</v>
      </c>
      <c r="P2415" s="10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15.6" customHeight="1" x14ac:dyDescent="0.3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222"/>
        <v>3.0666666666666664</v>
      </c>
      <c r="P2416" s="10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15.6" customHeight="1" x14ac:dyDescent="0.3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222"/>
        <v>0.55833333333333335</v>
      </c>
      <c r="P2417" s="10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15.6" customHeight="1" x14ac:dyDescent="0.3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222"/>
        <v>2.5000000000000001E-2</v>
      </c>
      <c r="P2418" s="10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15.6" customHeight="1" x14ac:dyDescent="0.3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222"/>
        <v>0</v>
      </c>
      <c r="P2419" s="10">
        <f t="shared" si="223"/>
        <v>0</v>
      </c>
      <c r="Q2419" s="7" t="str">
        <f t="shared" si="224"/>
        <v>food</v>
      </c>
      <c r="R2419" s="7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5.6" customHeight="1" x14ac:dyDescent="0.3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222"/>
        <v>0.02</v>
      </c>
      <c r="P2420" s="10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15.6" customHeight="1" x14ac:dyDescent="0.3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222"/>
        <v>0</v>
      </c>
      <c r="P2421" s="10">
        <f t="shared" si="223"/>
        <v>0</v>
      </c>
      <c r="Q2421" s="7" t="str">
        <f t="shared" si="224"/>
        <v>food</v>
      </c>
      <c r="R2421" s="7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15.6" customHeight="1" x14ac:dyDescent="0.3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222"/>
        <v>14.825133372851216</v>
      </c>
      <c r="P2422" s="10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15.6" customHeight="1" x14ac:dyDescent="0.3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222"/>
        <v>1.6666666666666666E-2</v>
      </c>
      <c r="P2423" s="10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15.6" customHeight="1" x14ac:dyDescent="0.3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222"/>
        <v>0.2</v>
      </c>
      <c r="P2424" s="10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15.6" customHeight="1" x14ac:dyDescent="0.3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222"/>
        <v>1.3333333333333334E-2</v>
      </c>
      <c r="P2425" s="10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15.6" customHeight="1" x14ac:dyDescent="0.3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222"/>
        <v>1.24</v>
      </c>
      <c r="P2426" s="10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15.6" customHeight="1" x14ac:dyDescent="0.3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222"/>
        <v>2.8571428571428574E-2</v>
      </c>
      <c r="P2427" s="10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15.6" customHeight="1" x14ac:dyDescent="0.3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222"/>
        <v>0</v>
      </c>
      <c r="P2428" s="10">
        <f t="shared" si="223"/>
        <v>0</v>
      </c>
      <c r="Q2428" s="7" t="str">
        <f t="shared" si="224"/>
        <v>food</v>
      </c>
      <c r="R2428" s="7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15.6" customHeight="1" x14ac:dyDescent="0.3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222"/>
        <v>2E-3</v>
      </c>
      <c r="P2429" s="10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15.6" customHeight="1" x14ac:dyDescent="0.3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222"/>
        <v>2.8571428571428571E-3</v>
      </c>
      <c r="P2430" s="10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15.6" customHeight="1" x14ac:dyDescent="0.3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222"/>
        <v>1.4321428571428572</v>
      </c>
      <c r="P2431" s="10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15.6" customHeight="1" x14ac:dyDescent="0.3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222"/>
        <v>0.70000000000000007</v>
      </c>
      <c r="P2432" s="10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15.6" customHeight="1" x14ac:dyDescent="0.3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222"/>
        <v>2E-3</v>
      </c>
      <c r="P2433" s="10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15.6" customHeight="1" x14ac:dyDescent="0.3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ref="O2434:O2497" si="228">IF(E2434&lt;=0,0,(E2434/D2434)*100)</f>
        <v>1.4285714285714287E-2</v>
      </c>
      <c r="P2434" s="10">
        <f t="shared" ref="P2434:P2497" si="229">IF(E2434&lt;=0,0,E2434/L2434)</f>
        <v>1</v>
      </c>
      <c r="Q2434" s="7" t="str">
        <f t="shared" ref="Q2434:Q2497" si="230">LEFT(N2434,FIND("/",N2434)-1)</f>
        <v>food</v>
      </c>
      <c r="R2434" s="7" t="str">
        <f t="shared" ref="R2434:R2497" si="231">RIGHT(N2434,LEN(N2434)-FIND("/",N2434))</f>
        <v>food trucks</v>
      </c>
      <c r="S2434" s="11">
        <f t="shared" ref="S2434:S2497" si="232">(J2434/86400)+25569+(-5/24)</f>
        <v>42041.010381944441</v>
      </c>
      <c r="T2434" s="11">
        <f t="shared" ref="T2434:T2497" si="233">(I2434/86400)+25569+(-5/24)</f>
        <v>42071.010381944441</v>
      </c>
    </row>
    <row r="2435" spans="1:20" ht="15.6" customHeight="1" x14ac:dyDescent="0.3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si="228"/>
        <v>0</v>
      </c>
      <c r="P2435" s="10">
        <f t="shared" si="229"/>
        <v>0</v>
      </c>
      <c r="Q2435" s="7" t="str">
        <f t="shared" si="230"/>
        <v>food</v>
      </c>
      <c r="R2435" s="7" t="str">
        <f t="shared" si="231"/>
        <v>food trucks</v>
      </c>
      <c r="S2435" s="11">
        <f t="shared" si="232"/>
        <v>42397.691469907404</v>
      </c>
      <c r="T2435" s="11">
        <f t="shared" si="233"/>
        <v>42427.691469907404</v>
      </c>
    </row>
    <row r="2436" spans="1:20" ht="15.6" customHeight="1" x14ac:dyDescent="0.3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228"/>
        <v>0.13</v>
      </c>
      <c r="P2436" s="10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15.6" customHeight="1" x14ac:dyDescent="0.3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228"/>
        <v>0.48960000000000004</v>
      </c>
      <c r="P2437" s="10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15.6" customHeight="1" x14ac:dyDescent="0.3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228"/>
        <v>3.8461538461538464E-2</v>
      </c>
      <c r="P2438" s="10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15.6" customHeight="1" x14ac:dyDescent="0.3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228"/>
        <v>0</v>
      </c>
      <c r="P2439" s="10">
        <f t="shared" si="229"/>
        <v>0</v>
      </c>
      <c r="Q2439" s="7" t="str">
        <f t="shared" si="230"/>
        <v>food</v>
      </c>
      <c r="R2439" s="7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15.6" customHeight="1" x14ac:dyDescent="0.3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228"/>
        <v>0.33333333333333337</v>
      </c>
      <c r="P2440" s="10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15.6" customHeight="1" x14ac:dyDescent="0.3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228"/>
        <v>0</v>
      </c>
      <c r="P2441" s="10">
        <f t="shared" si="229"/>
        <v>0</v>
      </c>
      <c r="Q2441" s="7" t="str">
        <f t="shared" si="230"/>
        <v>food</v>
      </c>
      <c r="R2441" s="7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15.6" customHeight="1" x14ac:dyDescent="0.3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228"/>
        <v>0.2</v>
      </c>
      <c r="P2442" s="10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15.6" customHeight="1" x14ac:dyDescent="0.3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228"/>
        <v>107.88</v>
      </c>
      <c r="P2443" s="10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15.6" customHeight="1" x14ac:dyDescent="0.3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228"/>
        <v>125.94166666666666</v>
      </c>
      <c r="P2444" s="10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15.6" customHeight="1" x14ac:dyDescent="0.3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228"/>
        <v>202.51495</v>
      </c>
      <c r="P2445" s="10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15.6" customHeight="1" x14ac:dyDescent="0.3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228"/>
        <v>108.60000000000001</v>
      </c>
      <c r="P2446" s="10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15.6" customHeight="1" x14ac:dyDescent="0.3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228"/>
        <v>172.8</v>
      </c>
      <c r="P2447" s="10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15.6" customHeight="1" x14ac:dyDescent="0.3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228"/>
        <v>167.98</v>
      </c>
      <c r="P2448" s="10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15.6" customHeight="1" x14ac:dyDescent="0.3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228"/>
        <v>427.20000000000005</v>
      </c>
      <c r="P2449" s="10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15.6" customHeight="1" x14ac:dyDescent="0.3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228"/>
        <v>107.5</v>
      </c>
      <c r="P2450" s="10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15.6" customHeight="1" x14ac:dyDescent="0.3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228"/>
        <v>108</v>
      </c>
      <c r="P2451" s="10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15.6" customHeight="1" x14ac:dyDescent="0.3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228"/>
        <v>101.53353333333335</v>
      </c>
      <c r="P2452" s="10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15.6" customHeight="1" x14ac:dyDescent="0.3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228"/>
        <v>115.45</v>
      </c>
      <c r="P2453" s="10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15.6" customHeight="1" x14ac:dyDescent="0.3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228"/>
        <v>133.5</v>
      </c>
      <c r="P2454" s="10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15.6" customHeight="1" x14ac:dyDescent="0.3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228"/>
        <v>154.69999999999999</v>
      </c>
      <c r="P2455" s="10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15.6" customHeight="1" x14ac:dyDescent="0.3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228"/>
        <v>100.84571428571429</v>
      </c>
      <c r="P2456" s="10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15.6" customHeight="1" x14ac:dyDescent="0.3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228"/>
        <v>182</v>
      </c>
      <c r="P2457" s="10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15.6" customHeight="1" x14ac:dyDescent="0.3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228"/>
        <v>180.86666666666667</v>
      </c>
      <c r="P2458" s="10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15.6" customHeight="1" x14ac:dyDescent="0.3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228"/>
        <v>102.30434782608695</v>
      </c>
      <c r="P2459" s="10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15.6" customHeight="1" x14ac:dyDescent="0.3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228"/>
        <v>110.17999999999999</v>
      </c>
      <c r="P2460" s="10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15.6" customHeight="1" x14ac:dyDescent="0.3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228"/>
        <v>102.25</v>
      </c>
      <c r="P2461" s="10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15.6" customHeight="1" x14ac:dyDescent="0.3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228"/>
        <v>100.78823529411764</v>
      </c>
      <c r="P2462" s="10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15.6" customHeight="1" x14ac:dyDescent="0.3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228"/>
        <v>103.8</v>
      </c>
      <c r="P2463" s="10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15.6" customHeight="1" x14ac:dyDescent="0.3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228"/>
        <v>110.70833333333334</v>
      </c>
      <c r="P2464" s="10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5.6" customHeight="1" x14ac:dyDescent="0.3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228"/>
        <v>116.25000000000001</v>
      </c>
      <c r="P2465" s="10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15.6" customHeight="1" x14ac:dyDescent="0.3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228"/>
        <v>111.1</v>
      </c>
      <c r="P2466" s="10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15.6" customHeight="1" x14ac:dyDescent="0.3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228"/>
        <v>180.14285714285714</v>
      </c>
      <c r="P2467" s="10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15.6" customHeight="1" x14ac:dyDescent="0.3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228"/>
        <v>100</v>
      </c>
      <c r="P2468" s="10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15.6" customHeight="1" x14ac:dyDescent="0.3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228"/>
        <v>118.5</v>
      </c>
      <c r="P2469" s="10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15.6" customHeight="1" x14ac:dyDescent="0.3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228"/>
        <v>107.21700000000001</v>
      </c>
      <c r="P2470" s="10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15.6" customHeight="1" x14ac:dyDescent="0.3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228"/>
        <v>113.66666666666667</v>
      </c>
      <c r="P2471" s="10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15.6" customHeight="1" x14ac:dyDescent="0.3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228"/>
        <v>103.16400000000002</v>
      </c>
      <c r="P2472" s="10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15.6" customHeight="1" x14ac:dyDescent="0.3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228"/>
        <v>128</v>
      </c>
      <c r="P2473" s="10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15.6" customHeight="1" x14ac:dyDescent="0.3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228"/>
        <v>135.76026666666667</v>
      </c>
      <c r="P2474" s="10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15.6" customHeight="1" x14ac:dyDescent="0.3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228"/>
        <v>100</v>
      </c>
      <c r="P2475" s="10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15.6" customHeight="1" x14ac:dyDescent="0.3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228"/>
        <v>100.00360000000002</v>
      </c>
      <c r="P2476" s="10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15.6" customHeight="1" x14ac:dyDescent="0.3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228"/>
        <v>104.71999999999998</v>
      </c>
      <c r="P2477" s="10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15.6" customHeight="1" x14ac:dyDescent="0.3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228"/>
        <v>105.02249999999999</v>
      </c>
      <c r="P2478" s="10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15.6" customHeight="1" x14ac:dyDescent="0.3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228"/>
        <v>171.33333333333334</v>
      </c>
      <c r="P2479" s="10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15.6" customHeight="1" x14ac:dyDescent="0.3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228"/>
        <v>127.49999999999999</v>
      </c>
      <c r="P2480" s="10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15.6" customHeight="1" x14ac:dyDescent="0.3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228"/>
        <v>133.44333333333333</v>
      </c>
      <c r="P2481" s="10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15.6" customHeight="1" x14ac:dyDescent="0.3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228"/>
        <v>100</v>
      </c>
      <c r="P2482" s="10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15.6" customHeight="1" x14ac:dyDescent="0.3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228"/>
        <v>112.91099999999999</v>
      </c>
      <c r="P2483" s="10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15.6" customHeight="1" x14ac:dyDescent="0.3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228"/>
        <v>100.1</v>
      </c>
      <c r="P2484" s="10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15.6" customHeight="1" x14ac:dyDescent="0.3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228"/>
        <v>113.72727272727272</v>
      </c>
      <c r="P2485" s="10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15.6" customHeight="1" x14ac:dyDescent="0.3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228"/>
        <v>119.31742857142855</v>
      </c>
      <c r="P2486" s="10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15.6" customHeight="1" x14ac:dyDescent="0.3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228"/>
        <v>103.25</v>
      </c>
      <c r="P2487" s="10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15.6" customHeight="1" x14ac:dyDescent="0.3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228"/>
        <v>265.66666666666669</v>
      </c>
      <c r="P2488" s="10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15.6" customHeight="1" x14ac:dyDescent="0.3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228"/>
        <v>100.05066666666667</v>
      </c>
      <c r="P2489" s="10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15.6" customHeight="1" x14ac:dyDescent="0.3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228"/>
        <v>106.69999999999999</v>
      </c>
      <c r="P2490" s="10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15.6" customHeight="1" x14ac:dyDescent="0.3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228"/>
        <v>133.67142857142858</v>
      </c>
      <c r="P2491" s="10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15.6" customHeight="1" x14ac:dyDescent="0.3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228"/>
        <v>121.39999999999999</v>
      </c>
      <c r="P2492" s="10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15.6" customHeight="1" x14ac:dyDescent="0.3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228"/>
        <v>103.2</v>
      </c>
      <c r="P2493" s="10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15.6" customHeight="1" x14ac:dyDescent="0.3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228"/>
        <v>125</v>
      </c>
      <c r="P2494" s="10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15.6" customHeight="1" x14ac:dyDescent="0.3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228"/>
        <v>128.69999999999999</v>
      </c>
      <c r="P2495" s="10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15.6" customHeight="1" x14ac:dyDescent="0.3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228"/>
        <v>101.00533333333333</v>
      </c>
      <c r="P2496" s="10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15.6" customHeight="1" x14ac:dyDescent="0.3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228"/>
        <v>127.53666666666665</v>
      </c>
      <c r="P2497" s="10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15.6" customHeight="1" x14ac:dyDescent="0.3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ref="O2498:O2561" si="234">IF(E2498&lt;=0,0,(E2498/D2498)*100)</f>
        <v>100</v>
      </c>
      <c r="P2498" s="10">
        <f t="shared" ref="P2498:P2561" si="235">IF(E2498&lt;=0,0,E2498/L2498)</f>
        <v>600</v>
      </c>
      <c r="Q2498" s="7" t="str">
        <f t="shared" ref="Q2498:Q2561" si="236">LEFT(N2498,FIND("/",N2498)-1)</f>
        <v>music</v>
      </c>
      <c r="R2498" s="7" t="str">
        <f t="shared" ref="R2498:R2561" si="237">RIGHT(N2498,LEN(N2498)-FIND("/",N2498))</f>
        <v>indie rock</v>
      </c>
      <c r="S2498" s="11">
        <f t="shared" ref="S2498:S2561" si="238">(J2498/86400)+25569+(-5/24)</f>
        <v>41327.788101851846</v>
      </c>
      <c r="T2498" s="11">
        <f t="shared" ref="T2498:T2561" si="239">(I2498/86400)+25569+(-5/24)</f>
        <v>41362.746435185181</v>
      </c>
    </row>
    <row r="2499" spans="1:20" ht="15.6" customHeight="1" x14ac:dyDescent="0.3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si="234"/>
        <v>112.7715</v>
      </c>
      <c r="P2499" s="10">
        <f t="shared" si="235"/>
        <v>80.551071428571419</v>
      </c>
      <c r="Q2499" s="7" t="str">
        <f t="shared" si="236"/>
        <v>music</v>
      </c>
      <c r="R2499" s="7" t="str">
        <f t="shared" si="237"/>
        <v>indie rock</v>
      </c>
      <c r="S2499" s="11">
        <f t="shared" si="238"/>
        <v>40730.670578703699</v>
      </c>
      <c r="T2499" s="11">
        <f t="shared" si="239"/>
        <v>40760.670578703699</v>
      </c>
    </row>
    <row r="2500" spans="1:20" ht="15.6" customHeight="1" x14ac:dyDescent="0.3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234"/>
        <v>105.60000000000001</v>
      </c>
      <c r="P2500" s="10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15.6" customHeight="1" x14ac:dyDescent="0.3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234"/>
        <v>202.625</v>
      </c>
      <c r="P2501" s="10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15.6" customHeight="1" x14ac:dyDescent="0.3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234"/>
        <v>113.33333333333333</v>
      </c>
      <c r="P2502" s="10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15.6" customHeight="1" x14ac:dyDescent="0.3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234"/>
        <v>2.5545454545454547</v>
      </c>
      <c r="P2503" s="10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15.6" customHeight="1" x14ac:dyDescent="0.3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234"/>
        <v>7.8181818181818186E-2</v>
      </c>
      <c r="P2504" s="10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15.6" customHeight="1" x14ac:dyDescent="0.3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234"/>
        <v>0</v>
      </c>
      <c r="P2505" s="10">
        <f t="shared" si="235"/>
        <v>0</v>
      </c>
      <c r="Q2505" s="7" t="str">
        <f t="shared" si="236"/>
        <v>food</v>
      </c>
      <c r="R2505" s="7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15.6" customHeight="1" x14ac:dyDescent="0.3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234"/>
        <v>0</v>
      </c>
      <c r="P2506" s="10">
        <f t="shared" si="235"/>
        <v>0</v>
      </c>
      <c r="Q2506" s="7" t="str">
        <f t="shared" si="236"/>
        <v>food</v>
      </c>
      <c r="R2506" s="7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15.6" customHeight="1" x14ac:dyDescent="0.3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234"/>
        <v>0</v>
      </c>
      <c r="P2507" s="10">
        <f t="shared" si="235"/>
        <v>0</v>
      </c>
      <c r="Q2507" s="7" t="str">
        <f t="shared" si="236"/>
        <v>food</v>
      </c>
      <c r="R2507" s="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15.6" customHeight="1" x14ac:dyDescent="0.3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234"/>
        <v>0.6</v>
      </c>
      <c r="P2508" s="10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5.6" customHeight="1" x14ac:dyDescent="0.3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234"/>
        <v>0</v>
      </c>
      <c r="P2509" s="10">
        <f t="shared" si="235"/>
        <v>0</v>
      </c>
      <c r="Q2509" s="7" t="str">
        <f t="shared" si="236"/>
        <v>food</v>
      </c>
      <c r="R2509" s="7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15.6" customHeight="1" x14ac:dyDescent="0.3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234"/>
        <v>0</v>
      </c>
      <c r="P2510" s="10">
        <f t="shared" si="235"/>
        <v>0</v>
      </c>
      <c r="Q2510" s="7" t="str">
        <f t="shared" si="236"/>
        <v>food</v>
      </c>
      <c r="R2510" s="7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15.6" customHeight="1" x14ac:dyDescent="0.3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234"/>
        <v>1.0526315789473684</v>
      </c>
      <c r="P2511" s="10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15.6" customHeight="1" x14ac:dyDescent="0.3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234"/>
        <v>0.15</v>
      </c>
      <c r="P2512" s="10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15.6" customHeight="1" x14ac:dyDescent="0.3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234"/>
        <v>0</v>
      </c>
      <c r="P2513" s="10">
        <f t="shared" si="235"/>
        <v>0</v>
      </c>
      <c r="Q2513" s="7" t="str">
        <f t="shared" si="236"/>
        <v>food</v>
      </c>
      <c r="R2513" s="7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15.6" customHeight="1" x14ac:dyDescent="0.3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234"/>
        <v>0</v>
      </c>
      <c r="P2514" s="10">
        <f t="shared" si="235"/>
        <v>0</v>
      </c>
      <c r="Q2514" s="7" t="str">
        <f t="shared" si="236"/>
        <v>food</v>
      </c>
      <c r="R2514" s="7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15.6" customHeight="1" x14ac:dyDescent="0.3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234"/>
        <v>0</v>
      </c>
      <c r="P2515" s="10">
        <f t="shared" si="235"/>
        <v>0</v>
      </c>
      <c r="Q2515" s="7" t="str">
        <f t="shared" si="236"/>
        <v>food</v>
      </c>
      <c r="R2515" s="7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15.6" customHeight="1" x14ac:dyDescent="0.3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234"/>
        <v>1.7500000000000002</v>
      </c>
      <c r="P2516" s="10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15.6" customHeight="1" x14ac:dyDescent="0.3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234"/>
        <v>18.600000000000001</v>
      </c>
      <c r="P2517" s="10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15.6" customHeight="1" x14ac:dyDescent="0.3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234"/>
        <v>0</v>
      </c>
      <c r="P2518" s="10">
        <f t="shared" si="235"/>
        <v>0</v>
      </c>
      <c r="Q2518" s="7" t="str">
        <f t="shared" si="236"/>
        <v>food</v>
      </c>
      <c r="R2518" s="7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15.6" customHeight="1" x14ac:dyDescent="0.3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234"/>
        <v>9.8166666666666664</v>
      </c>
      <c r="P2519" s="10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15.6" customHeight="1" x14ac:dyDescent="0.3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234"/>
        <v>0</v>
      </c>
      <c r="P2520" s="10">
        <f t="shared" si="235"/>
        <v>0</v>
      </c>
      <c r="Q2520" s="7" t="str">
        <f t="shared" si="236"/>
        <v>food</v>
      </c>
      <c r="R2520" s="7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15.6" customHeight="1" x14ac:dyDescent="0.3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234"/>
        <v>4.3333333333333335E-2</v>
      </c>
      <c r="P2521" s="10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15.6" customHeight="1" x14ac:dyDescent="0.3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234"/>
        <v>0</v>
      </c>
      <c r="P2522" s="10">
        <f t="shared" si="235"/>
        <v>0</v>
      </c>
      <c r="Q2522" s="7" t="str">
        <f t="shared" si="236"/>
        <v>food</v>
      </c>
      <c r="R2522" s="7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15.6" customHeight="1" x14ac:dyDescent="0.3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234"/>
        <v>109.48792</v>
      </c>
      <c r="P2523" s="10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15.6" customHeight="1" x14ac:dyDescent="0.3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234"/>
        <v>100</v>
      </c>
      <c r="P2524" s="10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15.6" customHeight="1" x14ac:dyDescent="0.3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234"/>
        <v>156.44444444444446</v>
      </c>
      <c r="P2525" s="10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15.6" customHeight="1" x14ac:dyDescent="0.3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234"/>
        <v>101.6</v>
      </c>
      <c r="P2526" s="10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15.6" customHeight="1" x14ac:dyDescent="0.3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234"/>
        <v>100.325</v>
      </c>
      <c r="P2527" s="10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15.6" customHeight="1" x14ac:dyDescent="0.3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234"/>
        <v>112.94999999999999</v>
      </c>
      <c r="P2528" s="10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15.6" customHeight="1" x14ac:dyDescent="0.3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234"/>
        <v>102.125</v>
      </c>
      <c r="P2529" s="10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15.6" customHeight="1" x14ac:dyDescent="0.3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234"/>
        <v>107.24974999999999</v>
      </c>
      <c r="P2530" s="10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15.6" customHeight="1" x14ac:dyDescent="0.3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234"/>
        <v>104.28333333333333</v>
      </c>
      <c r="P2531" s="10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15.6" customHeight="1" x14ac:dyDescent="0.3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234"/>
        <v>100</v>
      </c>
      <c r="P2532" s="10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15.6" customHeight="1" x14ac:dyDescent="0.3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234"/>
        <v>100.4</v>
      </c>
      <c r="P2533" s="10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15.6" customHeight="1" x14ac:dyDescent="0.3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234"/>
        <v>126.125</v>
      </c>
      <c r="P2534" s="10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15.6" customHeight="1" x14ac:dyDescent="0.3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234"/>
        <v>110.66666666666667</v>
      </c>
      <c r="P2535" s="10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15.6" customHeight="1" x14ac:dyDescent="0.3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234"/>
        <v>105</v>
      </c>
      <c r="P2536" s="10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t="15.6" customHeight="1" x14ac:dyDescent="0.3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234"/>
        <v>103.77499999999999</v>
      </c>
      <c r="P2537" s="10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15.6" customHeight="1" x14ac:dyDescent="0.3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234"/>
        <v>115.99999999999999</v>
      </c>
      <c r="P2538" s="10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15.6" customHeight="1" x14ac:dyDescent="0.3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234"/>
        <v>110.00000000000001</v>
      </c>
      <c r="P2539" s="10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15.6" customHeight="1" x14ac:dyDescent="0.3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234"/>
        <v>113.01761111111111</v>
      </c>
      <c r="P2540" s="10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15.6" customHeight="1" x14ac:dyDescent="0.3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234"/>
        <v>100.25</v>
      </c>
      <c r="P2541" s="10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15.6" customHeight="1" x14ac:dyDescent="0.3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234"/>
        <v>103.4</v>
      </c>
      <c r="P2542" s="10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15.6" customHeight="1" x14ac:dyDescent="0.3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234"/>
        <v>107.02857142857142</v>
      </c>
      <c r="P2543" s="10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15.6" customHeight="1" x14ac:dyDescent="0.3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234"/>
        <v>103.57142857142858</v>
      </c>
      <c r="P2544" s="10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15.6" customHeight="1" x14ac:dyDescent="0.3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234"/>
        <v>156.4</v>
      </c>
      <c r="P2545" s="10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15.6" customHeight="1" x14ac:dyDescent="0.3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234"/>
        <v>100.82</v>
      </c>
      <c r="P2546" s="10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15.6" customHeight="1" x14ac:dyDescent="0.3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234"/>
        <v>195.3</v>
      </c>
      <c r="P2547" s="10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15.6" customHeight="1" x14ac:dyDescent="0.3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234"/>
        <v>111.71428571428572</v>
      </c>
      <c r="P2548" s="10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15.6" customHeight="1" x14ac:dyDescent="0.3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234"/>
        <v>119.85454545454546</v>
      </c>
      <c r="P2549" s="10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15.6" customHeight="1" x14ac:dyDescent="0.3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234"/>
        <v>101.85</v>
      </c>
      <c r="P2550" s="10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15.6" customHeight="1" x14ac:dyDescent="0.3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234"/>
        <v>102.80254777070064</v>
      </c>
      <c r="P2551" s="10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15.6" customHeight="1" x14ac:dyDescent="0.3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234"/>
        <v>100.84615384615385</v>
      </c>
      <c r="P2552" s="10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15.6" customHeight="1" x14ac:dyDescent="0.3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234"/>
        <v>102.73469387755102</v>
      </c>
      <c r="P2553" s="10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15.6" customHeight="1" x14ac:dyDescent="0.3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234"/>
        <v>106.5</v>
      </c>
      <c r="P2554" s="10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15.6" customHeight="1" x14ac:dyDescent="0.3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234"/>
        <v>155.53333333333333</v>
      </c>
      <c r="P2555" s="10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15.6" customHeight="1" x14ac:dyDescent="0.3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234"/>
        <v>122.8</v>
      </c>
      <c r="P2556" s="10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15.6" customHeight="1" x14ac:dyDescent="0.3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234"/>
        <v>107.35</v>
      </c>
      <c r="P2557" s="10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15.6" customHeight="1" x14ac:dyDescent="0.3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234"/>
        <v>105.50335570469798</v>
      </c>
      <c r="P2558" s="10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15.6" customHeight="1" x14ac:dyDescent="0.3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234"/>
        <v>118.44444444444444</v>
      </c>
      <c r="P2559" s="10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15.6" customHeight="1" x14ac:dyDescent="0.3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234"/>
        <v>108.88</v>
      </c>
      <c r="P2560" s="10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15.6" customHeight="1" x14ac:dyDescent="0.3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234"/>
        <v>111.25</v>
      </c>
      <c r="P2561" s="10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15.6" customHeight="1" x14ac:dyDescent="0.3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ref="O2562:O2625" si="240">IF(E2562&lt;=0,0,(E2562/D2562)*100)</f>
        <v>100.1</v>
      </c>
      <c r="P2562" s="10">
        <f t="shared" ref="P2562:P2625" si="241">IF(E2562&lt;=0,0,E2562/L2562)</f>
        <v>143</v>
      </c>
      <c r="Q2562" s="7" t="str">
        <f t="shared" ref="Q2562:Q2625" si="242">LEFT(N2562,FIND("/",N2562)-1)</f>
        <v>music</v>
      </c>
      <c r="R2562" s="7" t="str">
        <f t="shared" ref="R2562:R2625" si="243">RIGHT(N2562,LEN(N2562)-FIND("/",N2562))</f>
        <v>classical music</v>
      </c>
      <c r="S2562" s="11">
        <f t="shared" ref="S2562:S2625" si="244">(J2562/86400)+25569+(-5/24)</f>
        <v>42039.742754629631</v>
      </c>
      <c r="T2562" s="11">
        <f t="shared" ref="T2562:T2625" si="245">(I2562/86400)+25569+(-5/24)</f>
        <v>42069.742754629631</v>
      </c>
    </row>
    <row r="2563" spans="1:20" ht="15.6" customHeight="1" x14ac:dyDescent="0.3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si="240"/>
        <v>0</v>
      </c>
      <c r="P2563" s="10">
        <f t="shared" si="241"/>
        <v>0</v>
      </c>
      <c r="Q2563" s="7" t="str">
        <f t="shared" si="242"/>
        <v>food</v>
      </c>
      <c r="R2563" s="7" t="str">
        <f t="shared" si="243"/>
        <v>food trucks</v>
      </c>
      <c r="S2563" s="11">
        <f t="shared" si="244"/>
        <v>42260.320474537039</v>
      </c>
      <c r="T2563" s="11">
        <f t="shared" si="245"/>
        <v>42290.320474537039</v>
      </c>
    </row>
    <row r="2564" spans="1:20" ht="15.6" customHeight="1" x14ac:dyDescent="0.3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240"/>
        <v>0.75</v>
      </c>
      <c r="P2564" s="10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15.6" customHeight="1" x14ac:dyDescent="0.3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240"/>
        <v>0</v>
      </c>
      <c r="P2565" s="10">
        <f t="shared" si="241"/>
        <v>0</v>
      </c>
      <c r="Q2565" s="7" t="str">
        <f t="shared" si="242"/>
        <v>food</v>
      </c>
      <c r="R2565" s="7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15.6" customHeight="1" x14ac:dyDescent="0.3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240"/>
        <v>0</v>
      </c>
      <c r="P2566" s="10">
        <f t="shared" si="241"/>
        <v>0</v>
      </c>
      <c r="Q2566" s="7" t="str">
        <f t="shared" si="242"/>
        <v>food</v>
      </c>
      <c r="R2566" s="7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15.6" customHeight="1" x14ac:dyDescent="0.3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240"/>
        <v>1</v>
      </c>
      <c r="P2567" s="10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15.6" customHeight="1" x14ac:dyDescent="0.3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240"/>
        <v>0</v>
      </c>
      <c r="P2568" s="10">
        <f t="shared" si="241"/>
        <v>0</v>
      </c>
      <c r="Q2568" s="7" t="str">
        <f t="shared" si="242"/>
        <v>food</v>
      </c>
      <c r="R2568" s="7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15.6" customHeight="1" x14ac:dyDescent="0.3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240"/>
        <v>0.26666666666666666</v>
      </c>
      <c r="P2569" s="10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15.6" customHeight="1" x14ac:dyDescent="0.3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240"/>
        <v>0.5</v>
      </c>
      <c r="P2570" s="10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15.6" customHeight="1" x14ac:dyDescent="0.3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240"/>
        <v>2.2307692307692308</v>
      </c>
      <c r="P2571" s="10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15.6" customHeight="1" x14ac:dyDescent="0.3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240"/>
        <v>0.84285714285714297</v>
      </c>
      <c r="P2572" s="10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15.6" customHeight="1" x14ac:dyDescent="0.3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240"/>
        <v>0.25</v>
      </c>
      <c r="P2573" s="10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15.6" customHeight="1" x14ac:dyDescent="0.3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240"/>
        <v>0</v>
      </c>
      <c r="P2574" s="10">
        <f t="shared" si="241"/>
        <v>0</v>
      </c>
      <c r="Q2574" s="7" t="str">
        <f t="shared" si="242"/>
        <v>food</v>
      </c>
      <c r="R2574" s="7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15.6" customHeight="1" x14ac:dyDescent="0.3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240"/>
        <v>0</v>
      </c>
      <c r="P2575" s="10">
        <f t="shared" si="241"/>
        <v>0</v>
      </c>
      <c r="Q2575" s="7" t="str">
        <f t="shared" si="242"/>
        <v>food</v>
      </c>
      <c r="R2575" s="7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15.6" customHeight="1" x14ac:dyDescent="0.3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240"/>
        <v>0</v>
      </c>
      <c r="P2576" s="10">
        <f t="shared" si="241"/>
        <v>0</v>
      </c>
      <c r="Q2576" s="7" t="str">
        <f t="shared" si="242"/>
        <v>food</v>
      </c>
      <c r="R2576" s="7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15.6" customHeight="1" x14ac:dyDescent="0.3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240"/>
        <v>0</v>
      </c>
      <c r="P2577" s="10">
        <f t="shared" si="241"/>
        <v>0</v>
      </c>
      <c r="Q2577" s="7" t="str">
        <f t="shared" si="242"/>
        <v>food</v>
      </c>
      <c r="R2577" s="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15.6" customHeight="1" x14ac:dyDescent="0.3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240"/>
        <v>0</v>
      </c>
      <c r="P2578" s="10">
        <f t="shared" si="241"/>
        <v>0</v>
      </c>
      <c r="Q2578" s="7" t="str">
        <f t="shared" si="242"/>
        <v>food</v>
      </c>
      <c r="R2578" s="7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15.6" customHeight="1" x14ac:dyDescent="0.3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240"/>
        <v>0</v>
      </c>
      <c r="P2579" s="10">
        <f t="shared" si="241"/>
        <v>0</v>
      </c>
      <c r="Q2579" s="7" t="str">
        <f t="shared" si="242"/>
        <v>food</v>
      </c>
      <c r="R2579" s="7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15.6" customHeight="1" x14ac:dyDescent="0.3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240"/>
        <v>0</v>
      </c>
      <c r="P2580" s="10">
        <f t="shared" si="241"/>
        <v>0</v>
      </c>
      <c r="Q2580" s="7" t="str">
        <f t="shared" si="242"/>
        <v>food</v>
      </c>
      <c r="R2580" s="7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15.6" customHeight="1" x14ac:dyDescent="0.3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240"/>
        <v>0.13849999999999998</v>
      </c>
      <c r="P2581" s="10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15.6" customHeight="1" x14ac:dyDescent="0.3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240"/>
        <v>0.6</v>
      </c>
      <c r="P2582" s="10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15.6" customHeight="1" x14ac:dyDescent="0.3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240"/>
        <v>10.6</v>
      </c>
      <c r="P2583" s="10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15.6" customHeight="1" x14ac:dyDescent="0.3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240"/>
        <v>1.1111111111111111E-3</v>
      </c>
      <c r="P2584" s="10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15.6" customHeight="1" x14ac:dyDescent="0.3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240"/>
        <v>0.5</v>
      </c>
      <c r="P2585" s="10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15.6" customHeight="1" x14ac:dyDescent="0.3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240"/>
        <v>0</v>
      </c>
      <c r="P2586" s="10">
        <f t="shared" si="241"/>
        <v>0</v>
      </c>
      <c r="Q2586" s="7" t="str">
        <f t="shared" si="242"/>
        <v>food</v>
      </c>
      <c r="R2586" s="7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15.6" customHeight="1" x14ac:dyDescent="0.3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240"/>
        <v>0.16666666666666669</v>
      </c>
      <c r="P2587" s="10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15.6" customHeight="1" x14ac:dyDescent="0.3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240"/>
        <v>0.16666666666666669</v>
      </c>
      <c r="P2588" s="10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15.6" customHeight="1" x14ac:dyDescent="0.3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240"/>
        <v>2.4340000000000002</v>
      </c>
      <c r="P2589" s="10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15.6" customHeight="1" x14ac:dyDescent="0.3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240"/>
        <v>3.8833333333333329</v>
      </c>
      <c r="P2590" s="10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15.6" customHeight="1" x14ac:dyDescent="0.3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240"/>
        <v>0.01</v>
      </c>
      <c r="P2591" s="10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15.6" customHeight="1" x14ac:dyDescent="0.3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240"/>
        <v>0</v>
      </c>
      <c r="P2592" s="10">
        <f t="shared" si="241"/>
        <v>0</v>
      </c>
      <c r="Q2592" s="7" t="str">
        <f t="shared" si="242"/>
        <v>food</v>
      </c>
      <c r="R2592" s="7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15.6" customHeight="1" x14ac:dyDescent="0.3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240"/>
        <v>1.7333333333333332</v>
      </c>
      <c r="P2593" s="10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15.6" customHeight="1" x14ac:dyDescent="0.3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240"/>
        <v>0.16666666666666669</v>
      </c>
      <c r="P2594" s="10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15.6" customHeight="1" x14ac:dyDescent="0.3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240"/>
        <v>0</v>
      </c>
      <c r="P2595" s="10">
        <f t="shared" si="241"/>
        <v>0</v>
      </c>
      <c r="Q2595" s="7" t="str">
        <f t="shared" si="242"/>
        <v>food</v>
      </c>
      <c r="R2595" s="7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15.6" customHeight="1" x14ac:dyDescent="0.3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240"/>
        <v>1.25E-3</v>
      </c>
      <c r="P2596" s="10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15.6" customHeight="1" x14ac:dyDescent="0.3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240"/>
        <v>12.166666666666668</v>
      </c>
      <c r="P2597" s="10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15.6" customHeight="1" x14ac:dyDescent="0.3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240"/>
        <v>23.588571428571427</v>
      </c>
      <c r="P2598" s="10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15.6" customHeight="1" x14ac:dyDescent="0.3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240"/>
        <v>5.6666666666666661</v>
      </c>
      <c r="P2599" s="10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15.6" customHeight="1" x14ac:dyDescent="0.3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240"/>
        <v>39</v>
      </c>
      <c r="P2600" s="10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15.6" customHeight="1" x14ac:dyDescent="0.3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240"/>
        <v>0.99546510341776351</v>
      </c>
      <c r="P2601" s="10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15.6" customHeight="1" x14ac:dyDescent="0.3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240"/>
        <v>6.9320000000000004</v>
      </c>
      <c r="P2602" s="10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15.6" customHeight="1" x14ac:dyDescent="0.3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240"/>
        <v>661.4</v>
      </c>
      <c r="P2603" s="10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15.6" customHeight="1" x14ac:dyDescent="0.3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240"/>
        <v>326.0916666666667</v>
      </c>
      <c r="P2604" s="10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15.6" customHeight="1" x14ac:dyDescent="0.3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240"/>
        <v>101.48571428571429</v>
      </c>
      <c r="P2605" s="10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15.6" customHeight="1" x14ac:dyDescent="0.3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240"/>
        <v>104.21799999999999</v>
      </c>
      <c r="P2606" s="10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15.6" customHeight="1" x14ac:dyDescent="0.3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240"/>
        <v>107.42157000000002</v>
      </c>
      <c r="P2607" s="10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15.6" customHeight="1" x14ac:dyDescent="0.3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240"/>
        <v>110.05454545454545</v>
      </c>
      <c r="P2608" s="10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15.6" customHeight="1" x14ac:dyDescent="0.3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240"/>
        <v>407.7</v>
      </c>
      <c r="P2609" s="10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15.6" customHeight="1" x14ac:dyDescent="0.3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240"/>
        <v>223.92500000000001</v>
      </c>
      <c r="P2610" s="10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15.6" customHeight="1" x14ac:dyDescent="0.3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240"/>
        <v>303.80111428571428</v>
      </c>
      <c r="P2611" s="10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15.6" customHeight="1" x14ac:dyDescent="0.3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240"/>
        <v>141.3251043268175</v>
      </c>
      <c r="P2612" s="10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15.6" customHeight="1" x14ac:dyDescent="0.3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240"/>
        <v>2790.6363636363635</v>
      </c>
      <c r="P2613" s="10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15.6" customHeight="1" x14ac:dyDescent="0.3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240"/>
        <v>171.76130000000001</v>
      </c>
      <c r="P2614" s="10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15.6" customHeight="1" x14ac:dyDescent="0.3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240"/>
        <v>101.01333333333334</v>
      </c>
      <c r="P2615" s="10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15.6" customHeight="1" x14ac:dyDescent="0.3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240"/>
        <v>102</v>
      </c>
      <c r="P2616" s="10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15.6" customHeight="1" x14ac:dyDescent="0.3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240"/>
        <v>169.76511744127936</v>
      </c>
      <c r="P2617" s="10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15.6" customHeight="1" x14ac:dyDescent="0.3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240"/>
        <v>114.53400000000001</v>
      </c>
      <c r="P2618" s="10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15.6" customHeight="1" x14ac:dyDescent="0.3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240"/>
        <v>877.6</v>
      </c>
      <c r="P2619" s="10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15.6" customHeight="1" x14ac:dyDescent="0.3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240"/>
        <v>105.38666666666667</v>
      </c>
      <c r="P2620" s="10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15.6" customHeight="1" x14ac:dyDescent="0.3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240"/>
        <v>188.39999999999998</v>
      </c>
      <c r="P2621" s="10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15.6" customHeight="1" x14ac:dyDescent="0.3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240"/>
        <v>143.65230769230772</v>
      </c>
      <c r="P2622" s="10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15.6" customHeight="1" x14ac:dyDescent="0.3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240"/>
        <v>145.88</v>
      </c>
      <c r="P2623" s="10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15.6" customHeight="1" x14ac:dyDescent="0.3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240"/>
        <v>131.184</v>
      </c>
      <c r="P2624" s="10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15.6" customHeight="1" x14ac:dyDescent="0.3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240"/>
        <v>113.99999999999999</v>
      </c>
      <c r="P2625" s="10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15.6" customHeight="1" x14ac:dyDescent="0.3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ref="O2626:O2689" si="246">IF(E2626&lt;=0,0,(E2626/D2626)*100)</f>
        <v>1379.4206249999997</v>
      </c>
      <c r="P2626" s="10">
        <f t="shared" ref="P2626:P2689" si="247">IF(E2626&lt;=0,0,E2626/L2626)</f>
        <v>31.820544982698959</v>
      </c>
      <c r="Q2626" s="7" t="str">
        <f t="shared" ref="Q2626:Q2689" si="248">LEFT(N2626,FIND("/",N2626)-1)</f>
        <v>technology</v>
      </c>
      <c r="R2626" s="7" t="str">
        <f t="shared" ref="R2626:R2689" si="249">RIGHT(N2626,LEN(N2626)-FIND("/",N2626))</f>
        <v>space exploration</v>
      </c>
      <c r="S2626" s="11">
        <f t="shared" ref="S2626:S2689" si="250">(J2626/86400)+25569+(-5/24)</f>
        <v>41144.213217592587</v>
      </c>
      <c r="T2626" s="11">
        <f t="shared" ref="T2626:T2689" si="251">(I2626/86400)+25569+(-5/24)</f>
        <v>41165.213217592587</v>
      </c>
    </row>
    <row r="2627" spans="1:20" ht="15.6" customHeight="1" x14ac:dyDescent="0.3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si="246"/>
        <v>956</v>
      </c>
      <c r="P2627" s="10">
        <f t="shared" si="247"/>
        <v>27.576923076923077</v>
      </c>
      <c r="Q2627" s="7" t="str">
        <f t="shared" si="248"/>
        <v>technology</v>
      </c>
      <c r="R2627" s="7" t="str">
        <f t="shared" si="249"/>
        <v>space exploration</v>
      </c>
      <c r="S2627" s="11">
        <f t="shared" si="250"/>
        <v>42658.601944444446</v>
      </c>
      <c r="T2627" s="11">
        <f t="shared" si="251"/>
        <v>42683.643611111103</v>
      </c>
    </row>
    <row r="2628" spans="1:20" ht="15.6" customHeight="1" x14ac:dyDescent="0.3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246"/>
        <v>112.00000000000001</v>
      </c>
      <c r="P2628" s="10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15.6" customHeight="1" x14ac:dyDescent="0.3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246"/>
        <v>646.66666666666663</v>
      </c>
      <c r="P2629" s="10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15.6" customHeight="1" x14ac:dyDescent="0.3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246"/>
        <v>110.36948748510132</v>
      </c>
      <c r="P2630" s="10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15.6" customHeight="1" x14ac:dyDescent="0.3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246"/>
        <v>127.74000000000001</v>
      </c>
      <c r="P2631" s="10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15.6" customHeight="1" x14ac:dyDescent="0.3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246"/>
        <v>157.9</v>
      </c>
      <c r="P2632" s="10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15.6" customHeight="1" x14ac:dyDescent="0.3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246"/>
        <v>114.66525000000001</v>
      </c>
      <c r="P2633" s="10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15.6" customHeight="1" x14ac:dyDescent="0.3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246"/>
        <v>137.00934579439252</v>
      </c>
      <c r="P2634" s="10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15.6" customHeight="1" x14ac:dyDescent="0.3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246"/>
        <v>354.62</v>
      </c>
      <c r="P2635" s="10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15.6" customHeight="1" x14ac:dyDescent="0.3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246"/>
        <v>106.02150537634409</v>
      </c>
      <c r="P2636" s="10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15.6" customHeight="1" x14ac:dyDescent="0.3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246"/>
        <v>100</v>
      </c>
      <c r="P2637" s="10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15.6" customHeight="1" x14ac:dyDescent="0.3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246"/>
        <v>187.3</v>
      </c>
      <c r="P2638" s="10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15.6" customHeight="1" x14ac:dyDescent="0.3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246"/>
        <v>166.2</v>
      </c>
      <c r="P2639" s="10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15.6" customHeight="1" x14ac:dyDescent="0.3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246"/>
        <v>101.72910662824208</v>
      </c>
      <c r="P2640" s="10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15.6" customHeight="1" x14ac:dyDescent="0.3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246"/>
        <v>164</v>
      </c>
      <c r="P2641" s="10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15.6" customHeight="1" x14ac:dyDescent="0.3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246"/>
        <v>105.66666666666666</v>
      </c>
      <c r="P2642" s="10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15.6" customHeight="1" x14ac:dyDescent="0.3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246"/>
        <v>1</v>
      </c>
      <c r="P2643" s="10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15.6" customHeight="1" x14ac:dyDescent="0.3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246"/>
        <v>0</v>
      </c>
      <c r="P2644" s="10">
        <f t="shared" si="247"/>
        <v>0</v>
      </c>
      <c r="Q2644" s="7" t="str">
        <f t="shared" si="248"/>
        <v>technology</v>
      </c>
      <c r="R2644" s="7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15.6" customHeight="1" x14ac:dyDescent="0.3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246"/>
        <v>33.559730999999999</v>
      </c>
      <c r="P2645" s="10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15.6" customHeight="1" x14ac:dyDescent="0.3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246"/>
        <v>2.0529999999999999</v>
      </c>
      <c r="P2646" s="10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15.6" customHeight="1" x14ac:dyDescent="0.3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246"/>
        <v>10.5</v>
      </c>
      <c r="P2647" s="10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15.6" customHeight="1" x14ac:dyDescent="0.3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246"/>
        <v>8.4172840000000004</v>
      </c>
      <c r="P2648" s="10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15.6" customHeight="1" x14ac:dyDescent="0.3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246"/>
        <v>1.44</v>
      </c>
      <c r="P2649" s="10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15.6" customHeight="1" x14ac:dyDescent="0.3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246"/>
        <v>0.88333333333333341</v>
      </c>
      <c r="P2650" s="10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5.6" customHeight="1" x14ac:dyDescent="0.3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246"/>
        <v>9.920000000000001E-2</v>
      </c>
      <c r="P2651" s="10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15.6" customHeight="1" x14ac:dyDescent="0.3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246"/>
        <v>0.59666666666666668</v>
      </c>
      <c r="P2652" s="10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15.6" customHeight="1" x14ac:dyDescent="0.3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246"/>
        <v>1.8689285714285715</v>
      </c>
      <c r="P2653" s="10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15.6" customHeight="1" x14ac:dyDescent="0.3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246"/>
        <v>0.88500000000000001</v>
      </c>
      <c r="P2654" s="10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15.6" customHeight="1" x14ac:dyDescent="0.3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246"/>
        <v>11.52156862745098</v>
      </c>
      <c r="P2655" s="10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15.6" customHeight="1" x14ac:dyDescent="0.3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246"/>
        <v>5.1000000000000004E-2</v>
      </c>
      <c r="P2656" s="10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t="15.6" customHeight="1" x14ac:dyDescent="0.3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246"/>
        <v>21.033333333333335</v>
      </c>
      <c r="P2657" s="10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15.6" customHeight="1" x14ac:dyDescent="0.3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246"/>
        <v>11.436666666666667</v>
      </c>
      <c r="P2658" s="10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15.6" customHeight="1" x14ac:dyDescent="0.3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246"/>
        <v>18.737933333333334</v>
      </c>
      <c r="P2659" s="10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15.6" customHeight="1" x14ac:dyDescent="0.3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246"/>
        <v>9.285714285714286E-2</v>
      </c>
      <c r="P2660" s="10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t="15.6" customHeight="1" x14ac:dyDescent="0.3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246"/>
        <v>2.7204081632653061</v>
      </c>
      <c r="P2661" s="10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15.6" customHeight="1" x14ac:dyDescent="0.3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246"/>
        <v>9.5000000000000001E-2</v>
      </c>
      <c r="P2662" s="10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15.6" customHeight="1" x14ac:dyDescent="0.3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246"/>
        <v>102.89999999999999</v>
      </c>
      <c r="P2663" s="10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15.6" customHeight="1" x14ac:dyDescent="0.3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246"/>
        <v>106.80000000000001</v>
      </c>
      <c r="P2664" s="10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15.6" customHeight="1" x14ac:dyDescent="0.3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246"/>
        <v>104.59625</v>
      </c>
      <c r="P2665" s="10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15.6" customHeight="1" x14ac:dyDescent="0.3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246"/>
        <v>103.42857142857143</v>
      </c>
      <c r="P2666" s="10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15.6" customHeight="1" x14ac:dyDescent="0.3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246"/>
        <v>123.14285714285715</v>
      </c>
      <c r="P2667" s="10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15.6" customHeight="1" x14ac:dyDescent="0.3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246"/>
        <v>159.29509999999999</v>
      </c>
      <c r="P2668" s="10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15.6" customHeight="1" x14ac:dyDescent="0.3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246"/>
        <v>110.66666666666667</v>
      </c>
      <c r="P2669" s="10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15.6" customHeight="1" x14ac:dyDescent="0.3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246"/>
        <v>170.70000000000002</v>
      </c>
      <c r="P2670" s="10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15.6" customHeight="1" x14ac:dyDescent="0.3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246"/>
        <v>125.125</v>
      </c>
      <c r="P2671" s="10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15.6" customHeight="1" x14ac:dyDescent="0.3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246"/>
        <v>6.4158609339642041</v>
      </c>
      <c r="P2672" s="10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15.6" customHeight="1" x14ac:dyDescent="0.3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246"/>
        <v>11.343999999999999</v>
      </c>
      <c r="P2673" s="10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15.6" customHeight="1" x14ac:dyDescent="0.3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246"/>
        <v>33.19</v>
      </c>
      <c r="P2674" s="10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15.6" customHeight="1" x14ac:dyDescent="0.3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246"/>
        <v>27.58</v>
      </c>
      <c r="P2675" s="10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15.6" customHeight="1" x14ac:dyDescent="0.3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246"/>
        <v>62.839999999999996</v>
      </c>
      <c r="P2676" s="10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15.6" customHeight="1" x14ac:dyDescent="0.3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246"/>
        <v>7.5880000000000001</v>
      </c>
      <c r="P2677" s="10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15.6" customHeight="1" x14ac:dyDescent="0.3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246"/>
        <v>50.38095238095238</v>
      </c>
      <c r="P2678" s="10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15.6" customHeight="1" x14ac:dyDescent="0.3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246"/>
        <v>17.512820512820511</v>
      </c>
      <c r="P2679" s="10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15.6" customHeight="1" x14ac:dyDescent="0.3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246"/>
        <v>1.375E-2</v>
      </c>
      <c r="P2680" s="10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15.6" customHeight="1" x14ac:dyDescent="0.3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246"/>
        <v>0.33</v>
      </c>
      <c r="P2681" s="10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5.6" customHeight="1" x14ac:dyDescent="0.3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246"/>
        <v>0.86250000000000004</v>
      </c>
      <c r="P2682" s="10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15.6" customHeight="1" x14ac:dyDescent="0.3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246"/>
        <v>0.6875</v>
      </c>
      <c r="P2683" s="10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15.6" customHeight="1" x14ac:dyDescent="0.3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246"/>
        <v>28.299999999999997</v>
      </c>
      <c r="P2684" s="10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15.6" customHeight="1" x14ac:dyDescent="0.3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246"/>
        <v>0.24</v>
      </c>
      <c r="P2685" s="10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15.6" customHeight="1" x14ac:dyDescent="0.3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246"/>
        <v>1.1428571428571428</v>
      </c>
      <c r="P2686" s="10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15.6" customHeight="1" x14ac:dyDescent="0.3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246"/>
        <v>0.02</v>
      </c>
      <c r="P2687" s="10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15.6" customHeight="1" x14ac:dyDescent="0.3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246"/>
        <v>0</v>
      </c>
      <c r="P2688" s="10">
        <f t="shared" si="247"/>
        <v>0</v>
      </c>
      <c r="Q2688" s="7" t="str">
        <f t="shared" si="248"/>
        <v>food</v>
      </c>
      <c r="R2688" s="7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15.6" customHeight="1" x14ac:dyDescent="0.3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246"/>
        <v>0</v>
      </c>
      <c r="P2689" s="10">
        <f t="shared" si="247"/>
        <v>0</v>
      </c>
      <c r="Q2689" s="7" t="str">
        <f t="shared" si="248"/>
        <v>food</v>
      </c>
      <c r="R2689" s="7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15.6" customHeight="1" x14ac:dyDescent="0.3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ref="O2690:O2753" si="252">IF(E2690&lt;=0,0,(E2690/D2690)*100)</f>
        <v>0.14799999999999999</v>
      </c>
      <c r="P2690" s="10">
        <f t="shared" ref="P2690:P2753" si="253">IF(E2690&lt;=0,0,E2690/L2690)</f>
        <v>5.2857142857142856</v>
      </c>
      <c r="Q2690" s="7" t="str">
        <f t="shared" ref="Q2690:Q2753" si="254">LEFT(N2690,FIND("/",N2690)-1)</f>
        <v>food</v>
      </c>
      <c r="R2690" s="7" t="str">
        <f t="shared" ref="R2690:R2753" si="255">RIGHT(N2690,LEN(N2690)-FIND("/",N2690))</f>
        <v>food trucks</v>
      </c>
      <c r="S2690" s="11">
        <f t="shared" ref="S2690:S2753" si="256">(J2690/86400)+25569+(-5/24)</f>
        <v>42027.910532407404</v>
      </c>
      <c r="T2690" s="11">
        <f t="shared" ref="T2690:T2753" si="257">(I2690/86400)+25569+(-5/24)</f>
        <v>42058.916666666664</v>
      </c>
    </row>
    <row r="2691" spans="1:20" ht="15.6" customHeight="1" x14ac:dyDescent="0.3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si="252"/>
        <v>2.8571428571428571E-3</v>
      </c>
      <c r="P2691" s="10">
        <f t="shared" si="253"/>
        <v>1</v>
      </c>
      <c r="Q2691" s="7" t="str">
        <f t="shared" si="254"/>
        <v>food</v>
      </c>
      <c r="R2691" s="7" t="str">
        <f t="shared" si="255"/>
        <v>food trucks</v>
      </c>
      <c r="S2691" s="11">
        <f t="shared" si="256"/>
        <v>42551.75335648148</v>
      </c>
      <c r="T2691" s="11">
        <f t="shared" si="257"/>
        <v>42581.75335648148</v>
      </c>
    </row>
    <row r="2692" spans="1:20" ht="15.6" customHeight="1" x14ac:dyDescent="0.3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252"/>
        <v>10.7325</v>
      </c>
      <c r="P2692" s="10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15.6" customHeight="1" x14ac:dyDescent="0.3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252"/>
        <v>5.3846153846153842E-2</v>
      </c>
      <c r="P2693" s="10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15.6" customHeight="1" x14ac:dyDescent="0.3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252"/>
        <v>0.7142857142857143</v>
      </c>
      <c r="P2694" s="10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15.6" customHeight="1" x14ac:dyDescent="0.3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252"/>
        <v>0.8</v>
      </c>
      <c r="P2695" s="10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15.6" customHeight="1" x14ac:dyDescent="0.3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252"/>
        <v>3.3333333333333335E-3</v>
      </c>
      <c r="P2696" s="10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15.6" customHeight="1" x14ac:dyDescent="0.3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252"/>
        <v>0.47333333333333333</v>
      </c>
      <c r="P2697" s="10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15.6" customHeight="1" x14ac:dyDescent="0.3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252"/>
        <v>5.65</v>
      </c>
      <c r="P2698" s="10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15.6" customHeight="1" x14ac:dyDescent="0.3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252"/>
        <v>26.35217391304348</v>
      </c>
      <c r="P2699" s="10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15.6" customHeight="1" x14ac:dyDescent="0.3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252"/>
        <v>0.325125</v>
      </c>
      <c r="P2700" s="10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15.6" customHeight="1" x14ac:dyDescent="0.3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252"/>
        <v>0</v>
      </c>
      <c r="P2701" s="10">
        <f t="shared" si="253"/>
        <v>0</v>
      </c>
      <c r="Q2701" s="7" t="str">
        <f t="shared" si="254"/>
        <v>food</v>
      </c>
      <c r="R2701" s="7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15.6" customHeight="1" x14ac:dyDescent="0.3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252"/>
        <v>0.7000700070007001</v>
      </c>
      <c r="P2702" s="10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15.6" customHeight="1" x14ac:dyDescent="0.3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252"/>
        <v>46.176470588235297</v>
      </c>
      <c r="P2703" s="10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15.6" customHeight="1" x14ac:dyDescent="0.3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252"/>
        <v>34.410000000000004</v>
      </c>
      <c r="P2704" s="10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15.6" customHeight="1" x14ac:dyDescent="0.3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252"/>
        <v>103.75000000000001</v>
      </c>
      <c r="P2705" s="10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15.6" customHeight="1" x14ac:dyDescent="0.3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252"/>
        <v>6.0263157894736841</v>
      </c>
      <c r="P2706" s="10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15.6" customHeight="1" x14ac:dyDescent="0.3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252"/>
        <v>10.539393939393939</v>
      </c>
      <c r="P2707" s="10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15.6" customHeight="1" x14ac:dyDescent="0.3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252"/>
        <v>112.29714285714284</v>
      </c>
      <c r="P2708" s="10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15.6" customHeight="1" x14ac:dyDescent="0.3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252"/>
        <v>350.84462500000001</v>
      </c>
      <c r="P2709" s="10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15.6" customHeight="1" x14ac:dyDescent="0.3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252"/>
        <v>233.21535</v>
      </c>
      <c r="P2710" s="10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15.6" customHeight="1" x14ac:dyDescent="0.3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252"/>
        <v>101.60599999999999</v>
      </c>
      <c r="P2711" s="10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15.6" customHeight="1" x14ac:dyDescent="0.3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252"/>
        <v>153.90035000000003</v>
      </c>
      <c r="P2712" s="10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15.6" customHeight="1" x14ac:dyDescent="0.3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252"/>
        <v>100.7161125319693</v>
      </c>
      <c r="P2713" s="10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15.6" customHeight="1" x14ac:dyDescent="0.3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252"/>
        <v>131.38181818181818</v>
      </c>
      <c r="P2714" s="10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15.6" customHeight="1" x14ac:dyDescent="0.3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252"/>
        <v>102.24133333333334</v>
      </c>
      <c r="P2715" s="10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15.6" customHeight="1" x14ac:dyDescent="0.3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252"/>
        <v>116.35599999999999</v>
      </c>
      <c r="P2716" s="10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15.6" customHeight="1" x14ac:dyDescent="0.3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252"/>
        <v>264.62241666666665</v>
      </c>
      <c r="P2717" s="10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15.6" customHeight="1" x14ac:dyDescent="0.3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252"/>
        <v>119.98010000000001</v>
      </c>
      <c r="P2718" s="10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15.6" customHeight="1" x14ac:dyDescent="0.3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252"/>
        <v>120.10400000000001</v>
      </c>
      <c r="P2719" s="10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15.6" customHeight="1" x14ac:dyDescent="0.3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252"/>
        <v>103.58333333333334</v>
      </c>
      <c r="P2720" s="10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15.6" customHeight="1" x14ac:dyDescent="0.3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252"/>
        <v>108.83333333333334</v>
      </c>
      <c r="P2721" s="10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15.6" customHeight="1" x14ac:dyDescent="0.3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252"/>
        <v>118.12400000000001</v>
      </c>
      <c r="P2722" s="10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15.6" customHeight="1" x14ac:dyDescent="0.3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252"/>
        <v>1462</v>
      </c>
      <c r="P2723" s="10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15.6" customHeight="1" x14ac:dyDescent="0.3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252"/>
        <v>252.54</v>
      </c>
      <c r="P2724" s="10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15.6" customHeight="1" x14ac:dyDescent="0.3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252"/>
        <v>140.05000000000001</v>
      </c>
      <c r="P2725" s="10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15.6" customHeight="1" x14ac:dyDescent="0.3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252"/>
        <v>296.87520259319291</v>
      </c>
      <c r="P2726" s="10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15.6" customHeight="1" x14ac:dyDescent="0.3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252"/>
        <v>144.54249999999999</v>
      </c>
      <c r="P2727" s="10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5.6" customHeight="1" x14ac:dyDescent="0.3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252"/>
        <v>105.745</v>
      </c>
      <c r="P2728" s="10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15.6" customHeight="1" x14ac:dyDescent="0.3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252"/>
        <v>493.21000000000004</v>
      </c>
      <c r="P2729" s="10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15.6" customHeight="1" x14ac:dyDescent="0.3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252"/>
        <v>201.82666666666668</v>
      </c>
      <c r="P2730" s="10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15.6" customHeight="1" x14ac:dyDescent="0.3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252"/>
        <v>104.44</v>
      </c>
      <c r="P2731" s="10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15.6" customHeight="1" x14ac:dyDescent="0.3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252"/>
        <v>170.29262962962963</v>
      </c>
      <c r="P2732" s="10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15.6" customHeight="1" x14ac:dyDescent="0.3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252"/>
        <v>104.30333333333333</v>
      </c>
      <c r="P2733" s="10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15.6" customHeight="1" x14ac:dyDescent="0.3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252"/>
        <v>118.25000000000001</v>
      </c>
      <c r="P2734" s="10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15.6" customHeight="1" x14ac:dyDescent="0.3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252"/>
        <v>107.538</v>
      </c>
      <c r="P2735" s="10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15.6" customHeight="1" x14ac:dyDescent="0.3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252"/>
        <v>2260300</v>
      </c>
      <c r="P2736" s="10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15.6" customHeight="1" x14ac:dyDescent="0.3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252"/>
        <v>978.13466666666682</v>
      </c>
      <c r="P2737" s="10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15.6" customHeight="1" x14ac:dyDescent="0.3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252"/>
        <v>122.9</v>
      </c>
      <c r="P2738" s="10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15.6" customHeight="1" x14ac:dyDescent="0.3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252"/>
        <v>246.0608</v>
      </c>
      <c r="P2739" s="10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15.6" customHeight="1" x14ac:dyDescent="0.3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252"/>
        <v>147.94</v>
      </c>
      <c r="P2740" s="10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15.6" customHeight="1" x14ac:dyDescent="0.3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252"/>
        <v>384.09090909090907</v>
      </c>
      <c r="P2741" s="10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15.6" customHeight="1" x14ac:dyDescent="0.3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252"/>
        <v>103.33333333333334</v>
      </c>
      <c r="P2742" s="10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15.6" customHeight="1" x14ac:dyDescent="0.3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252"/>
        <v>0.43750000000000006</v>
      </c>
      <c r="P2743" s="10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15.6" customHeight="1" x14ac:dyDescent="0.3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252"/>
        <v>29.24</v>
      </c>
      <c r="P2744" s="10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15.6" customHeight="1" x14ac:dyDescent="0.3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252"/>
        <v>0</v>
      </c>
      <c r="P2745" s="10">
        <f t="shared" si="253"/>
        <v>0</v>
      </c>
      <c r="Q2745" s="7" t="str">
        <f t="shared" si="254"/>
        <v>publishing</v>
      </c>
      <c r="R2745" s="7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15.6" customHeight="1" x14ac:dyDescent="0.3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252"/>
        <v>5.21875</v>
      </c>
      <c r="P2746" s="10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15.6" customHeight="1" x14ac:dyDescent="0.3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252"/>
        <v>21.887499999999999</v>
      </c>
      <c r="P2747" s="10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15.6" customHeight="1" x14ac:dyDescent="0.3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252"/>
        <v>26.700000000000003</v>
      </c>
      <c r="P2748" s="10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15.6" customHeight="1" x14ac:dyDescent="0.3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252"/>
        <v>28.000000000000004</v>
      </c>
      <c r="P2749" s="10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15.6" customHeight="1" x14ac:dyDescent="0.3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252"/>
        <v>1.06</v>
      </c>
      <c r="P2750" s="10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15.6" customHeight="1" x14ac:dyDescent="0.3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252"/>
        <v>1.0999999999999999</v>
      </c>
      <c r="P2751" s="10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15.6" customHeight="1" x14ac:dyDescent="0.3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252"/>
        <v>0</v>
      </c>
      <c r="P2752" s="10">
        <f t="shared" si="253"/>
        <v>0</v>
      </c>
      <c r="Q2752" s="7" t="str">
        <f t="shared" si="254"/>
        <v>publishing</v>
      </c>
      <c r="R2752" s="7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15.6" customHeight="1" x14ac:dyDescent="0.3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252"/>
        <v>0</v>
      </c>
      <c r="P2753" s="10">
        <f t="shared" si="253"/>
        <v>0</v>
      </c>
      <c r="Q2753" s="7" t="str">
        <f t="shared" si="254"/>
        <v>publishing</v>
      </c>
      <c r="R2753" s="7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15.6" customHeight="1" x14ac:dyDescent="0.3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ref="O2754:O2817" si="258">IF(E2754&lt;=0,0,(E2754/D2754)*100)</f>
        <v>11.458333333333332</v>
      </c>
      <c r="P2754" s="10">
        <f t="shared" ref="P2754:P2817" si="259">IF(E2754&lt;=0,0,E2754/L2754)</f>
        <v>39.285714285714285</v>
      </c>
      <c r="Q2754" s="7" t="str">
        <f t="shared" ref="Q2754:Q2817" si="260">LEFT(N2754,FIND("/",N2754)-1)</f>
        <v>publishing</v>
      </c>
      <c r="R2754" s="7" t="str">
        <f t="shared" ref="R2754:R2817" si="261">RIGHT(N2754,LEN(N2754)-FIND("/",N2754))</f>
        <v>children's books</v>
      </c>
      <c r="S2754" s="11">
        <f t="shared" ref="S2754:S2817" si="262">(J2754/86400)+25569+(-5/24)</f>
        <v>40855.556759259256</v>
      </c>
      <c r="T2754" s="11">
        <f t="shared" ref="T2754:T2817" si="263">(I2754/86400)+25569+(-5/24)</f>
        <v>40895.556759259256</v>
      </c>
    </row>
    <row r="2755" spans="1:20" ht="15.6" customHeight="1" x14ac:dyDescent="0.3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si="258"/>
        <v>19</v>
      </c>
      <c r="P2755" s="10">
        <f t="shared" si="259"/>
        <v>47.5</v>
      </c>
      <c r="Q2755" s="7" t="str">
        <f t="shared" si="260"/>
        <v>publishing</v>
      </c>
      <c r="R2755" s="7" t="str">
        <f t="shared" si="261"/>
        <v>children's books</v>
      </c>
      <c r="S2755" s="11">
        <f t="shared" si="262"/>
        <v>41117.692395833328</v>
      </c>
      <c r="T2755" s="11">
        <f t="shared" si="263"/>
        <v>41147.692395833328</v>
      </c>
    </row>
    <row r="2756" spans="1:20" ht="15.6" customHeight="1" x14ac:dyDescent="0.3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258"/>
        <v>0</v>
      </c>
      <c r="P2756" s="10">
        <f t="shared" si="259"/>
        <v>0</v>
      </c>
      <c r="Q2756" s="7" t="str">
        <f t="shared" si="260"/>
        <v>publishing</v>
      </c>
      <c r="R2756" s="7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15.6" customHeight="1" x14ac:dyDescent="0.3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258"/>
        <v>52</v>
      </c>
      <c r="P2757" s="10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15.6" customHeight="1" x14ac:dyDescent="0.3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258"/>
        <v>10.48</v>
      </c>
      <c r="P2758" s="10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15.6" customHeight="1" x14ac:dyDescent="0.3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258"/>
        <v>0.66666666666666674</v>
      </c>
      <c r="P2759" s="10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15.6" customHeight="1" x14ac:dyDescent="0.3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258"/>
        <v>11.700000000000001</v>
      </c>
      <c r="P2760" s="10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15.6" customHeight="1" x14ac:dyDescent="0.3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258"/>
        <v>10.5</v>
      </c>
      <c r="P2761" s="10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15.6" customHeight="1" x14ac:dyDescent="0.3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258"/>
        <v>0</v>
      </c>
      <c r="P2762" s="10">
        <f t="shared" si="259"/>
        <v>0</v>
      </c>
      <c r="Q2762" s="7" t="str">
        <f t="shared" si="260"/>
        <v>publishing</v>
      </c>
      <c r="R2762" s="7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15.6" customHeight="1" x14ac:dyDescent="0.3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258"/>
        <v>0.72</v>
      </c>
      <c r="P2763" s="10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15.6" customHeight="1" x14ac:dyDescent="0.3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258"/>
        <v>0.76923076923076927</v>
      </c>
      <c r="P2764" s="10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15.6" customHeight="1" x14ac:dyDescent="0.3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258"/>
        <v>0.22842639593908631</v>
      </c>
      <c r="P2765" s="10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15.6" customHeight="1" x14ac:dyDescent="0.3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258"/>
        <v>1.125</v>
      </c>
      <c r="P2766" s="10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15.6" customHeight="1" x14ac:dyDescent="0.3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258"/>
        <v>0</v>
      </c>
      <c r="P2767" s="10">
        <f t="shared" si="259"/>
        <v>0</v>
      </c>
      <c r="Q2767" s="7" t="str">
        <f t="shared" si="260"/>
        <v>publishing</v>
      </c>
      <c r="R2767" s="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15.6" customHeight="1" x14ac:dyDescent="0.3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258"/>
        <v>2</v>
      </c>
      <c r="P2768" s="10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15.6" customHeight="1" x14ac:dyDescent="0.3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258"/>
        <v>0.85000000000000009</v>
      </c>
      <c r="P2769" s="10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15.6" customHeight="1" x14ac:dyDescent="0.3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258"/>
        <v>14.314285714285715</v>
      </c>
      <c r="P2770" s="10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15.6" customHeight="1" x14ac:dyDescent="0.3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258"/>
        <v>0.25</v>
      </c>
      <c r="P2771" s="10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15.6" customHeight="1" x14ac:dyDescent="0.3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258"/>
        <v>10.411249999999999</v>
      </c>
      <c r="P2772" s="10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15.6" customHeight="1" x14ac:dyDescent="0.3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258"/>
        <v>0</v>
      </c>
      <c r="P2773" s="10">
        <f t="shared" si="259"/>
        <v>0</v>
      </c>
      <c r="Q2773" s="7" t="str">
        <f t="shared" si="260"/>
        <v>publishing</v>
      </c>
      <c r="R2773" s="7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15.6" customHeight="1" x14ac:dyDescent="0.3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258"/>
        <v>0</v>
      </c>
      <c r="P2774" s="10">
        <f t="shared" si="259"/>
        <v>0</v>
      </c>
      <c r="Q2774" s="7" t="str">
        <f t="shared" si="260"/>
        <v>publishing</v>
      </c>
      <c r="R2774" s="7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15.6" customHeight="1" x14ac:dyDescent="0.3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258"/>
        <v>0.18867924528301888</v>
      </c>
      <c r="P2775" s="10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15.6" customHeight="1" x14ac:dyDescent="0.3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258"/>
        <v>14.249999999999998</v>
      </c>
      <c r="P2776" s="10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15.6" customHeight="1" x14ac:dyDescent="0.3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258"/>
        <v>3</v>
      </c>
      <c r="P2777" s="10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15.6" customHeight="1" x14ac:dyDescent="0.3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258"/>
        <v>7.8809523809523814</v>
      </c>
      <c r="P2778" s="10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15.6" customHeight="1" x14ac:dyDescent="0.3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258"/>
        <v>0.33333333333333337</v>
      </c>
      <c r="P2779" s="10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15.6" customHeight="1" x14ac:dyDescent="0.3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258"/>
        <v>25.545454545454543</v>
      </c>
      <c r="P2780" s="10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15.6" customHeight="1" x14ac:dyDescent="0.3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258"/>
        <v>2.12</v>
      </c>
      <c r="P2781" s="10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15.6" customHeight="1" x14ac:dyDescent="0.3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258"/>
        <v>0</v>
      </c>
      <c r="P2782" s="10">
        <f t="shared" si="259"/>
        <v>0</v>
      </c>
      <c r="Q2782" s="7" t="str">
        <f t="shared" si="260"/>
        <v>publishing</v>
      </c>
      <c r="R2782" s="7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15.6" customHeight="1" x14ac:dyDescent="0.3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258"/>
        <v>105.28</v>
      </c>
      <c r="P2783" s="10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15.6" customHeight="1" x14ac:dyDescent="0.3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258"/>
        <v>120</v>
      </c>
      <c r="P2784" s="10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15.6" customHeight="1" x14ac:dyDescent="0.3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258"/>
        <v>114.5</v>
      </c>
      <c r="P2785" s="10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15.6" customHeight="1" x14ac:dyDescent="0.3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258"/>
        <v>119</v>
      </c>
      <c r="P2786" s="10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15.6" customHeight="1" x14ac:dyDescent="0.3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258"/>
        <v>104.67999999999999</v>
      </c>
      <c r="P2787" s="10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15.6" customHeight="1" x14ac:dyDescent="0.3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258"/>
        <v>117.83999999999999</v>
      </c>
      <c r="P2788" s="10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15.6" customHeight="1" x14ac:dyDescent="0.3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258"/>
        <v>119.7</v>
      </c>
      <c r="P2789" s="10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15.6" customHeight="1" x14ac:dyDescent="0.3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258"/>
        <v>102.49999999999999</v>
      </c>
      <c r="P2790" s="10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15.6" customHeight="1" x14ac:dyDescent="0.3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258"/>
        <v>101.16666666666667</v>
      </c>
      <c r="P2791" s="10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15.6" customHeight="1" x14ac:dyDescent="0.3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258"/>
        <v>105.33333333333333</v>
      </c>
      <c r="P2792" s="10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15.6" customHeight="1" x14ac:dyDescent="0.3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258"/>
        <v>102.49999999999999</v>
      </c>
      <c r="P2793" s="10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15.6" customHeight="1" x14ac:dyDescent="0.3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258"/>
        <v>107.60000000000001</v>
      </c>
      <c r="P2794" s="10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15.6" customHeight="1" x14ac:dyDescent="0.3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258"/>
        <v>110.5675</v>
      </c>
      <c r="P2795" s="10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15.6" customHeight="1" x14ac:dyDescent="0.3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258"/>
        <v>150</v>
      </c>
      <c r="P2796" s="10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15.6" customHeight="1" x14ac:dyDescent="0.3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258"/>
        <v>104.28571428571429</v>
      </c>
      <c r="P2797" s="10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15.6" customHeight="1" x14ac:dyDescent="0.3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258"/>
        <v>115.5</v>
      </c>
      <c r="P2798" s="10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15.6" customHeight="1" x14ac:dyDescent="0.3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258"/>
        <v>102.64512500000001</v>
      </c>
      <c r="P2799" s="10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15.6" customHeight="1" x14ac:dyDescent="0.3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258"/>
        <v>101.4</v>
      </c>
      <c r="P2800" s="10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15.6" customHeight="1" x14ac:dyDescent="0.3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258"/>
        <v>116.6348</v>
      </c>
      <c r="P2801" s="10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15.6" customHeight="1" x14ac:dyDescent="0.3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258"/>
        <v>133</v>
      </c>
      <c r="P2802" s="10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15.6" customHeight="1" x14ac:dyDescent="0.3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258"/>
        <v>133.20000000000002</v>
      </c>
      <c r="P2803" s="10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15.6" customHeight="1" x14ac:dyDescent="0.3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258"/>
        <v>101.83333333333333</v>
      </c>
      <c r="P2804" s="10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15.6" customHeight="1" x14ac:dyDescent="0.3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258"/>
        <v>127.95</v>
      </c>
      <c r="P2805" s="10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15.6" customHeight="1" x14ac:dyDescent="0.3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258"/>
        <v>114.99999999999999</v>
      </c>
      <c r="P2806" s="10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15.6" customHeight="1" x14ac:dyDescent="0.3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258"/>
        <v>110.00000000000001</v>
      </c>
      <c r="P2807" s="10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15.6" customHeight="1" x14ac:dyDescent="0.3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258"/>
        <v>112.1</v>
      </c>
      <c r="P2808" s="10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5.6" customHeight="1" x14ac:dyDescent="0.3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258"/>
        <v>126</v>
      </c>
      <c r="P2809" s="10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15.6" customHeight="1" x14ac:dyDescent="0.3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258"/>
        <v>100.24444444444444</v>
      </c>
      <c r="P2810" s="10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15.6" customHeight="1" x14ac:dyDescent="0.3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258"/>
        <v>102.4</v>
      </c>
      <c r="P2811" s="10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15.6" customHeight="1" x14ac:dyDescent="0.3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258"/>
        <v>108.2</v>
      </c>
      <c r="P2812" s="10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15.6" customHeight="1" x14ac:dyDescent="0.3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258"/>
        <v>100.27</v>
      </c>
      <c r="P2813" s="10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15.6" customHeight="1" x14ac:dyDescent="0.3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258"/>
        <v>113.3</v>
      </c>
      <c r="P2814" s="10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15.6" customHeight="1" x14ac:dyDescent="0.3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258"/>
        <v>127.57571428571428</v>
      </c>
      <c r="P2815" s="10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15.6" customHeight="1" x14ac:dyDescent="0.3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258"/>
        <v>107.73333333333332</v>
      </c>
      <c r="P2816" s="10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15.6" customHeight="1" x14ac:dyDescent="0.3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258"/>
        <v>242</v>
      </c>
      <c r="P2817" s="10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15.6" customHeight="1" x14ac:dyDescent="0.3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ref="O2818:O2881" si="264">IF(E2818&lt;=0,0,(E2818/D2818)*100)</f>
        <v>141.56666666666666</v>
      </c>
      <c r="P2818" s="10">
        <f t="shared" ref="P2818:P2881" si="265">IF(E2818&lt;=0,0,E2818/L2818)</f>
        <v>25.130177514792898</v>
      </c>
      <c r="Q2818" s="7" t="str">
        <f t="shared" ref="Q2818:Q2881" si="266">LEFT(N2818,FIND("/",N2818)-1)</f>
        <v>theater</v>
      </c>
      <c r="R2818" s="7" t="str">
        <f t="shared" ref="R2818:R2881" si="267">RIGHT(N2818,LEN(N2818)-FIND("/",N2818))</f>
        <v>plays</v>
      </c>
      <c r="S2818" s="11">
        <f t="shared" ref="S2818:S2881" si="268">(J2818/86400)+25569+(-5/24)</f>
        <v>42188.259166666663</v>
      </c>
      <c r="T2818" s="11">
        <f t="shared" ref="T2818:T2881" si="269">(I2818/86400)+25569+(-5/24)</f>
        <v>42218.458333333336</v>
      </c>
    </row>
    <row r="2819" spans="1:20" ht="15.6" customHeight="1" x14ac:dyDescent="0.3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si="264"/>
        <v>130</v>
      </c>
      <c r="P2819" s="10">
        <f t="shared" si="265"/>
        <v>23.636363636363637</v>
      </c>
      <c r="Q2819" s="7" t="str">
        <f t="shared" si="266"/>
        <v>theater</v>
      </c>
      <c r="R2819" s="7" t="str">
        <f t="shared" si="267"/>
        <v>plays</v>
      </c>
      <c r="S2819" s="11">
        <f t="shared" si="268"/>
        <v>42023.42664351852</v>
      </c>
      <c r="T2819" s="11">
        <f t="shared" si="269"/>
        <v>42063.42664351852</v>
      </c>
    </row>
    <row r="2820" spans="1:20" ht="15.6" customHeight="1" x14ac:dyDescent="0.3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264"/>
        <v>106.03</v>
      </c>
      <c r="P2820" s="10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15.6" customHeight="1" x14ac:dyDescent="0.3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264"/>
        <v>104.80000000000001</v>
      </c>
      <c r="P2821" s="10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15.6" customHeight="1" x14ac:dyDescent="0.3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264"/>
        <v>136</v>
      </c>
      <c r="P2822" s="10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15.6" customHeight="1" x14ac:dyDescent="0.3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264"/>
        <v>100</v>
      </c>
      <c r="P2823" s="10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15.6" customHeight="1" x14ac:dyDescent="0.3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264"/>
        <v>100</v>
      </c>
      <c r="P2824" s="10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15.6" customHeight="1" x14ac:dyDescent="0.3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264"/>
        <v>124</v>
      </c>
      <c r="P2825" s="10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15.6" customHeight="1" x14ac:dyDescent="0.3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264"/>
        <v>116.92307692307693</v>
      </c>
      <c r="P2826" s="10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15.6" customHeight="1" x14ac:dyDescent="0.3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264"/>
        <v>103.33333333333334</v>
      </c>
      <c r="P2827" s="10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15.6" customHeight="1" x14ac:dyDescent="0.3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264"/>
        <v>107.74999999999999</v>
      </c>
      <c r="P2828" s="10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15.6" customHeight="1" x14ac:dyDescent="0.3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264"/>
        <v>120.24999999999999</v>
      </c>
      <c r="P2829" s="10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15.6" customHeight="1" x14ac:dyDescent="0.3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264"/>
        <v>100.37894736842105</v>
      </c>
      <c r="P2830" s="10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15.6" customHeight="1" x14ac:dyDescent="0.3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264"/>
        <v>106.52</v>
      </c>
      <c r="P2831" s="10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15.6" customHeight="1" x14ac:dyDescent="0.3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264"/>
        <v>100</v>
      </c>
      <c r="P2832" s="10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15.6" customHeight="1" x14ac:dyDescent="0.3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264"/>
        <v>110.66666666666667</v>
      </c>
      <c r="P2833" s="10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15.6" customHeight="1" x14ac:dyDescent="0.3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264"/>
        <v>114.71959999999999</v>
      </c>
      <c r="P2834" s="10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5.6" customHeight="1" x14ac:dyDescent="0.3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264"/>
        <v>108.25925925925925</v>
      </c>
      <c r="P2835" s="10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15.6" customHeight="1" x14ac:dyDescent="0.3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264"/>
        <v>170</v>
      </c>
      <c r="P2836" s="10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15.6" customHeight="1" x14ac:dyDescent="0.3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264"/>
        <v>187.09899999999999</v>
      </c>
      <c r="P2837" s="10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15.6" customHeight="1" x14ac:dyDescent="0.3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264"/>
        <v>107.77777777777777</v>
      </c>
      <c r="P2838" s="10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15.6" customHeight="1" x14ac:dyDescent="0.3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264"/>
        <v>100</v>
      </c>
      <c r="P2839" s="10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15.6" customHeight="1" x14ac:dyDescent="0.3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264"/>
        <v>120.24999999999999</v>
      </c>
      <c r="P2840" s="10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15.6" customHeight="1" x14ac:dyDescent="0.3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264"/>
        <v>111.42857142857143</v>
      </c>
      <c r="P2841" s="10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15.6" customHeight="1" x14ac:dyDescent="0.3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264"/>
        <v>104</v>
      </c>
      <c r="P2842" s="10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15.6" customHeight="1" x14ac:dyDescent="0.3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264"/>
        <v>1</v>
      </c>
      <c r="P2843" s="10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15.6" customHeight="1" x14ac:dyDescent="0.3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264"/>
        <v>0</v>
      </c>
      <c r="P2844" s="10">
        <f t="shared" si="265"/>
        <v>0</v>
      </c>
      <c r="Q2844" s="7" t="str">
        <f t="shared" si="266"/>
        <v>theater</v>
      </c>
      <c r="R2844" s="7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15.6" customHeight="1" x14ac:dyDescent="0.3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264"/>
        <v>0</v>
      </c>
      <c r="P2845" s="10">
        <f t="shared" si="265"/>
        <v>0</v>
      </c>
      <c r="Q2845" s="7" t="str">
        <f t="shared" si="266"/>
        <v>theater</v>
      </c>
      <c r="R2845" s="7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15.6" customHeight="1" x14ac:dyDescent="0.3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264"/>
        <v>5.4545454545454541</v>
      </c>
      <c r="P2846" s="10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15.6" customHeight="1" x14ac:dyDescent="0.3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264"/>
        <v>31.546666666666667</v>
      </c>
      <c r="P2847" s="10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15.6" customHeight="1" x14ac:dyDescent="0.3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264"/>
        <v>0</v>
      </c>
      <c r="P2848" s="10">
        <f t="shared" si="265"/>
        <v>0</v>
      </c>
      <c r="Q2848" s="7" t="str">
        <f t="shared" si="266"/>
        <v>theater</v>
      </c>
      <c r="R2848" s="7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15.6" customHeight="1" x14ac:dyDescent="0.3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264"/>
        <v>0</v>
      </c>
      <c r="P2849" s="10">
        <f t="shared" si="265"/>
        <v>0</v>
      </c>
      <c r="Q2849" s="7" t="str">
        <f t="shared" si="266"/>
        <v>theater</v>
      </c>
      <c r="R2849" s="7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15.6" customHeight="1" x14ac:dyDescent="0.3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264"/>
        <v>0.2</v>
      </c>
      <c r="P2850" s="10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15.6" customHeight="1" x14ac:dyDescent="0.3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264"/>
        <v>1</v>
      </c>
      <c r="P2851" s="10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15.6" customHeight="1" x14ac:dyDescent="0.3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264"/>
        <v>3.8875000000000002</v>
      </c>
      <c r="P2852" s="10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15.6" customHeight="1" x14ac:dyDescent="0.3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264"/>
        <v>0</v>
      </c>
      <c r="P2853" s="10">
        <f t="shared" si="265"/>
        <v>0</v>
      </c>
      <c r="Q2853" s="7" t="str">
        <f t="shared" si="266"/>
        <v>theater</v>
      </c>
      <c r="R2853" s="7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15.6" customHeight="1" x14ac:dyDescent="0.3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264"/>
        <v>1.9</v>
      </c>
      <c r="P2854" s="10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15.6" customHeight="1" x14ac:dyDescent="0.3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264"/>
        <v>0</v>
      </c>
      <c r="P2855" s="10">
        <f t="shared" si="265"/>
        <v>0</v>
      </c>
      <c r="Q2855" s="7" t="str">
        <f t="shared" si="266"/>
        <v>theater</v>
      </c>
      <c r="R2855" s="7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15.6" customHeight="1" x14ac:dyDescent="0.3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264"/>
        <v>41.699999999999996</v>
      </c>
      <c r="P2856" s="10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15.6" customHeight="1" x14ac:dyDescent="0.3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264"/>
        <v>50</v>
      </c>
      <c r="P2857" s="10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15.6" customHeight="1" x14ac:dyDescent="0.3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264"/>
        <v>4.8666666666666663</v>
      </c>
      <c r="P2858" s="10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15.6" customHeight="1" x14ac:dyDescent="0.3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264"/>
        <v>19.736842105263158</v>
      </c>
      <c r="P2859" s="10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15.6" customHeight="1" x14ac:dyDescent="0.3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264"/>
        <v>0</v>
      </c>
      <c r="P2860" s="10">
        <f t="shared" si="265"/>
        <v>0</v>
      </c>
      <c r="Q2860" s="7" t="str">
        <f t="shared" si="266"/>
        <v>theater</v>
      </c>
      <c r="R2860" s="7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15.6" customHeight="1" x14ac:dyDescent="0.3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264"/>
        <v>1.7500000000000002</v>
      </c>
      <c r="P2861" s="10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15.6" customHeight="1" x14ac:dyDescent="0.3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264"/>
        <v>6.65</v>
      </c>
      <c r="P2862" s="10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15.6" customHeight="1" x14ac:dyDescent="0.3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264"/>
        <v>32</v>
      </c>
      <c r="P2863" s="10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15.6" customHeight="1" x14ac:dyDescent="0.3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264"/>
        <v>0.43307086614173229</v>
      </c>
      <c r="P2864" s="10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15.6" customHeight="1" x14ac:dyDescent="0.3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264"/>
        <v>0.04</v>
      </c>
      <c r="P2865" s="10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5.6" customHeight="1" x14ac:dyDescent="0.3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264"/>
        <v>1.6</v>
      </c>
      <c r="P2866" s="10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15.6" customHeight="1" x14ac:dyDescent="0.3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264"/>
        <v>0</v>
      </c>
      <c r="P2867" s="10">
        <f t="shared" si="265"/>
        <v>0</v>
      </c>
      <c r="Q2867" s="7" t="str">
        <f t="shared" si="266"/>
        <v>theater</v>
      </c>
      <c r="R2867" s="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15.6" customHeight="1" x14ac:dyDescent="0.3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264"/>
        <v>0.89999999999999991</v>
      </c>
      <c r="P2868" s="10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15.6" customHeight="1" x14ac:dyDescent="0.3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264"/>
        <v>20.16</v>
      </c>
      <c r="P2869" s="10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15.6" customHeight="1" x14ac:dyDescent="0.3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264"/>
        <v>42.011733333333332</v>
      </c>
      <c r="P2870" s="10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15.6" customHeight="1" x14ac:dyDescent="0.3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264"/>
        <v>0.88500000000000001</v>
      </c>
      <c r="P2871" s="10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15.6" customHeight="1" x14ac:dyDescent="0.3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264"/>
        <v>15</v>
      </c>
      <c r="P2872" s="10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15.6" customHeight="1" x14ac:dyDescent="0.3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264"/>
        <v>4.67</v>
      </c>
      <c r="P2873" s="10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15.6" customHeight="1" x14ac:dyDescent="0.3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264"/>
        <v>0</v>
      </c>
      <c r="P2874" s="10">
        <f t="shared" si="265"/>
        <v>0</v>
      </c>
      <c r="Q2874" s="7" t="str">
        <f t="shared" si="266"/>
        <v>theater</v>
      </c>
      <c r="R2874" s="7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15.6" customHeight="1" x14ac:dyDescent="0.3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264"/>
        <v>38.119999999999997</v>
      </c>
      <c r="P2875" s="10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15.6" customHeight="1" x14ac:dyDescent="0.3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264"/>
        <v>5.42</v>
      </c>
      <c r="P2876" s="10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15.6" customHeight="1" x14ac:dyDescent="0.3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264"/>
        <v>3.4999999999999996E-2</v>
      </c>
      <c r="P2877" s="10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15.6" customHeight="1" x14ac:dyDescent="0.3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264"/>
        <v>0</v>
      </c>
      <c r="P2878" s="10">
        <f t="shared" si="265"/>
        <v>0</v>
      </c>
      <c r="Q2878" s="7" t="str">
        <f t="shared" si="266"/>
        <v>theater</v>
      </c>
      <c r="R2878" s="7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15.6" customHeight="1" x14ac:dyDescent="0.3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264"/>
        <v>10.833333333333334</v>
      </c>
      <c r="P2879" s="10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15.6" customHeight="1" x14ac:dyDescent="0.3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264"/>
        <v>2.1</v>
      </c>
      <c r="P2880" s="10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15.6" customHeight="1" x14ac:dyDescent="0.3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264"/>
        <v>0.2589285714285714</v>
      </c>
      <c r="P2881" s="10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15.6" customHeight="1" x14ac:dyDescent="0.3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ref="O2882:O2945" si="270">IF(E2882&lt;=0,0,(E2882/D2882)*100)</f>
        <v>23.333333333333332</v>
      </c>
      <c r="P2882" s="10">
        <f t="shared" ref="P2882:P2945" si="271">IF(E2882&lt;=0,0,E2882/L2882)</f>
        <v>96.551724137931032</v>
      </c>
      <c r="Q2882" s="7" t="str">
        <f t="shared" ref="Q2882:Q2945" si="272">LEFT(N2882,FIND("/",N2882)-1)</f>
        <v>theater</v>
      </c>
      <c r="R2882" s="7" t="str">
        <f t="shared" ref="R2882:R2945" si="273">RIGHT(N2882,LEN(N2882)-FIND("/",N2882))</f>
        <v>plays</v>
      </c>
      <c r="S2882" s="11">
        <f t="shared" ref="S2882:S2945" si="274">(J2882/86400)+25569+(-5/24)</f>
        <v>42192.69736111111</v>
      </c>
      <c r="T2882" s="11">
        <f t="shared" ref="T2882:T2945" si="275">(I2882/86400)+25569+(-5/24)</f>
        <v>42236.503472222219</v>
      </c>
    </row>
    <row r="2883" spans="1:20" ht="15.6" customHeight="1" x14ac:dyDescent="0.3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si="270"/>
        <v>0</v>
      </c>
      <c r="P2883" s="10">
        <f t="shared" si="271"/>
        <v>0</v>
      </c>
      <c r="Q2883" s="7" t="str">
        <f t="shared" si="272"/>
        <v>theater</v>
      </c>
      <c r="R2883" s="7" t="str">
        <f t="shared" si="273"/>
        <v>plays</v>
      </c>
      <c r="S2883" s="11">
        <f t="shared" si="274"/>
        <v>41916.389305555553</v>
      </c>
      <c r="T2883" s="11">
        <f t="shared" si="275"/>
        <v>41976.430972222217</v>
      </c>
    </row>
    <row r="2884" spans="1:20" ht="15.6" customHeight="1" x14ac:dyDescent="0.3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270"/>
        <v>33.6</v>
      </c>
      <c r="P2884" s="10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15.6" customHeight="1" x14ac:dyDescent="0.3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270"/>
        <v>19.079999999999998</v>
      </c>
      <c r="P2885" s="10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15.6" customHeight="1" x14ac:dyDescent="0.3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270"/>
        <v>0.41111111111111115</v>
      </c>
      <c r="P2886" s="10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15.6" customHeight="1" x14ac:dyDescent="0.3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270"/>
        <v>32.5</v>
      </c>
      <c r="P2887" s="10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15.6" customHeight="1" x14ac:dyDescent="0.3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270"/>
        <v>5</v>
      </c>
      <c r="P2888" s="10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15.6" customHeight="1" x14ac:dyDescent="0.3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270"/>
        <v>0.16666666666666669</v>
      </c>
      <c r="P2889" s="10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15.6" customHeight="1" x14ac:dyDescent="0.3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270"/>
        <v>0</v>
      </c>
      <c r="P2890" s="10">
        <f t="shared" si="271"/>
        <v>0</v>
      </c>
      <c r="Q2890" s="7" t="str">
        <f t="shared" si="272"/>
        <v>theater</v>
      </c>
      <c r="R2890" s="7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15.6" customHeight="1" x14ac:dyDescent="0.3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270"/>
        <v>38.066666666666663</v>
      </c>
      <c r="P2891" s="10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15.6" customHeight="1" x14ac:dyDescent="0.3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270"/>
        <v>1.05</v>
      </c>
      <c r="P2892" s="10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15.6" customHeight="1" x14ac:dyDescent="0.3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270"/>
        <v>2.73</v>
      </c>
      <c r="P2893" s="10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15.6" customHeight="1" x14ac:dyDescent="0.3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270"/>
        <v>9.0909090909090917</v>
      </c>
      <c r="P2894" s="10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5.6" customHeight="1" x14ac:dyDescent="0.3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270"/>
        <v>0.5</v>
      </c>
      <c r="P2895" s="10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15.6" customHeight="1" x14ac:dyDescent="0.3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270"/>
        <v>0</v>
      </c>
      <c r="P2896" s="10">
        <f t="shared" si="271"/>
        <v>0</v>
      </c>
      <c r="Q2896" s="7" t="str">
        <f t="shared" si="272"/>
        <v>theater</v>
      </c>
      <c r="R2896" s="7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15.6" customHeight="1" x14ac:dyDescent="0.3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270"/>
        <v>4.5999999999999996</v>
      </c>
      <c r="P2897" s="10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15.6" customHeight="1" x14ac:dyDescent="0.3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270"/>
        <v>20.833333333333336</v>
      </c>
      <c r="P2898" s="10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15.6" customHeight="1" x14ac:dyDescent="0.3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270"/>
        <v>4.583333333333333</v>
      </c>
      <c r="P2899" s="10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15.6" customHeight="1" x14ac:dyDescent="0.3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270"/>
        <v>4.2133333333333338</v>
      </c>
      <c r="P2900" s="10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15.6" customHeight="1" x14ac:dyDescent="0.3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270"/>
        <v>0</v>
      </c>
      <c r="P2901" s="10">
        <f t="shared" si="271"/>
        <v>0</v>
      </c>
      <c r="Q2901" s="7" t="str">
        <f t="shared" si="272"/>
        <v>theater</v>
      </c>
      <c r="R2901" s="7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15.6" customHeight="1" x14ac:dyDescent="0.3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270"/>
        <v>61.909090909090914</v>
      </c>
      <c r="P2902" s="10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15.6" customHeight="1" x14ac:dyDescent="0.3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270"/>
        <v>0.8</v>
      </c>
      <c r="P2903" s="10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15.6" customHeight="1" x14ac:dyDescent="0.3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270"/>
        <v>1.6666666666666666E-2</v>
      </c>
      <c r="P2904" s="10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15.6" customHeight="1" x14ac:dyDescent="0.3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270"/>
        <v>0.77999999999999992</v>
      </c>
      <c r="P2905" s="10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15.6" customHeight="1" x14ac:dyDescent="0.3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270"/>
        <v>5</v>
      </c>
      <c r="P2906" s="10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15.6" customHeight="1" x14ac:dyDescent="0.3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270"/>
        <v>17.771428571428572</v>
      </c>
      <c r="P2907" s="10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15.6" customHeight="1" x14ac:dyDescent="0.3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270"/>
        <v>9.4166666666666661</v>
      </c>
      <c r="P2908" s="10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15.6" customHeight="1" x14ac:dyDescent="0.3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270"/>
        <v>0.08</v>
      </c>
      <c r="P2909" s="10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15.6" customHeight="1" x14ac:dyDescent="0.3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270"/>
        <v>2.75</v>
      </c>
      <c r="P2910" s="10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15.6" customHeight="1" x14ac:dyDescent="0.3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270"/>
        <v>1.1111111111111112E-2</v>
      </c>
      <c r="P2911" s="10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15.6" customHeight="1" x14ac:dyDescent="0.3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270"/>
        <v>3.3333333333333335E-3</v>
      </c>
      <c r="P2912" s="10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15.6" customHeight="1" x14ac:dyDescent="0.3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270"/>
        <v>36.5</v>
      </c>
      <c r="P2913" s="10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15.6" customHeight="1" x14ac:dyDescent="0.3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270"/>
        <v>14.058171745152354</v>
      </c>
      <c r="P2914" s="10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15.6" customHeight="1" x14ac:dyDescent="0.3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270"/>
        <v>0.02</v>
      </c>
      <c r="P2915" s="10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15.6" customHeight="1" x14ac:dyDescent="0.3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270"/>
        <v>4.0000000000000001E-3</v>
      </c>
      <c r="P2916" s="10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15.6" customHeight="1" x14ac:dyDescent="0.3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270"/>
        <v>61.1</v>
      </c>
      <c r="P2917" s="10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15.6" customHeight="1" x14ac:dyDescent="0.3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270"/>
        <v>7.8378378378378386</v>
      </c>
      <c r="P2918" s="10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15.6" customHeight="1" x14ac:dyDescent="0.3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270"/>
        <v>21.85</v>
      </c>
      <c r="P2919" s="10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15.6" customHeight="1" x14ac:dyDescent="0.3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270"/>
        <v>27.24</v>
      </c>
      <c r="P2920" s="10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15.6" customHeight="1" x14ac:dyDescent="0.3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270"/>
        <v>8.5</v>
      </c>
      <c r="P2921" s="10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15.6" customHeight="1" x14ac:dyDescent="0.3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270"/>
        <v>26.840000000000003</v>
      </c>
      <c r="P2922" s="10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15.6" customHeight="1" x14ac:dyDescent="0.3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270"/>
        <v>129</v>
      </c>
      <c r="P2923" s="10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15.6" customHeight="1" x14ac:dyDescent="0.3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270"/>
        <v>100</v>
      </c>
      <c r="P2924" s="10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15.6" customHeight="1" x14ac:dyDescent="0.3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270"/>
        <v>100</v>
      </c>
      <c r="P2925" s="10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15.6" customHeight="1" x14ac:dyDescent="0.3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270"/>
        <v>103.2</v>
      </c>
      <c r="P2926" s="10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15.6" customHeight="1" x14ac:dyDescent="0.3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270"/>
        <v>102.44597777777777</v>
      </c>
      <c r="P2927" s="10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15.6" customHeight="1" x14ac:dyDescent="0.3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270"/>
        <v>125</v>
      </c>
      <c r="P2928" s="10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15.6" customHeight="1" x14ac:dyDescent="0.3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270"/>
        <v>130.83333333333334</v>
      </c>
      <c r="P2929" s="10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15.6" customHeight="1" x14ac:dyDescent="0.3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270"/>
        <v>100</v>
      </c>
      <c r="P2930" s="10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15.6" customHeight="1" x14ac:dyDescent="0.3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270"/>
        <v>102.06937499999999</v>
      </c>
      <c r="P2931" s="10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15.6" customHeight="1" x14ac:dyDescent="0.3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270"/>
        <v>100.92000000000002</v>
      </c>
      <c r="P2932" s="10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15.6" customHeight="1" x14ac:dyDescent="0.3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270"/>
        <v>106</v>
      </c>
      <c r="P2933" s="10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15.6" customHeight="1" x14ac:dyDescent="0.3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270"/>
        <v>105.0967741935484</v>
      </c>
      <c r="P2934" s="10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15.6" customHeight="1" x14ac:dyDescent="0.3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270"/>
        <v>102.76</v>
      </c>
      <c r="P2935" s="10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15.6" customHeight="1" x14ac:dyDescent="0.3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270"/>
        <v>108</v>
      </c>
      <c r="P2936" s="10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15.6" customHeight="1" x14ac:dyDescent="0.3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270"/>
        <v>100.88571428571429</v>
      </c>
      <c r="P2937" s="10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15.6" customHeight="1" x14ac:dyDescent="0.3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270"/>
        <v>128</v>
      </c>
      <c r="P2938" s="10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15.6" customHeight="1" x14ac:dyDescent="0.3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270"/>
        <v>133.33333333333331</v>
      </c>
      <c r="P2939" s="10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15.6" customHeight="1" x14ac:dyDescent="0.3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270"/>
        <v>101.375</v>
      </c>
      <c r="P2940" s="10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15.6" customHeight="1" x14ac:dyDescent="0.3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270"/>
        <v>102.875</v>
      </c>
      <c r="P2941" s="10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15.6" customHeight="1" x14ac:dyDescent="0.3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270"/>
        <v>107.24000000000001</v>
      </c>
      <c r="P2942" s="10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15.6" customHeight="1" x14ac:dyDescent="0.3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270"/>
        <v>4.0000000000000001E-3</v>
      </c>
      <c r="P2943" s="10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15.6" customHeight="1" x14ac:dyDescent="0.3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270"/>
        <v>20.424999999999997</v>
      </c>
      <c r="P2944" s="10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15.6" customHeight="1" x14ac:dyDescent="0.3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270"/>
        <v>0</v>
      </c>
      <c r="P2945" s="10">
        <f t="shared" si="271"/>
        <v>0</v>
      </c>
      <c r="Q2945" s="7" t="str">
        <f t="shared" si="272"/>
        <v>theater</v>
      </c>
      <c r="R2945" s="7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15.6" customHeight="1" x14ac:dyDescent="0.3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ref="O2946:O3009" si="276">IF(E2946&lt;=0,0,(E2946/D2946)*100)</f>
        <v>1</v>
      </c>
      <c r="P2946" s="10">
        <f t="shared" ref="P2946:P3009" si="277">IF(E2946&lt;=0,0,E2946/L2946)</f>
        <v>100</v>
      </c>
      <c r="Q2946" s="7" t="str">
        <f t="shared" ref="Q2946:Q3009" si="278">LEFT(N2946,FIND("/",N2946)-1)</f>
        <v>theater</v>
      </c>
      <c r="R2946" s="7" t="str">
        <f t="shared" ref="R2946:R3009" si="279">RIGHT(N2946,LEN(N2946)-FIND("/",N2946))</f>
        <v>spaces</v>
      </c>
      <c r="S2946" s="11">
        <f t="shared" ref="S2946:S3009" si="280">(J2946/86400)+25569+(-5/24)</f>
        <v>42132.705995370365</v>
      </c>
      <c r="T2946" s="11">
        <f t="shared" ref="T2946:T3009" si="281">(I2946/86400)+25569+(-5/24)</f>
        <v>42162.705995370365</v>
      </c>
    </row>
    <row r="2947" spans="1:20" ht="15.6" customHeight="1" x14ac:dyDescent="0.3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si="276"/>
        <v>0</v>
      </c>
      <c r="P2947" s="10">
        <f t="shared" si="277"/>
        <v>0</v>
      </c>
      <c r="Q2947" s="7" t="str">
        <f t="shared" si="278"/>
        <v>theater</v>
      </c>
      <c r="R2947" s="7" t="str">
        <f t="shared" si="279"/>
        <v>spaces</v>
      </c>
      <c r="S2947" s="11">
        <f t="shared" si="280"/>
        <v>42117.931250000001</v>
      </c>
      <c r="T2947" s="11">
        <f t="shared" si="281"/>
        <v>42147.931250000001</v>
      </c>
    </row>
    <row r="2948" spans="1:20" ht="15.6" customHeight="1" x14ac:dyDescent="0.3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276"/>
        <v>0.1</v>
      </c>
      <c r="P2948" s="10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15.6" customHeight="1" x14ac:dyDescent="0.3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276"/>
        <v>4.2880000000000003</v>
      </c>
      <c r="P2949" s="10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15.6" customHeight="1" x14ac:dyDescent="0.3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276"/>
        <v>4.8000000000000004E-3</v>
      </c>
      <c r="P2950" s="10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15.6" customHeight="1" x14ac:dyDescent="0.3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276"/>
        <v>2.5</v>
      </c>
      <c r="P2951" s="10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15.6" customHeight="1" x14ac:dyDescent="0.3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276"/>
        <v>0</v>
      </c>
      <c r="P2952" s="10">
        <f t="shared" si="277"/>
        <v>0</v>
      </c>
      <c r="Q2952" s="7" t="str">
        <f t="shared" si="278"/>
        <v>theater</v>
      </c>
      <c r="R2952" s="7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15.6" customHeight="1" x14ac:dyDescent="0.3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276"/>
        <v>2.1919999999999997</v>
      </c>
      <c r="P2953" s="10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15.6" customHeight="1" x14ac:dyDescent="0.3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276"/>
        <v>8.0250000000000004</v>
      </c>
      <c r="P2954" s="10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15.6" customHeight="1" x14ac:dyDescent="0.3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276"/>
        <v>0.15125</v>
      </c>
      <c r="P2955" s="10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15.6" customHeight="1" x14ac:dyDescent="0.3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276"/>
        <v>0</v>
      </c>
      <c r="P2956" s="10">
        <f t="shared" si="277"/>
        <v>0</v>
      </c>
      <c r="Q2956" s="7" t="str">
        <f t="shared" si="278"/>
        <v>theater</v>
      </c>
      <c r="R2956" s="7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15.6" customHeight="1" x14ac:dyDescent="0.3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276"/>
        <v>59.583333333333336</v>
      </c>
      <c r="P2957" s="10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15.6" customHeight="1" x14ac:dyDescent="0.3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276"/>
        <v>16.734177215189874</v>
      </c>
      <c r="P2958" s="10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15.6" customHeight="1" x14ac:dyDescent="0.3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276"/>
        <v>1.8666666666666669</v>
      </c>
      <c r="P2959" s="10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15.6" customHeight="1" x14ac:dyDescent="0.3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276"/>
        <v>0</v>
      </c>
      <c r="P2960" s="10">
        <f t="shared" si="277"/>
        <v>0</v>
      </c>
      <c r="Q2960" s="7" t="str">
        <f t="shared" si="278"/>
        <v>theater</v>
      </c>
      <c r="R2960" s="7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15.6" customHeight="1" x14ac:dyDescent="0.3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276"/>
        <v>0</v>
      </c>
      <c r="P2961" s="10">
        <f t="shared" si="277"/>
        <v>0</v>
      </c>
      <c r="Q2961" s="7" t="str">
        <f t="shared" si="278"/>
        <v>theater</v>
      </c>
      <c r="R2961" s="7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15.6" customHeight="1" x14ac:dyDescent="0.3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276"/>
        <v>0</v>
      </c>
      <c r="P2962" s="10">
        <f t="shared" si="277"/>
        <v>0</v>
      </c>
      <c r="Q2962" s="7" t="str">
        <f t="shared" si="278"/>
        <v>theater</v>
      </c>
      <c r="R2962" s="7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15.6" customHeight="1" x14ac:dyDescent="0.3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276"/>
        <v>109.62</v>
      </c>
      <c r="P2963" s="10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15.6" customHeight="1" x14ac:dyDescent="0.3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276"/>
        <v>121.8</v>
      </c>
      <c r="P2964" s="10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15.6" customHeight="1" x14ac:dyDescent="0.3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276"/>
        <v>106.85</v>
      </c>
      <c r="P2965" s="10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15.6" customHeight="1" x14ac:dyDescent="0.3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276"/>
        <v>100.71379999999999</v>
      </c>
      <c r="P2966" s="10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15.6" customHeight="1" x14ac:dyDescent="0.3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276"/>
        <v>109.00000000000001</v>
      </c>
      <c r="P2967" s="10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15.6" customHeight="1" x14ac:dyDescent="0.3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276"/>
        <v>113.63000000000001</v>
      </c>
      <c r="P2968" s="10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15.6" customHeight="1" x14ac:dyDescent="0.3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276"/>
        <v>113.92</v>
      </c>
      <c r="P2969" s="10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15.6" customHeight="1" x14ac:dyDescent="0.3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276"/>
        <v>106</v>
      </c>
      <c r="P2970" s="10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15.6" customHeight="1" x14ac:dyDescent="0.3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276"/>
        <v>162.5</v>
      </c>
      <c r="P2971" s="10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15.6" customHeight="1" x14ac:dyDescent="0.3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276"/>
        <v>106</v>
      </c>
      <c r="P2972" s="10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15.6" customHeight="1" x14ac:dyDescent="0.3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276"/>
        <v>100.15624999999999</v>
      </c>
      <c r="P2973" s="10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15.6" customHeight="1" x14ac:dyDescent="0.3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276"/>
        <v>105.35000000000001</v>
      </c>
      <c r="P2974" s="10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15.6" customHeight="1" x14ac:dyDescent="0.3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276"/>
        <v>174.8</v>
      </c>
      <c r="P2975" s="10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15.6" customHeight="1" x14ac:dyDescent="0.3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276"/>
        <v>102</v>
      </c>
      <c r="P2976" s="10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15.6" customHeight="1" x14ac:dyDescent="0.3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276"/>
        <v>100.125</v>
      </c>
      <c r="P2977" s="10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15.6" customHeight="1" x14ac:dyDescent="0.3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276"/>
        <v>171.42857142857142</v>
      </c>
      <c r="P2978" s="10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15.6" customHeight="1" x14ac:dyDescent="0.3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276"/>
        <v>113.56666666666666</v>
      </c>
      <c r="P2979" s="10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15.6" customHeight="1" x14ac:dyDescent="0.3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276"/>
        <v>129.46666666666667</v>
      </c>
      <c r="P2980" s="10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15.6" customHeight="1" x14ac:dyDescent="0.3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276"/>
        <v>101.4</v>
      </c>
      <c r="P2981" s="10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15.6" customHeight="1" x14ac:dyDescent="0.3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276"/>
        <v>109.16666666666666</v>
      </c>
      <c r="P2982" s="10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15.6" customHeight="1" x14ac:dyDescent="0.3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276"/>
        <v>128.92500000000001</v>
      </c>
      <c r="P2983" s="10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15.6" customHeight="1" x14ac:dyDescent="0.3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276"/>
        <v>102.06</v>
      </c>
      <c r="P2984" s="10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15.6" customHeight="1" x14ac:dyDescent="0.3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276"/>
        <v>146.53957758620692</v>
      </c>
      <c r="P2985" s="10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15.6" customHeight="1" x14ac:dyDescent="0.3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276"/>
        <v>100.352</v>
      </c>
      <c r="P2986" s="10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15.6" customHeight="1" x14ac:dyDescent="0.3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276"/>
        <v>121.64999999999999</v>
      </c>
      <c r="P2987" s="10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15.6" customHeight="1" x14ac:dyDescent="0.3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276"/>
        <v>105.5</v>
      </c>
      <c r="P2988" s="10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15.6" customHeight="1" x14ac:dyDescent="0.3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276"/>
        <v>110.4008</v>
      </c>
      <c r="P2989" s="10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15.6" customHeight="1" x14ac:dyDescent="0.3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276"/>
        <v>100</v>
      </c>
      <c r="P2990" s="10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t="15.6" customHeight="1" x14ac:dyDescent="0.3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276"/>
        <v>176.535</v>
      </c>
      <c r="P2991" s="10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15.6" customHeight="1" x14ac:dyDescent="0.3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276"/>
        <v>100</v>
      </c>
      <c r="P2992" s="10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15.6" customHeight="1" x14ac:dyDescent="0.3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276"/>
        <v>103.29411764705883</v>
      </c>
      <c r="P2993" s="10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15.6" customHeight="1" x14ac:dyDescent="0.3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276"/>
        <v>104.5</v>
      </c>
      <c r="P2994" s="10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5.6" customHeight="1" x14ac:dyDescent="0.3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276"/>
        <v>100.29999999999998</v>
      </c>
      <c r="P2995" s="10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15.6" customHeight="1" x14ac:dyDescent="0.3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276"/>
        <v>457.74666666666673</v>
      </c>
      <c r="P2996" s="10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15.6" customHeight="1" x14ac:dyDescent="0.3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276"/>
        <v>104.96000000000001</v>
      </c>
      <c r="P2997" s="10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15.6" customHeight="1" x14ac:dyDescent="0.3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276"/>
        <v>171.94285714285715</v>
      </c>
      <c r="P2998" s="10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15.6" customHeight="1" x14ac:dyDescent="0.3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276"/>
        <v>103.73000000000002</v>
      </c>
      <c r="P2999" s="10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15.6" customHeight="1" x14ac:dyDescent="0.3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276"/>
        <v>103.029</v>
      </c>
      <c r="P3000" s="10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15.6" customHeight="1" x14ac:dyDescent="0.3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276"/>
        <v>118.88888888888889</v>
      </c>
      <c r="P3001" s="10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15.6" customHeight="1" x14ac:dyDescent="0.3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276"/>
        <v>100</v>
      </c>
      <c r="P3002" s="10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15.6" customHeight="1" x14ac:dyDescent="0.3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276"/>
        <v>318.69988910451895</v>
      </c>
      <c r="P3003" s="10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15.6" customHeight="1" x14ac:dyDescent="0.3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276"/>
        <v>108.50614285714286</v>
      </c>
      <c r="P3004" s="10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15.6" customHeight="1" x14ac:dyDescent="0.3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276"/>
        <v>101.16666666666667</v>
      </c>
      <c r="P3005" s="10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15.6" customHeight="1" x14ac:dyDescent="0.3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276"/>
        <v>112.815</v>
      </c>
      <c r="P3006" s="10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15.6" customHeight="1" x14ac:dyDescent="0.3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276"/>
        <v>120.49622641509434</v>
      </c>
      <c r="P3007" s="10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15.6" customHeight="1" x14ac:dyDescent="0.3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276"/>
        <v>107.74999999999999</v>
      </c>
      <c r="P3008" s="10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15.6" customHeight="1" x14ac:dyDescent="0.3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276"/>
        <v>180</v>
      </c>
      <c r="P3009" s="10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15.6" customHeight="1" x14ac:dyDescent="0.3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ref="O3010:O3073" si="282">IF(E3010&lt;=0,0,(E3010/D3010)*100)</f>
        <v>101.16666666666667</v>
      </c>
      <c r="P3010" s="10">
        <f t="shared" ref="P3010:P3073" si="283">IF(E3010&lt;=0,0,E3010/L3010)</f>
        <v>116.73076923076923</v>
      </c>
      <c r="Q3010" s="7" t="str">
        <f t="shared" ref="Q3010:Q3073" si="284">LEFT(N3010,FIND("/",N3010)-1)</f>
        <v>theater</v>
      </c>
      <c r="R3010" s="7" t="str">
        <f t="shared" ref="R3010:R3073" si="285">RIGHT(N3010,LEN(N3010)-FIND("/",N3010))</f>
        <v>spaces</v>
      </c>
      <c r="S3010" s="11">
        <f t="shared" ref="S3010:S3073" si="286">(J3010/86400)+25569+(-5/24)</f>
        <v>42360.003692129627</v>
      </c>
      <c r="T3010" s="11">
        <f t="shared" ref="T3010:T3073" si="287">(I3010/86400)+25569+(-5/24)</f>
        <v>42390.003692129627</v>
      </c>
    </row>
    <row r="3011" spans="1:20" ht="15.6" customHeight="1" x14ac:dyDescent="0.3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si="282"/>
        <v>119.756</v>
      </c>
      <c r="P3011" s="10">
        <f t="shared" si="283"/>
        <v>233.8984375</v>
      </c>
      <c r="Q3011" s="7" t="str">
        <f t="shared" si="284"/>
        <v>theater</v>
      </c>
      <c r="R3011" s="7" t="str">
        <f t="shared" si="285"/>
        <v>spaces</v>
      </c>
      <c r="S3011" s="11">
        <f t="shared" si="286"/>
        <v>41939.361574074072</v>
      </c>
      <c r="T3011" s="11">
        <f t="shared" si="287"/>
        <v>41969.403240740743</v>
      </c>
    </row>
    <row r="3012" spans="1:20" ht="15.6" customHeight="1" x14ac:dyDescent="0.3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282"/>
        <v>158</v>
      </c>
      <c r="P3012" s="10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15.6" customHeight="1" x14ac:dyDescent="0.3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282"/>
        <v>123.66666666666666</v>
      </c>
      <c r="P3013" s="10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15.6" customHeight="1" x14ac:dyDescent="0.3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282"/>
        <v>117.12499999999999</v>
      </c>
      <c r="P3014" s="10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15.6" customHeight="1" x14ac:dyDescent="0.3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282"/>
        <v>156.96</v>
      </c>
      <c r="P3015" s="10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15.6" customHeight="1" x14ac:dyDescent="0.3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282"/>
        <v>113.104</v>
      </c>
      <c r="P3016" s="10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15.6" customHeight="1" x14ac:dyDescent="0.3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282"/>
        <v>103.17647058823529</v>
      </c>
      <c r="P3017" s="10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15.6" customHeight="1" x14ac:dyDescent="0.3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282"/>
        <v>102.61176470588236</v>
      </c>
      <c r="P3018" s="10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15.6" customHeight="1" x14ac:dyDescent="0.3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282"/>
        <v>105.84090909090908</v>
      </c>
      <c r="P3019" s="10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15.6" customHeight="1" x14ac:dyDescent="0.3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282"/>
        <v>100.71428571428571</v>
      </c>
      <c r="P3020" s="10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15.6" customHeight="1" x14ac:dyDescent="0.3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282"/>
        <v>121.23333333333332</v>
      </c>
      <c r="P3021" s="10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15.6" customHeight="1" x14ac:dyDescent="0.3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282"/>
        <v>100.57142857142858</v>
      </c>
      <c r="P3022" s="10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15.6" customHeight="1" x14ac:dyDescent="0.3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282"/>
        <v>116.02222222222223</v>
      </c>
      <c r="P3023" s="10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15.6" customHeight="1" x14ac:dyDescent="0.3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282"/>
        <v>100.88</v>
      </c>
      <c r="P3024" s="10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15.6" customHeight="1" x14ac:dyDescent="0.3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282"/>
        <v>103</v>
      </c>
      <c r="P3025" s="10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15.6" customHeight="1" x14ac:dyDescent="0.3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282"/>
        <v>246.42</v>
      </c>
      <c r="P3026" s="10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15.6" customHeight="1" x14ac:dyDescent="0.3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282"/>
        <v>302.2</v>
      </c>
      <c r="P3027" s="10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15.6" customHeight="1" x14ac:dyDescent="0.3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282"/>
        <v>143.33333333333334</v>
      </c>
      <c r="P3028" s="10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15.6" customHeight="1" x14ac:dyDescent="0.3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282"/>
        <v>131.44</v>
      </c>
      <c r="P3029" s="10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15.6" customHeight="1" x14ac:dyDescent="0.3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282"/>
        <v>168.01999999999998</v>
      </c>
      <c r="P3030" s="10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15.6" customHeight="1" x14ac:dyDescent="0.3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282"/>
        <v>109.67666666666666</v>
      </c>
      <c r="P3031" s="10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15.6" customHeight="1" x14ac:dyDescent="0.3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282"/>
        <v>106.6857142857143</v>
      </c>
      <c r="P3032" s="10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15.6" customHeight="1" x14ac:dyDescent="0.3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282"/>
        <v>100</v>
      </c>
      <c r="P3033" s="10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15.6" customHeight="1" x14ac:dyDescent="0.3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282"/>
        <v>127.2</v>
      </c>
      <c r="P3034" s="10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15.6" customHeight="1" x14ac:dyDescent="0.3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282"/>
        <v>146.53333333333333</v>
      </c>
      <c r="P3035" s="10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15.6" customHeight="1" x14ac:dyDescent="0.3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282"/>
        <v>112.53599999999999</v>
      </c>
      <c r="P3036" s="10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15.6" customHeight="1" x14ac:dyDescent="0.3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282"/>
        <v>108.78684000000001</v>
      </c>
      <c r="P3037" s="10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15.6" customHeight="1" x14ac:dyDescent="0.3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282"/>
        <v>126.732</v>
      </c>
      <c r="P3038" s="10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15.6" customHeight="1" x14ac:dyDescent="0.3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282"/>
        <v>213.20000000000002</v>
      </c>
      <c r="P3039" s="10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15.6" customHeight="1" x14ac:dyDescent="0.3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282"/>
        <v>100.49999999999999</v>
      </c>
      <c r="P3040" s="10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15.6" customHeight="1" x14ac:dyDescent="0.3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282"/>
        <v>108.71389999999998</v>
      </c>
      <c r="P3041" s="10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15.6" customHeight="1" x14ac:dyDescent="0.3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282"/>
        <v>107.5</v>
      </c>
      <c r="P3042" s="10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15.6" customHeight="1" x14ac:dyDescent="0.3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282"/>
        <v>110.48192771084338</v>
      </c>
      <c r="P3043" s="10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15.6" customHeight="1" x14ac:dyDescent="0.3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282"/>
        <v>128</v>
      </c>
      <c r="P3044" s="10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15.6" customHeight="1" x14ac:dyDescent="0.3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282"/>
        <v>110.00666666666667</v>
      </c>
      <c r="P3045" s="10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15.6" customHeight="1" x14ac:dyDescent="0.3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282"/>
        <v>109.34166666666667</v>
      </c>
      <c r="P3046" s="10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15.6" customHeight="1" x14ac:dyDescent="0.3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282"/>
        <v>132.70650000000001</v>
      </c>
      <c r="P3047" s="10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15.6" customHeight="1" x14ac:dyDescent="0.3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282"/>
        <v>190.84810126582278</v>
      </c>
      <c r="P3048" s="10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15.6" customHeight="1" x14ac:dyDescent="0.3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282"/>
        <v>149</v>
      </c>
      <c r="P3049" s="10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15.6" customHeight="1" x14ac:dyDescent="0.3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282"/>
        <v>166.4</v>
      </c>
      <c r="P3050" s="10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15.6" customHeight="1" x14ac:dyDescent="0.3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282"/>
        <v>106.66666666666667</v>
      </c>
      <c r="P3051" s="10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15.6" customHeight="1" x14ac:dyDescent="0.3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282"/>
        <v>106</v>
      </c>
      <c r="P3052" s="10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15.6" customHeight="1" x14ac:dyDescent="0.3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282"/>
        <v>23.62857142857143</v>
      </c>
      <c r="P3053" s="10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15.6" customHeight="1" x14ac:dyDescent="0.3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282"/>
        <v>0.15</v>
      </c>
      <c r="P3054" s="10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15.6" customHeight="1" x14ac:dyDescent="0.3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282"/>
        <v>0.4</v>
      </c>
      <c r="P3055" s="10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15.6" customHeight="1" x14ac:dyDescent="0.3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282"/>
        <v>0</v>
      </c>
      <c r="P3056" s="10">
        <f t="shared" si="283"/>
        <v>0</v>
      </c>
      <c r="Q3056" s="7" t="str">
        <f t="shared" si="284"/>
        <v>theater</v>
      </c>
      <c r="R3056" s="7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15.6" customHeight="1" x14ac:dyDescent="0.3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282"/>
        <v>5.0000000000000001E-3</v>
      </c>
      <c r="P3057" s="10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15.6" customHeight="1" x14ac:dyDescent="0.3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282"/>
        <v>0</v>
      </c>
      <c r="P3058" s="10">
        <f t="shared" si="283"/>
        <v>0</v>
      </c>
      <c r="Q3058" s="7" t="str">
        <f t="shared" si="284"/>
        <v>theater</v>
      </c>
      <c r="R3058" s="7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15.6" customHeight="1" x14ac:dyDescent="0.3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282"/>
        <v>0</v>
      </c>
      <c r="P3059" s="10">
        <f t="shared" si="283"/>
        <v>0</v>
      </c>
      <c r="Q3059" s="7" t="str">
        <f t="shared" si="284"/>
        <v>theater</v>
      </c>
      <c r="R3059" s="7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15.6" customHeight="1" x14ac:dyDescent="0.3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282"/>
        <v>1.6666666666666666E-2</v>
      </c>
      <c r="P3060" s="10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15.6" customHeight="1" x14ac:dyDescent="0.3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282"/>
        <v>3.0066666666666664</v>
      </c>
      <c r="P3061" s="10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15.6" customHeight="1" x14ac:dyDescent="0.3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282"/>
        <v>0.15227272727272728</v>
      </c>
      <c r="P3062" s="10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5.6" customHeight="1" x14ac:dyDescent="0.3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282"/>
        <v>0</v>
      </c>
      <c r="P3063" s="10">
        <f t="shared" si="283"/>
        <v>0</v>
      </c>
      <c r="Q3063" s="7" t="str">
        <f t="shared" si="284"/>
        <v>theater</v>
      </c>
      <c r="R3063" s="7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15.6" customHeight="1" x14ac:dyDescent="0.3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282"/>
        <v>66.84</v>
      </c>
      <c r="P3064" s="10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15.6" customHeight="1" x14ac:dyDescent="0.3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282"/>
        <v>19.566666666666666</v>
      </c>
      <c r="P3065" s="10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15.6" customHeight="1" x14ac:dyDescent="0.3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282"/>
        <v>11.294666666666666</v>
      </c>
      <c r="P3066" s="10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15.6" customHeight="1" x14ac:dyDescent="0.3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282"/>
        <v>0.04</v>
      </c>
      <c r="P3067" s="10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15.6" customHeight="1" x14ac:dyDescent="0.3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282"/>
        <v>11.985714285714286</v>
      </c>
      <c r="P3068" s="10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15.6" customHeight="1" x14ac:dyDescent="0.3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282"/>
        <v>2.5</v>
      </c>
      <c r="P3069" s="10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15.6" customHeight="1" x14ac:dyDescent="0.3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282"/>
        <v>6.9999999999999993E-2</v>
      </c>
      <c r="P3070" s="10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15.6" customHeight="1" x14ac:dyDescent="0.3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282"/>
        <v>14.099999999999998</v>
      </c>
      <c r="P3071" s="10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15.6" customHeight="1" x14ac:dyDescent="0.3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282"/>
        <v>3.34</v>
      </c>
      <c r="P3072" s="10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15.6" customHeight="1" x14ac:dyDescent="0.3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282"/>
        <v>59.774999999999999</v>
      </c>
      <c r="P3073" s="10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15.6" customHeight="1" x14ac:dyDescent="0.3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ref="O3074:O3137" si="288">IF(E3074&lt;=0,0,(E3074/D3074)*100)</f>
        <v>1.6666666666666666E-2</v>
      </c>
      <c r="P3074" s="10">
        <f t="shared" ref="P3074:P3137" si="289">IF(E3074&lt;=0,0,E3074/L3074)</f>
        <v>1</v>
      </c>
      <c r="Q3074" s="7" t="str">
        <f t="shared" ref="Q3074:Q3137" si="290">LEFT(N3074,FIND("/",N3074)-1)</f>
        <v>theater</v>
      </c>
      <c r="R3074" s="7" t="str">
        <f t="shared" ref="R3074:R3137" si="291">RIGHT(N3074,LEN(N3074)-FIND("/",N3074))</f>
        <v>spaces</v>
      </c>
      <c r="S3074" s="11">
        <f t="shared" ref="S3074:S3137" si="292">(J3074/86400)+25569+(-5/24)</f>
        <v>42658.482199074067</v>
      </c>
      <c r="T3074" s="11">
        <f t="shared" ref="T3074:T3137" si="293">(I3074/86400)+25569+(-5/24)</f>
        <v>42672.865277777775</v>
      </c>
    </row>
    <row r="3075" spans="1:20" ht="15.6" customHeight="1" x14ac:dyDescent="0.3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si="288"/>
        <v>2.3035714285714284E-2</v>
      </c>
      <c r="P3075" s="10">
        <f t="shared" si="289"/>
        <v>92.142857142857139</v>
      </c>
      <c r="Q3075" s="7" t="str">
        <f t="shared" si="290"/>
        <v>theater</v>
      </c>
      <c r="R3075" s="7" t="str">
        <f t="shared" si="291"/>
        <v>spaces</v>
      </c>
      <c r="S3075" s="11">
        <f t="shared" si="292"/>
        <v>42111.475694444445</v>
      </c>
      <c r="T3075" s="11">
        <f t="shared" si="293"/>
        <v>42169.59652777778</v>
      </c>
    </row>
    <row r="3076" spans="1:20" ht="15.6" customHeight="1" x14ac:dyDescent="0.3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288"/>
        <v>8.8000000000000009E-2</v>
      </c>
      <c r="P3076" s="10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15.6" customHeight="1" x14ac:dyDescent="0.3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288"/>
        <v>8.64</v>
      </c>
      <c r="P3077" s="10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15.6" customHeight="1" x14ac:dyDescent="0.3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288"/>
        <v>15.06</v>
      </c>
      <c r="P3078" s="10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15.6" customHeight="1" x14ac:dyDescent="0.3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288"/>
        <v>0.47727272727272729</v>
      </c>
      <c r="P3079" s="10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15.6" customHeight="1" x14ac:dyDescent="0.3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288"/>
        <v>0.11833333333333333</v>
      </c>
      <c r="P3080" s="10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15.6" customHeight="1" x14ac:dyDescent="0.3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288"/>
        <v>0.8417399858735245</v>
      </c>
      <c r="P3081" s="10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15.6" customHeight="1" x14ac:dyDescent="0.3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288"/>
        <v>1.8799999999999997E-2</v>
      </c>
      <c r="P3082" s="10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15.6" customHeight="1" x14ac:dyDescent="0.3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288"/>
        <v>0.21029999999999999</v>
      </c>
      <c r="P3083" s="10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15.6" customHeight="1" x14ac:dyDescent="0.3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288"/>
        <v>0</v>
      </c>
      <c r="P3084" s="10">
        <f t="shared" si="289"/>
        <v>0</v>
      </c>
      <c r="Q3084" s="7" t="str">
        <f t="shared" si="290"/>
        <v>theater</v>
      </c>
      <c r="R3084" s="7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15.6" customHeight="1" x14ac:dyDescent="0.3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288"/>
        <v>0.27999999999999997</v>
      </c>
      <c r="P3085" s="10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15.6" customHeight="1" x14ac:dyDescent="0.3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288"/>
        <v>11.57920670115792</v>
      </c>
      <c r="P3086" s="10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15.6" customHeight="1" x14ac:dyDescent="0.3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288"/>
        <v>2.44</v>
      </c>
      <c r="P3087" s="10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15.6" customHeight="1" x14ac:dyDescent="0.3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288"/>
        <v>0.25</v>
      </c>
      <c r="P3088" s="10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15.6" customHeight="1" x14ac:dyDescent="0.3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288"/>
        <v>0.625</v>
      </c>
      <c r="P3089" s="10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15.6" customHeight="1" x14ac:dyDescent="0.3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288"/>
        <v>0.19384615384615383</v>
      </c>
      <c r="P3090" s="10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15.6" customHeight="1" x14ac:dyDescent="0.3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288"/>
        <v>23.416</v>
      </c>
      <c r="P3091" s="10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15.6" customHeight="1" x14ac:dyDescent="0.3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288"/>
        <v>5.0808888888888886</v>
      </c>
      <c r="P3092" s="10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15.6" customHeight="1" x14ac:dyDescent="0.3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288"/>
        <v>15.920000000000002</v>
      </c>
      <c r="P3093" s="10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15.6" customHeight="1" x14ac:dyDescent="0.3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288"/>
        <v>1.1831900000000002</v>
      </c>
      <c r="P3094" s="10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15.6" customHeight="1" x14ac:dyDescent="0.3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288"/>
        <v>22.75</v>
      </c>
      <c r="P3095" s="10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15.6" customHeight="1" x14ac:dyDescent="0.3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288"/>
        <v>2.5000000000000001E-2</v>
      </c>
      <c r="P3096" s="10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15.6" customHeight="1" x14ac:dyDescent="0.3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288"/>
        <v>0.33512064343163539</v>
      </c>
      <c r="P3097" s="10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15.6" customHeight="1" x14ac:dyDescent="0.3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288"/>
        <v>3.9750000000000001</v>
      </c>
      <c r="P3098" s="10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15.6" customHeight="1" x14ac:dyDescent="0.3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288"/>
        <v>17.150000000000002</v>
      </c>
      <c r="P3099" s="10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15.6" customHeight="1" x14ac:dyDescent="0.3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288"/>
        <v>3.6080041046690612</v>
      </c>
      <c r="P3100" s="10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15.6" customHeight="1" x14ac:dyDescent="0.3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288"/>
        <v>13.900000000000002</v>
      </c>
      <c r="P3101" s="10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15.6" customHeight="1" x14ac:dyDescent="0.3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288"/>
        <v>15.225</v>
      </c>
      <c r="P3102" s="10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15.6" customHeight="1" x14ac:dyDescent="0.3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288"/>
        <v>12</v>
      </c>
      <c r="P3103" s="10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15.6" customHeight="1" x14ac:dyDescent="0.3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288"/>
        <v>39.112499999999997</v>
      </c>
      <c r="P3104" s="10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15.6" customHeight="1" x14ac:dyDescent="0.3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288"/>
        <v>0.26829268292682928</v>
      </c>
      <c r="P3105" s="10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15.6" customHeight="1" x14ac:dyDescent="0.3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288"/>
        <v>29.625</v>
      </c>
      <c r="P3106" s="10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15.6" customHeight="1" x14ac:dyDescent="0.3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288"/>
        <v>42.360992301112063</v>
      </c>
      <c r="P3107" s="10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15.6" customHeight="1" x14ac:dyDescent="0.3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288"/>
        <v>4.1000000000000005</v>
      </c>
      <c r="P3108" s="10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15.6" customHeight="1" x14ac:dyDescent="0.3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288"/>
        <v>19.762499999999999</v>
      </c>
      <c r="P3109" s="10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15.6" customHeight="1" x14ac:dyDescent="0.3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288"/>
        <v>5.1999999999999998E-2</v>
      </c>
      <c r="P3110" s="10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15.6" customHeight="1" x14ac:dyDescent="0.3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288"/>
        <v>25.030188679245285</v>
      </c>
      <c r="P3111" s="10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15.6" customHeight="1" x14ac:dyDescent="0.3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288"/>
        <v>0.04</v>
      </c>
      <c r="P3112" s="10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15.6" customHeight="1" x14ac:dyDescent="0.3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288"/>
        <v>26.640000000000004</v>
      </c>
      <c r="P3113" s="10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15.6" customHeight="1" x14ac:dyDescent="0.3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288"/>
        <v>4.7363636363636363</v>
      </c>
      <c r="P3114" s="10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15.6" customHeight="1" x14ac:dyDescent="0.3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288"/>
        <v>4.2435339894712749</v>
      </c>
      <c r="P3115" s="10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15.6" customHeight="1" x14ac:dyDescent="0.3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288"/>
        <v>0</v>
      </c>
      <c r="P3116" s="10">
        <f t="shared" si="289"/>
        <v>0</v>
      </c>
      <c r="Q3116" s="7" t="str">
        <f t="shared" si="290"/>
        <v>theater</v>
      </c>
      <c r="R3116" s="7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15.6" customHeight="1" x14ac:dyDescent="0.3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288"/>
        <v>3</v>
      </c>
      <c r="P3117" s="10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15.6" customHeight="1" x14ac:dyDescent="0.3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288"/>
        <v>57.333333333333336</v>
      </c>
      <c r="P3118" s="10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15.6" customHeight="1" x14ac:dyDescent="0.3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288"/>
        <v>0.1</v>
      </c>
      <c r="P3119" s="10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15.6" customHeight="1" x14ac:dyDescent="0.3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288"/>
        <v>0.31</v>
      </c>
      <c r="P3120" s="10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15.6" customHeight="1" x14ac:dyDescent="0.3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288"/>
        <v>0.05</v>
      </c>
      <c r="P3121" s="10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15.6" customHeight="1" x14ac:dyDescent="0.3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288"/>
        <v>9.8461538461538465E-3</v>
      </c>
      <c r="P3122" s="10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15.6" customHeight="1" x14ac:dyDescent="0.3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288"/>
        <v>0.66666666666666674</v>
      </c>
      <c r="P3123" s="10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5.6" customHeight="1" x14ac:dyDescent="0.3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288"/>
        <v>58.291457286432156</v>
      </c>
      <c r="P3124" s="10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15.6" customHeight="1" x14ac:dyDescent="0.3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288"/>
        <v>68.153599999999997</v>
      </c>
      <c r="P3125" s="10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15.6" customHeight="1" x14ac:dyDescent="0.3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288"/>
        <v>3.2499999999999999E-3</v>
      </c>
      <c r="P3126" s="10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5.6" customHeight="1" x14ac:dyDescent="0.3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288"/>
        <v>0</v>
      </c>
      <c r="P3127" s="10">
        <f t="shared" si="289"/>
        <v>0</v>
      </c>
      <c r="Q3127" s="7" t="str">
        <f t="shared" si="290"/>
        <v>theater</v>
      </c>
      <c r="R3127" s="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15.6" customHeight="1" x14ac:dyDescent="0.3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288"/>
        <v>4.16</v>
      </c>
      <c r="P3128" s="10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15.6" customHeight="1" x14ac:dyDescent="0.3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288"/>
        <v>0</v>
      </c>
      <c r="P3129" s="10">
        <f t="shared" si="289"/>
        <v>0</v>
      </c>
      <c r="Q3129" s="7" t="str">
        <f t="shared" si="290"/>
        <v>theater</v>
      </c>
      <c r="R3129" s="7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15.6" customHeight="1" x14ac:dyDescent="0.3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288"/>
        <v>108.60666666666667</v>
      </c>
      <c r="P3130" s="10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15.6" customHeight="1" x14ac:dyDescent="0.3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288"/>
        <v>0.8</v>
      </c>
      <c r="P3131" s="10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15.6" customHeight="1" x14ac:dyDescent="0.3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288"/>
        <v>3.75</v>
      </c>
      <c r="P3132" s="10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15.6" customHeight="1" x14ac:dyDescent="0.3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288"/>
        <v>15.731707317073171</v>
      </c>
      <c r="P3133" s="10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15.6" customHeight="1" x14ac:dyDescent="0.3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288"/>
        <v>3.3333333333333333E-2</v>
      </c>
      <c r="P3134" s="10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15.6" customHeight="1" x14ac:dyDescent="0.3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288"/>
        <v>108</v>
      </c>
      <c r="P3135" s="10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15.6" customHeight="1" x14ac:dyDescent="0.3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288"/>
        <v>22.5</v>
      </c>
      <c r="P3136" s="10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15.6" customHeight="1" x14ac:dyDescent="0.3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288"/>
        <v>20.849420849420849</v>
      </c>
      <c r="P3137" s="10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15.6" customHeight="1" x14ac:dyDescent="0.3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ref="O3138:O3201" si="294">IF(E3138&lt;=0,0,(E3138/D3138)*100)</f>
        <v>127.8</v>
      </c>
      <c r="P3138" s="10">
        <f t="shared" ref="P3138:P3201" si="295">IF(E3138&lt;=0,0,E3138/L3138)</f>
        <v>29.045454545454547</v>
      </c>
      <c r="Q3138" s="7" t="str">
        <f t="shared" ref="Q3138:Q3201" si="296">LEFT(N3138,FIND("/",N3138)-1)</f>
        <v>theater</v>
      </c>
      <c r="R3138" s="7" t="str">
        <f t="shared" ref="R3138:R3201" si="297">RIGHT(N3138,LEN(N3138)-FIND("/",N3138))</f>
        <v>plays</v>
      </c>
      <c r="S3138" s="11">
        <f t="shared" ref="S3138:S3201" si="298">(J3138/86400)+25569+(-5/24)</f>
        <v>42789.25409722222</v>
      </c>
      <c r="T3138" s="11">
        <f t="shared" ref="T3138:T3201" si="299">(I3138/86400)+25569+(-5/24)</f>
        <v>42825.749305555553</v>
      </c>
    </row>
    <row r="3139" spans="1:20" ht="15.6" customHeight="1" x14ac:dyDescent="0.3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si="294"/>
        <v>3.3333333333333335</v>
      </c>
      <c r="P3139" s="10">
        <f t="shared" si="295"/>
        <v>50</v>
      </c>
      <c r="Q3139" s="7" t="str">
        <f t="shared" si="296"/>
        <v>theater</v>
      </c>
      <c r="R3139" s="7" t="str">
        <f t="shared" si="297"/>
        <v>plays</v>
      </c>
      <c r="S3139" s="11">
        <f t="shared" si="298"/>
        <v>42807.676724537036</v>
      </c>
      <c r="T3139" s="11">
        <f t="shared" si="299"/>
        <v>42858.591666666667</v>
      </c>
    </row>
    <row r="3140" spans="1:20" ht="15.6" customHeight="1" x14ac:dyDescent="0.3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294"/>
        <v>0</v>
      </c>
      <c r="P3140" s="10">
        <f t="shared" si="295"/>
        <v>0</v>
      </c>
      <c r="Q3140" s="7" t="str">
        <f t="shared" si="296"/>
        <v>theater</v>
      </c>
      <c r="R3140" s="7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15.6" customHeight="1" x14ac:dyDescent="0.3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294"/>
        <v>5.4</v>
      </c>
      <c r="P3141" s="10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15.6" customHeight="1" x14ac:dyDescent="0.3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294"/>
        <v>0.96</v>
      </c>
      <c r="P3142" s="10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15.6" customHeight="1" x14ac:dyDescent="0.3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294"/>
        <v>51.6</v>
      </c>
      <c r="P3143" s="10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15.6" customHeight="1" x14ac:dyDescent="0.3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294"/>
        <v>1.6363636363636365</v>
      </c>
      <c r="P3144" s="10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15.6" customHeight="1" x14ac:dyDescent="0.3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294"/>
        <v>0</v>
      </c>
      <c r="P3145" s="10">
        <f t="shared" si="295"/>
        <v>0</v>
      </c>
      <c r="Q3145" s="7" t="str">
        <f t="shared" si="296"/>
        <v>theater</v>
      </c>
      <c r="R3145" s="7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15.6" customHeight="1" x14ac:dyDescent="0.3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294"/>
        <v>75.400000000000006</v>
      </c>
      <c r="P3146" s="10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15.6" customHeight="1" x14ac:dyDescent="0.3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294"/>
        <v>0</v>
      </c>
      <c r="P3147" s="10">
        <f t="shared" si="295"/>
        <v>0</v>
      </c>
      <c r="Q3147" s="7" t="str">
        <f t="shared" si="296"/>
        <v>theater</v>
      </c>
      <c r="R3147" s="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15.6" customHeight="1" x14ac:dyDescent="0.3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294"/>
        <v>10.5</v>
      </c>
      <c r="P3148" s="10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15.6" customHeight="1" x14ac:dyDescent="0.3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294"/>
        <v>117.52499999999999</v>
      </c>
      <c r="P3149" s="10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15.6" customHeight="1" x14ac:dyDescent="0.3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294"/>
        <v>131.16666666666669</v>
      </c>
      <c r="P3150" s="10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15.6" customHeight="1" x14ac:dyDescent="0.3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294"/>
        <v>104</v>
      </c>
      <c r="P3151" s="10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15.6" customHeight="1" x14ac:dyDescent="0.3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294"/>
        <v>101</v>
      </c>
      <c r="P3152" s="10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15.6" customHeight="1" x14ac:dyDescent="0.3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294"/>
        <v>100.4</v>
      </c>
      <c r="P3153" s="10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15.6" customHeight="1" x14ac:dyDescent="0.3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294"/>
        <v>105.95454545454545</v>
      </c>
      <c r="P3154" s="10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15.6" customHeight="1" x14ac:dyDescent="0.3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294"/>
        <v>335.58333333333337</v>
      </c>
      <c r="P3155" s="10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15.6" customHeight="1" x14ac:dyDescent="0.3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294"/>
        <v>112.92857142857142</v>
      </c>
      <c r="P3156" s="10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15.6" customHeight="1" x14ac:dyDescent="0.3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294"/>
        <v>188.50460000000001</v>
      </c>
      <c r="P3157" s="10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15.6" customHeight="1" x14ac:dyDescent="0.3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294"/>
        <v>101.81818181818181</v>
      </c>
      <c r="P3158" s="10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15.6" customHeight="1" x14ac:dyDescent="0.3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294"/>
        <v>101</v>
      </c>
      <c r="P3159" s="10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15.6" customHeight="1" x14ac:dyDescent="0.3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294"/>
        <v>113.99999999999999</v>
      </c>
      <c r="P3160" s="10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15.6" customHeight="1" x14ac:dyDescent="0.3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294"/>
        <v>133.48133333333334</v>
      </c>
      <c r="P3161" s="10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15.6" customHeight="1" x14ac:dyDescent="0.3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294"/>
        <v>101.53333333333335</v>
      </c>
      <c r="P3162" s="10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15.6" customHeight="1" x14ac:dyDescent="0.3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294"/>
        <v>105.1</v>
      </c>
      <c r="P3163" s="10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15.6" customHeight="1" x14ac:dyDescent="0.3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294"/>
        <v>127.15</v>
      </c>
      <c r="P3164" s="10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15.6" customHeight="1" x14ac:dyDescent="0.3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294"/>
        <v>111.15384615384616</v>
      </c>
      <c r="P3165" s="10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15.6" customHeight="1" x14ac:dyDescent="0.3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294"/>
        <v>106.76</v>
      </c>
      <c r="P3166" s="10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15.6" customHeight="1" x14ac:dyDescent="0.3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294"/>
        <v>162.66666666666666</v>
      </c>
      <c r="P3167" s="10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15.6" customHeight="1" x14ac:dyDescent="0.3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294"/>
        <v>160.22808571428573</v>
      </c>
      <c r="P3168" s="10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15.6" customHeight="1" x14ac:dyDescent="0.3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294"/>
        <v>116.16666666666666</v>
      </c>
      <c r="P3169" s="10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15.6" customHeight="1" x14ac:dyDescent="0.3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294"/>
        <v>124.2</v>
      </c>
      <c r="P3170" s="10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15.6" customHeight="1" x14ac:dyDescent="0.3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294"/>
        <v>103.01249999999999</v>
      </c>
      <c r="P3171" s="10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15.6" customHeight="1" x14ac:dyDescent="0.3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294"/>
        <v>112.25</v>
      </c>
      <c r="P3172" s="10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15.6" customHeight="1" x14ac:dyDescent="0.3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294"/>
        <v>108.8142857142857</v>
      </c>
      <c r="P3173" s="10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15.6" customHeight="1" x14ac:dyDescent="0.3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294"/>
        <v>114.99999999999999</v>
      </c>
      <c r="P3174" s="10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15.6" customHeight="1" x14ac:dyDescent="0.3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294"/>
        <v>103</v>
      </c>
      <c r="P3175" s="10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15.6" customHeight="1" x14ac:dyDescent="0.3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294"/>
        <v>101.13333333333334</v>
      </c>
      <c r="P3176" s="10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15.6" customHeight="1" x14ac:dyDescent="0.3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294"/>
        <v>109.55999999999999</v>
      </c>
      <c r="P3177" s="10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15.6" customHeight="1" x14ac:dyDescent="0.3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294"/>
        <v>114.8421052631579</v>
      </c>
      <c r="P3178" s="10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15.6" customHeight="1" x14ac:dyDescent="0.3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294"/>
        <v>117.39999999999999</v>
      </c>
      <c r="P3179" s="10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15.6" customHeight="1" x14ac:dyDescent="0.3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294"/>
        <v>171.73333333333335</v>
      </c>
      <c r="P3180" s="10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15.6" customHeight="1" x14ac:dyDescent="0.3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294"/>
        <v>114.16238095238094</v>
      </c>
      <c r="P3181" s="10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15.6" customHeight="1" x14ac:dyDescent="0.3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294"/>
        <v>119.75</v>
      </c>
      <c r="P3182" s="10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15.6" customHeight="1" x14ac:dyDescent="0.3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294"/>
        <v>109.00000000000001</v>
      </c>
      <c r="P3183" s="10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15.6" customHeight="1" x14ac:dyDescent="0.3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294"/>
        <v>100.88571428571429</v>
      </c>
      <c r="P3184" s="10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15.6" customHeight="1" x14ac:dyDescent="0.3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294"/>
        <v>109.00000000000001</v>
      </c>
      <c r="P3185" s="10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15.6" customHeight="1" x14ac:dyDescent="0.3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294"/>
        <v>107.20930232558139</v>
      </c>
      <c r="P3186" s="10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15.6" customHeight="1" x14ac:dyDescent="0.3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294"/>
        <v>100</v>
      </c>
      <c r="P3187" s="10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15.6" customHeight="1" x14ac:dyDescent="0.3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294"/>
        <v>102.18750000000001</v>
      </c>
      <c r="P3188" s="10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15.6" customHeight="1" x14ac:dyDescent="0.3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294"/>
        <v>116.29333333333334</v>
      </c>
      <c r="P3189" s="10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15.6" customHeight="1" x14ac:dyDescent="0.3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294"/>
        <v>65</v>
      </c>
      <c r="P3190" s="10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15.6" customHeight="1" x14ac:dyDescent="0.3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294"/>
        <v>12.327272727272726</v>
      </c>
      <c r="P3191" s="10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15.6" customHeight="1" x14ac:dyDescent="0.3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294"/>
        <v>0</v>
      </c>
      <c r="P3192" s="10">
        <f t="shared" si="295"/>
        <v>0</v>
      </c>
      <c r="Q3192" s="7" t="str">
        <f t="shared" si="296"/>
        <v>theater</v>
      </c>
      <c r="R3192" s="7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15.6" customHeight="1" x14ac:dyDescent="0.3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294"/>
        <v>4.0266666666666664</v>
      </c>
      <c r="P3193" s="10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15.6" customHeight="1" x14ac:dyDescent="0.3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294"/>
        <v>1.02</v>
      </c>
      <c r="P3194" s="10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15.6" customHeight="1" x14ac:dyDescent="0.3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294"/>
        <v>11.74</v>
      </c>
      <c r="P3195" s="10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15.6" customHeight="1" x14ac:dyDescent="0.3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294"/>
        <v>0</v>
      </c>
      <c r="P3196" s="10">
        <f t="shared" si="295"/>
        <v>0</v>
      </c>
      <c r="Q3196" s="7" t="str">
        <f t="shared" si="296"/>
        <v>theater</v>
      </c>
      <c r="R3196" s="7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15.6" customHeight="1" x14ac:dyDescent="0.3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294"/>
        <v>59.142857142857139</v>
      </c>
      <c r="P3197" s="10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15.6" customHeight="1" x14ac:dyDescent="0.3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294"/>
        <v>0.06</v>
      </c>
      <c r="P3198" s="10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15.6" customHeight="1" x14ac:dyDescent="0.3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294"/>
        <v>11.450000000000001</v>
      </c>
      <c r="P3199" s="10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15.6" customHeight="1" x14ac:dyDescent="0.3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294"/>
        <v>0.36666666666666664</v>
      </c>
      <c r="P3200" s="10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15.6" customHeight="1" x14ac:dyDescent="0.3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294"/>
        <v>52.16</v>
      </c>
      <c r="P3201" s="10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15.6" customHeight="1" x14ac:dyDescent="0.3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ref="O3202:O3265" si="300">IF(E3202&lt;=0,0,(E3202/D3202)*100)</f>
        <v>2E-3</v>
      </c>
      <c r="P3202" s="10">
        <f t="shared" ref="P3202:P3265" si="301">IF(E3202&lt;=0,0,E3202/L3202)</f>
        <v>1</v>
      </c>
      <c r="Q3202" s="7" t="str">
        <f t="shared" ref="Q3202:Q3265" si="302">LEFT(N3202,FIND("/",N3202)-1)</f>
        <v>theater</v>
      </c>
      <c r="R3202" s="7" t="str">
        <f t="shared" ref="R3202:R3265" si="303">RIGHT(N3202,LEN(N3202)-FIND("/",N3202))</f>
        <v>musical</v>
      </c>
      <c r="S3202" s="11">
        <f t="shared" ref="S3202:S3265" si="304">(J3202/86400)+25569+(-5/24)</f>
        <v>42460.112280092588</v>
      </c>
      <c r="T3202" s="11">
        <f t="shared" ref="T3202:T3265" si="305">(I3202/86400)+25569+(-5/24)</f>
        <v>42490.023611111108</v>
      </c>
    </row>
    <row r="3203" spans="1:20" ht="15.6" customHeight="1" x14ac:dyDescent="0.3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si="300"/>
        <v>1.25</v>
      </c>
      <c r="P3203" s="10">
        <f t="shared" si="301"/>
        <v>12.5</v>
      </c>
      <c r="Q3203" s="7" t="str">
        <f t="shared" si="302"/>
        <v>theater</v>
      </c>
      <c r="R3203" s="7" t="str">
        <f t="shared" si="303"/>
        <v>musical</v>
      </c>
      <c r="S3203" s="11">
        <f t="shared" si="304"/>
        <v>41861.558761574073</v>
      </c>
      <c r="T3203" s="11">
        <f t="shared" si="305"/>
        <v>41882.558761574073</v>
      </c>
    </row>
    <row r="3204" spans="1:20" ht="15.6" customHeight="1" x14ac:dyDescent="0.3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300"/>
        <v>54.52</v>
      </c>
      <c r="P3204" s="10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15.6" customHeight="1" x14ac:dyDescent="0.3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300"/>
        <v>25</v>
      </c>
      <c r="P3205" s="10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15.6" customHeight="1" x14ac:dyDescent="0.3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300"/>
        <v>0</v>
      </c>
      <c r="P3206" s="10">
        <f t="shared" si="301"/>
        <v>0</v>
      </c>
      <c r="Q3206" s="7" t="str">
        <f t="shared" si="302"/>
        <v>theater</v>
      </c>
      <c r="R3206" s="7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15.6" customHeight="1" x14ac:dyDescent="0.3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300"/>
        <v>3.4125000000000001</v>
      </c>
      <c r="P3207" s="10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15.6" customHeight="1" x14ac:dyDescent="0.3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300"/>
        <v>0</v>
      </c>
      <c r="P3208" s="10">
        <f t="shared" si="301"/>
        <v>0</v>
      </c>
      <c r="Q3208" s="7" t="str">
        <f t="shared" si="302"/>
        <v>theater</v>
      </c>
      <c r="R3208" s="7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15.6" customHeight="1" x14ac:dyDescent="0.3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300"/>
        <v>46.36363636363636</v>
      </c>
      <c r="P3209" s="10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15.6" customHeight="1" x14ac:dyDescent="0.3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300"/>
        <v>103.49999999999999</v>
      </c>
      <c r="P3210" s="10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15.6" customHeight="1" x14ac:dyDescent="0.3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300"/>
        <v>119.32315789473684</v>
      </c>
      <c r="P3211" s="10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15.6" customHeight="1" x14ac:dyDescent="0.3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300"/>
        <v>125.76666666666667</v>
      </c>
      <c r="P3212" s="10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15.6" customHeight="1" x14ac:dyDescent="0.3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300"/>
        <v>119.74347826086958</v>
      </c>
      <c r="P3213" s="10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15.6" customHeight="1" x14ac:dyDescent="0.3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300"/>
        <v>126.25</v>
      </c>
      <c r="P3214" s="10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15.6" customHeight="1" x14ac:dyDescent="0.3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300"/>
        <v>100.11666666666667</v>
      </c>
      <c r="P3215" s="10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15.6" customHeight="1" x14ac:dyDescent="0.3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300"/>
        <v>102.13333333333334</v>
      </c>
      <c r="P3216" s="10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15.6" customHeight="1" x14ac:dyDescent="0.3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300"/>
        <v>100.35142857142858</v>
      </c>
      <c r="P3217" s="10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15.6" customHeight="1" x14ac:dyDescent="0.3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300"/>
        <v>100.05</v>
      </c>
      <c r="P3218" s="10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15.6" customHeight="1" x14ac:dyDescent="0.3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300"/>
        <v>116.02222222222223</v>
      </c>
      <c r="P3219" s="10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15.6" customHeight="1" x14ac:dyDescent="0.3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300"/>
        <v>102.1</v>
      </c>
      <c r="P3220" s="10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15.6" customHeight="1" x14ac:dyDescent="0.3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300"/>
        <v>100.11000000000001</v>
      </c>
      <c r="P3221" s="10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15.6" customHeight="1" x14ac:dyDescent="0.3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300"/>
        <v>100.84</v>
      </c>
      <c r="P3222" s="10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15.6" customHeight="1" x14ac:dyDescent="0.3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300"/>
        <v>103.42499999999998</v>
      </c>
      <c r="P3223" s="10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15.6" customHeight="1" x14ac:dyDescent="0.3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300"/>
        <v>124.8</v>
      </c>
      <c r="P3224" s="10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15.6" customHeight="1" x14ac:dyDescent="0.3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300"/>
        <v>109.51612903225806</v>
      </c>
      <c r="P3225" s="10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15.6" customHeight="1" x14ac:dyDescent="0.3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300"/>
        <v>102.03333333333333</v>
      </c>
      <c r="P3226" s="10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15.6" customHeight="1" x14ac:dyDescent="0.3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300"/>
        <v>102.35000000000001</v>
      </c>
      <c r="P3227" s="10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15.6" customHeight="1" x14ac:dyDescent="0.3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300"/>
        <v>104.16666666666667</v>
      </c>
      <c r="P3228" s="10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15.6" customHeight="1" x14ac:dyDescent="0.3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300"/>
        <v>125</v>
      </c>
      <c r="P3229" s="10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15.6" customHeight="1" x14ac:dyDescent="0.3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300"/>
        <v>102.34285714285714</v>
      </c>
      <c r="P3230" s="10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15.6" customHeight="1" x14ac:dyDescent="0.3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300"/>
        <v>107.86500000000001</v>
      </c>
      <c r="P3231" s="10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15.6" customHeight="1" x14ac:dyDescent="0.3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300"/>
        <v>109.88461538461539</v>
      </c>
      <c r="P3232" s="10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15.6" customHeight="1" x14ac:dyDescent="0.3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300"/>
        <v>161</v>
      </c>
      <c r="P3233" s="10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15.6" customHeight="1" x14ac:dyDescent="0.3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300"/>
        <v>131.20000000000002</v>
      </c>
      <c r="P3234" s="10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15.6" customHeight="1" x14ac:dyDescent="0.3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300"/>
        <v>118.8</v>
      </c>
      <c r="P3235" s="10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15.6" customHeight="1" x14ac:dyDescent="0.3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300"/>
        <v>100.39275000000001</v>
      </c>
      <c r="P3236" s="10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15.6" customHeight="1" x14ac:dyDescent="0.3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300"/>
        <v>103.20666666666666</v>
      </c>
      <c r="P3237" s="10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15.6" customHeight="1" x14ac:dyDescent="0.3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300"/>
        <v>100.6</v>
      </c>
      <c r="P3238" s="10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15.6" customHeight="1" x14ac:dyDescent="0.3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300"/>
        <v>100.78754285714287</v>
      </c>
      <c r="P3239" s="10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15.6" customHeight="1" x14ac:dyDescent="0.3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300"/>
        <v>112.32142857142857</v>
      </c>
      <c r="P3240" s="10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15.6" customHeight="1" x14ac:dyDescent="0.3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300"/>
        <v>105.91914022517912</v>
      </c>
      <c r="P3241" s="10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15.6" customHeight="1" x14ac:dyDescent="0.3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300"/>
        <v>100.56666666666668</v>
      </c>
      <c r="P3242" s="10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15.6" customHeight="1" x14ac:dyDescent="0.3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300"/>
        <v>115.30588235294117</v>
      </c>
      <c r="P3243" s="10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15.6" customHeight="1" x14ac:dyDescent="0.3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300"/>
        <v>127.30419999999999</v>
      </c>
      <c r="P3244" s="10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15.6" customHeight="1" x14ac:dyDescent="0.3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300"/>
        <v>102.83750000000001</v>
      </c>
      <c r="P3245" s="10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15.6" customHeight="1" x14ac:dyDescent="0.3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300"/>
        <v>102.9375</v>
      </c>
      <c r="P3246" s="10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15.6" customHeight="1" x14ac:dyDescent="0.3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300"/>
        <v>104.3047619047619</v>
      </c>
      <c r="P3247" s="10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15.6" customHeight="1" x14ac:dyDescent="0.3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300"/>
        <v>111.22000000000001</v>
      </c>
      <c r="P3248" s="10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15.6" customHeight="1" x14ac:dyDescent="0.3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300"/>
        <v>105.86</v>
      </c>
      <c r="P3249" s="10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15.6" customHeight="1" x14ac:dyDescent="0.3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300"/>
        <v>100.79166666666666</v>
      </c>
      <c r="P3250" s="10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15.6" customHeight="1" x14ac:dyDescent="0.3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300"/>
        <v>104.92727272727274</v>
      </c>
      <c r="P3251" s="10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15.6" customHeight="1" x14ac:dyDescent="0.3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300"/>
        <v>101.55199999999999</v>
      </c>
      <c r="P3252" s="10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15.6" customHeight="1" x14ac:dyDescent="0.3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300"/>
        <v>110.73333333333333</v>
      </c>
      <c r="P3253" s="10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15.6" customHeight="1" x14ac:dyDescent="0.3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300"/>
        <v>127.82222222222221</v>
      </c>
      <c r="P3254" s="10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15.6" customHeight="1" x14ac:dyDescent="0.3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300"/>
        <v>101.82500000000002</v>
      </c>
      <c r="P3255" s="10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15.6" customHeight="1" x14ac:dyDescent="0.3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300"/>
        <v>101.25769230769231</v>
      </c>
      <c r="P3256" s="10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15.6" customHeight="1" x14ac:dyDescent="0.3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300"/>
        <v>175</v>
      </c>
      <c r="P3257" s="10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15.6" customHeight="1" x14ac:dyDescent="0.3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300"/>
        <v>128.06</v>
      </c>
      <c r="P3258" s="10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15.6" customHeight="1" x14ac:dyDescent="0.3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300"/>
        <v>106.29949999999999</v>
      </c>
      <c r="P3259" s="10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15.6" customHeight="1" x14ac:dyDescent="0.3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300"/>
        <v>105.21428571428571</v>
      </c>
      <c r="P3260" s="10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15.6" customHeight="1" x14ac:dyDescent="0.3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300"/>
        <v>106.16782608695652</v>
      </c>
      <c r="P3261" s="10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15.6" customHeight="1" x14ac:dyDescent="0.3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300"/>
        <v>109.24000000000001</v>
      </c>
      <c r="P3262" s="10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15.6" customHeight="1" x14ac:dyDescent="0.3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300"/>
        <v>100.45454545454547</v>
      </c>
      <c r="P3263" s="10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15.6" customHeight="1" x14ac:dyDescent="0.3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300"/>
        <v>103.04098360655738</v>
      </c>
      <c r="P3264" s="10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15.6" customHeight="1" x14ac:dyDescent="0.3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300"/>
        <v>112.1664</v>
      </c>
      <c r="P3265" s="10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15.6" customHeight="1" x14ac:dyDescent="0.3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ref="O3266:O3329" si="306">IF(E3266&lt;=0,0,(E3266/D3266)*100)</f>
        <v>103</v>
      </c>
      <c r="P3266" s="10">
        <f t="shared" ref="P3266:P3329" si="307">IF(E3266&lt;=0,0,E3266/L3266)</f>
        <v>52.551020408163268</v>
      </c>
      <c r="Q3266" s="7" t="str">
        <f t="shared" ref="Q3266:Q3329" si="308">LEFT(N3266,FIND("/",N3266)-1)</f>
        <v>theater</v>
      </c>
      <c r="R3266" s="7" t="str">
        <f t="shared" ref="R3266:R3329" si="309">RIGHT(N3266,LEN(N3266)-FIND("/",N3266))</f>
        <v>plays</v>
      </c>
      <c r="S3266" s="11">
        <f t="shared" ref="S3266:S3329" si="310">(J3266/86400)+25569+(-5/24)</f>
        <v>42016.591874999998</v>
      </c>
      <c r="T3266" s="11">
        <f t="shared" ref="T3266:T3329" si="311">(I3266/86400)+25569+(-5/24)</f>
        <v>42032.708333333336</v>
      </c>
    </row>
    <row r="3267" spans="1:20" ht="15.6" customHeight="1" x14ac:dyDescent="0.3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si="306"/>
        <v>164</v>
      </c>
      <c r="P3267" s="10">
        <f t="shared" si="307"/>
        <v>70.285714285714292</v>
      </c>
      <c r="Q3267" s="7" t="str">
        <f t="shared" si="308"/>
        <v>theater</v>
      </c>
      <c r="R3267" s="7" t="str">
        <f t="shared" si="309"/>
        <v>plays</v>
      </c>
      <c r="S3267" s="11">
        <f t="shared" si="310"/>
        <v>42311.503645833327</v>
      </c>
      <c r="T3267" s="11">
        <f t="shared" si="311"/>
        <v>42341.499999999993</v>
      </c>
    </row>
    <row r="3268" spans="1:20" ht="15.6" customHeight="1" x14ac:dyDescent="0.3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306"/>
        <v>131.28333333333333</v>
      </c>
      <c r="P3268" s="10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15.6" customHeight="1" x14ac:dyDescent="0.3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306"/>
        <v>102.1</v>
      </c>
      <c r="P3269" s="10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15.6" customHeight="1" x14ac:dyDescent="0.3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306"/>
        <v>128</v>
      </c>
      <c r="P3270" s="10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15.6" customHeight="1" x14ac:dyDescent="0.3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306"/>
        <v>101.49999999999999</v>
      </c>
      <c r="P3271" s="10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15.6" customHeight="1" x14ac:dyDescent="0.3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306"/>
        <v>101.66666666666666</v>
      </c>
      <c r="P3272" s="10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5.6" customHeight="1" x14ac:dyDescent="0.3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306"/>
        <v>130</v>
      </c>
      <c r="P3273" s="10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15.6" customHeight="1" x14ac:dyDescent="0.3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306"/>
        <v>154.43</v>
      </c>
      <c r="P3274" s="10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15.6" customHeight="1" x14ac:dyDescent="0.3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306"/>
        <v>107.4</v>
      </c>
      <c r="P3275" s="10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15.6" customHeight="1" x14ac:dyDescent="0.3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306"/>
        <v>101.32258064516128</v>
      </c>
      <c r="P3276" s="10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15.6" customHeight="1" x14ac:dyDescent="0.3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306"/>
        <v>100.27777777777777</v>
      </c>
      <c r="P3277" s="10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15.6" customHeight="1" x14ac:dyDescent="0.3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306"/>
        <v>116.84444444444443</v>
      </c>
      <c r="P3278" s="10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15.6" customHeight="1" x14ac:dyDescent="0.3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306"/>
        <v>108.60000000000001</v>
      </c>
      <c r="P3279" s="10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15.6" customHeight="1" x14ac:dyDescent="0.3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306"/>
        <v>103.4</v>
      </c>
      <c r="P3280" s="10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15.6" customHeight="1" x14ac:dyDescent="0.3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306"/>
        <v>114.27586206896552</v>
      </c>
      <c r="P3281" s="10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15.6" customHeight="1" x14ac:dyDescent="0.3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306"/>
        <v>103</v>
      </c>
      <c r="P3282" s="10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15.6" customHeight="1" x14ac:dyDescent="0.3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306"/>
        <v>121.6</v>
      </c>
      <c r="P3283" s="10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15.6" customHeight="1" x14ac:dyDescent="0.3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306"/>
        <v>102.6467741935484</v>
      </c>
      <c r="P3284" s="10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15.6" customHeight="1" x14ac:dyDescent="0.3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306"/>
        <v>104.75000000000001</v>
      </c>
      <c r="P3285" s="10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15.6" customHeight="1" x14ac:dyDescent="0.3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306"/>
        <v>101.6</v>
      </c>
      <c r="P3286" s="10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5.6" customHeight="1" x14ac:dyDescent="0.3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306"/>
        <v>112.10242048409683</v>
      </c>
      <c r="P3287" s="10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15.6" customHeight="1" x14ac:dyDescent="0.3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306"/>
        <v>101.76666666666667</v>
      </c>
      <c r="P3288" s="10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15.6" customHeight="1" x14ac:dyDescent="0.3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306"/>
        <v>100</v>
      </c>
      <c r="P3289" s="10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15.6" customHeight="1" x14ac:dyDescent="0.3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306"/>
        <v>100.26489999999998</v>
      </c>
      <c r="P3290" s="10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15.6" customHeight="1" x14ac:dyDescent="0.3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306"/>
        <v>133.04200000000003</v>
      </c>
      <c r="P3291" s="10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15.6" customHeight="1" x14ac:dyDescent="0.3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306"/>
        <v>121.2</v>
      </c>
      <c r="P3292" s="10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15.6" customHeight="1" x14ac:dyDescent="0.3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306"/>
        <v>113.99999999999999</v>
      </c>
      <c r="P3293" s="10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15.6" customHeight="1" x14ac:dyDescent="0.3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306"/>
        <v>286.13861386138615</v>
      </c>
      <c r="P3294" s="10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15.6" customHeight="1" x14ac:dyDescent="0.3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306"/>
        <v>170.44444444444446</v>
      </c>
      <c r="P3295" s="10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15.6" customHeight="1" x14ac:dyDescent="0.3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306"/>
        <v>118.33333333333333</v>
      </c>
      <c r="P3296" s="10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15.6" customHeight="1" x14ac:dyDescent="0.3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306"/>
        <v>102.85857142857142</v>
      </c>
      <c r="P3297" s="10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15.6" customHeight="1" x14ac:dyDescent="0.3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306"/>
        <v>144.06666666666666</v>
      </c>
      <c r="P3298" s="10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15.6" customHeight="1" x14ac:dyDescent="0.3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306"/>
        <v>100.07272727272726</v>
      </c>
      <c r="P3299" s="10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15.6" customHeight="1" x14ac:dyDescent="0.3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306"/>
        <v>101.73</v>
      </c>
      <c r="P3300" s="10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15.6" customHeight="1" x14ac:dyDescent="0.3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306"/>
        <v>116.19999999999999</v>
      </c>
      <c r="P3301" s="10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15.6" customHeight="1" x14ac:dyDescent="0.3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306"/>
        <v>136.16666666666666</v>
      </c>
      <c r="P3302" s="10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15.6" customHeight="1" x14ac:dyDescent="0.3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306"/>
        <v>133.46666666666667</v>
      </c>
      <c r="P3303" s="10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t="15.6" customHeight="1" x14ac:dyDescent="0.3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306"/>
        <v>103.39285714285715</v>
      </c>
      <c r="P3304" s="10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15.6" customHeight="1" x14ac:dyDescent="0.3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306"/>
        <v>115.88888888888889</v>
      </c>
      <c r="P3305" s="10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15.6" customHeight="1" x14ac:dyDescent="0.3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306"/>
        <v>104.51666666666665</v>
      </c>
      <c r="P3306" s="10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15.6" customHeight="1" x14ac:dyDescent="0.3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306"/>
        <v>102.02500000000001</v>
      </c>
      <c r="P3307" s="10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15.6" customHeight="1" x14ac:dyDescent="0.3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306"/>
        <v>175.33333333333334</v>
      </c>
      <c r="P3308" s="10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15.6" customHeight="1" x14ac:dyDescent="0.3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306"/>
        <v>106.67999999999999</v>
      </c>
      <c r="P3309" s="10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15.6" customHeight="1" x14ac:dyDescent="0.3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306"/>
        <v>122.28571428571429</v>
      </c>
      <c r="P3310" s="10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15.6" customHeight="1" x14ac:dyDescent="0.3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306"/>
        <v>159.42857142857144</v>
      </c>
      <c r="P3311" s="10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15.6" customHeight="1" x14ac:dyDescent="0.3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306"/>
        <v>100.07692307692308</v>
      </c>
      <c r="P3312" s="10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15.6" customHeight="1" x14ac:dyDescent="0.3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306"/>
        <v>109.84</v>
      </c>
      <c r="P3313" s="10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15.6" customHeight="1" x14ac:dyDescent="0.3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306"/>
        <v>100.03999999999999</v>
      </c>
      <c r="P3314" s="10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15.6" customHeight="1" x14ac:dyDescent="0.3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306"/>
        <v>116.05000000000001</v>
      </c>
      <c r="P3315" s="10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15.6" customHeight="1" x14ac:dyDescent="0.3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306"/>
        <v>210.75</v>
      </c>
      <c r="P3316" s="10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15.6" customHeight="1" x14ac:dyDescent="0.3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306"/>
        <v>110.00000000000001</v>
      </c>
      <c r="P3317" s="10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15.6" customHeight="1" x14ac:dyDescent="0.3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306"/>
        <v>100.08673425918037</v>
      </c>
      <c r="P3318" s="10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15.6" customHeight="1" x14ac:dyDescent="0.3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306"/>
        <v>106.19047619047619</v>
      </c>
      <c r="P3319" s="10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15.6" customHeight="1" x14ac:dyDescent="0.3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306"/>
        <v>125.6</v>
      </c>
      <c r="P3320" s="10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15.6" customHeight="1" x14ac:dyDescent="0.3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306"/>
        <v>108</v>
      </c>
      <c r="P3321" s="10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15.6" customHeight="1" x14ac:dyDescent="0.3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306"/>
        <v>101</v>
      </c>
      <c r="P3322" s="10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15.6" customHeight="1" x14ac:dyDescent="0.3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306"/>
        <v>107.4</v>
      </c>
      <c r="P3323" s="10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15.6" customHeight="1" x14ac:dyDescent="0.3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306"/>
        <v>101.51515151515152</v>
      </c>
      <c r="P3324" s="10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15.6" customHeight="1" x14ac:dyDescent="0.3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306"/>
        <v>125.89999999999999</v>
      </c>
      <c r="P3325" s="10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15.6" customHeight="1" x14ac:dyDescent="0.3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306"/>
        <v>101.66666666666666</v>
      </c>
      <c r="P3326" s="10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15.6" customHeight="1" x14ac:dyDescent="0.3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306"/>
        <v>112.5</v>
      </c>
      <c r="P3327" s="10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15.6" customHeight="1" x14ac:dyDescent="0.3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306"/>
        <v>101.375</v>
      </c>
      <c r="P3328" s="10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15.6" customHeight="1" x14ac:dyDescent="0.3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306"/>
        <v>101.25</v>
      </c>
      <c r="P3329" s="10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15.6" customHeight="1" x14ac:dyDescent="0.3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ref="O3330:O3393" si="312">IF(E3330&lt;=0,0,(E3330/D3330)*100)</f>
        <v>146.38888888888889</v>
      </c>
      <c r="P3330" s="10">
        <f t="shared" ref="P3330:P3393" si="313">IF(E3330&lt;=0,0,E3330/L3330)</f>
        <v>292.77777777777777</v>
      </c>
      <c r="Q3330" s="7" t="str">
        <f t="shared" ref="Q3330:Q3393" si="314">LEFT(N3330,FIND("/",N3330)-1)</f>
        <v>theater</v>
      </c>
      <c r="R3330" s="7" t="str">
        <f t="shared" ref="R3330:R3393" si="315">RIGHT(N3330,LEN(N3330)-FIND("/",N3330))</f>
        <v>plays</v>
      </c>
      <c r="S3330" s="11">
        <f t="shared" ref="S3330:S3393" si="316">(J3330/86400)+25569+(-5/24)</f>
        <v>41822.366701388884</v>
      </c>
      <c r="T3330" s="11">
        <f t="shared" ref="T3330:T3393" si="317">(I3330/86400)+25569+(-5/24)</f>
        <v>41824.833333333328</v>
      </c>
    </row>
    <row r="3331" spans="1:20" ht="15.6" customHeight="1" x14ac:dyDescent="0.3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si="312"/>
        <v>116.8</v>
      </c>
      <c r="P3331" s="10">
        <f t="shared" si="313"/>
        <v>44.92307692307692</v>
      </c>
      <c r="Q3331" s="7" t="str">
        <f t="shared" si="314"/>
        <v>theater</v>
      </c>
      <c r="R3331" s="7" t="str">
        <f t="shared" si="315"/>
        <v>plays</v>
      </c>
      <c r="S3331" s="11">
        <f t="shared" si="316"/>
        <v>41837.114675925921</v>
      </c>
      <c r="T3331" s="11">
        <f t="shared" si="317"/>
        <v>41847.75</v>
      </c>
    </row>
    <row r="3332" spans="1:20" ht="15.6" customHeight="1" x14ac:dyDescent="0.3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312"/>
        <v>106.26666666666667</v>
      </c>
      <c r="P3332" s="10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15.6" customHeight="1" x14ac:dyDescent="0.3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312"/>
        <v>104.52</v>
      </c>
      <c r="P3333" s="10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15.6" customHeight="1" x14ac:dyDescent="0.3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312"/>
        <v>100</v>
      </c>
      <c r="P3334" s="10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15.6" customHeight="1" x14ac:dyDescent="0.3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312"/>
        <v>104.57142857142858</v>
      </c>
      <c r="P3335" s="10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15.6" customHeight="1" x14ac:dyDescent="0.3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312"/>
        <v>138.62051149573753</v>
      </c>
      <c r="P3336" s="10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15.6" customHeight="1" x14ac:dyDescent="0.3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312"/>
        <v>100.32000000000001</v>
      </c>
      <c r="P3337" s="10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15.6" customHeight="1" x14ac:dyDescent="0.3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312"/>
        <v>100</v>
      </c>
      <c r="P3338" s="10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15.6" customHeight="1" x14ac:dyDescent="0.3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312"/>
        <v>110.2</v>
      </c>
      <c r="P3339" s="10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15.6" customHeight="1" x14ac:dyDescent="0.3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312"/>
        <v>102.18</v>
      </c>
      <c r="P3340" s="10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15.6" customHeight="1" x14ac:dyDescent="0.3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312"/>
        <v>104.35000000000001</v>
      </c>
      <c r="P3341" s="10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15.6" customHeight="1" x14ac:dyDescent="0.3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312"/>
        <v>138.16666666666666</v>
      </c>
      <c r="P3342" s="10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15.6" customHeight="1" x14ac:dyDescent="0.3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312"/>
        <v>100</v>
      </c>
      <c r="P3343" s="10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15.6" customHeight="1" x14ac:dyDescent="0.3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312"/>
        <v>101.66666666666666</v>
      </c>
      <c r="P3344" s="10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15.6" customHeight="1" x14ac:dyDescent="0.3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312"/>
        <v>171.42857142857142</v>
      </c>
      <c r="P3345" s="10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15.6" customHeight="1" x14ac:dyDescent="0.3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312"/>
        <v>101.44444444444444</v>
      </c>
      <c r="P3346" s="10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15.6" customHeight="1" x14ac:dyDescent="0.3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312"/>
        <v>130</v>
      </c>
      <c r="P3347" s="10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15.6" customHeight="1" x14ac:dyDescent="0.3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312"/>
        <v>110.00000000000001</v>
      </c>
      <c r="P3348" s="10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15.6" customHeight="1" x14ac:dyDescent="0.3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312"/>
        <v>119.44999999999999</v>
      </c>
      <c r="P3349" s="10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15.6" customHeight="1" x14ac:dyDescent="0.3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312"/>
        <v>100.2909090909091</v>
      </c>
      <c r="P3350" s="10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15.6" customHeight="1" x14ac:dyDescent="0.3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312"/>
        <v>153.4</v>
      </c>
      <c r="P3351" s="10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15.6" customHeight="1" x14ac:dyDescent="0.3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312"/>
        <v>104.42857142857143</v>
      </c>
      <c r="P3352" s="10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15.6" customHeight="1" x14ac:dyDescent="0.3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312"/>
        <v>101.1</v>
      </c>
      <c r="P3353" s="10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15.6" customHeight="1" x14ac:dyDescent="0.3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312"/>
        <v>107.52</v>
      </c>
      <c r="P3354" s="10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15.6" customHeight="1" x14ac:dyDescent="0.3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312"/>
        <v>315</v>
      </c>
      <c r="P3355" s="10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15.6" customHeight="1" x14ac:dyDescent="0.3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312"/>
        <v>101.93333333333334</v>
      </c>
      <c r="P3356" s="10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15.6" customHeight="1" x14ac:dyDescent="0.3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312"/>
        <v>126.28571428571429</v>
      </c>
      <c r="P3357" s="10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15.6" customHeight="1" x14ac:dyDescent="0.3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312"/>
        <v>101.4</v>
      </c>
      <c r="P3358" s="10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15.6" customHeight="1" x14ac:dyDescent="0.3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312"/>
        <v>101</v>
      </c>
      <c r="P3359" s="10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15.6" customHeight="1" x14ac:dyDescent="0.3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312"/>
        <v>102.99000000000001</v>
      </c>
      <c r="P3360" s="10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15.6" customHeight="1" x14ac:dyDescent="0.3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312"/>
        <v>106.25</v>
      </c>
      <c r="P3361" s="10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15.6" customHeight="1" x14ac:dyDescent="0.3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312"/>
        <v>101.37777777777779</v>
      </c>
      <c r="P3362" s="10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15.6" customHeight="1" x14ac:dyDescent="0.3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312"/>
        <v>113.46000000000001</v>
      </c>
      <c r="P3363" s="10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15.6" customHeight="1" x14ac:dyDescent="0.3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312"/>
        <v>218.00000000000003</v>
      </c>
      <c r="P3364" s="10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15.6" customHeight="1" x14ac:dyDescent="0.3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312"/>
        <v>101.41935483870968</v>
      </c>
      <c r="P3365" s="10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15.6" customHeight="1" x14ac:dyDescent="0.3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312"/>
        <v>105.93333333333332</v>
      </c>
      <c r="P3366" s="10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15.6" customHeight="1" x14ac:dyDescent="0.3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312"/>
        <v>104</v>
      </c>
      <c r="P3367" s="10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15.6" customHeight="1" x14ac:dyDescent="0.3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312"/>
        <v>221</v>
      </c>
      <c r="P3368" s="10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15.6" customHeight="1" x14ac:dyDescent="0.3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312"/>
        <v>118.66666666666667</v>
      </c>
      <c r="P3369" s="10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15.6" customHeight="1" x14ac:dyDescent="0.3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312"/>
        <v>104.60000000000001</v>
      </c>
      <c r="P3370" s="10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15.6" customHeight="1" x14ac:dyDescent="0.3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312"/>
        <v>103.89999999999999</v>
      </c>
      <c r="P3371" s="10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15.6" customHeight="1" x14ac:dyDescent="0.3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312"/>
        <v>117.73333333333333</v>
      </c>
      <c r="P3372" s="10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15.6" customHeight="1" x14ac:dyDescent="0.3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312"/>
        <v>138.5</v>
      </c>
      <c r="P3373" s="10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15.6" customHeight="1" x14ac:dyDescent="0.3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312"/>
        <v>103.49999999999999</v>
      </c>
      <c r="P3374" s="10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15.6" customHeight="1" x14ac:dyDescent="0.3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312"/>
        <v>100.25</v>
      </c>
      <c r="P3375" s="10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15.6" customHeight="1" x14ac:dyDescent="0.3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312"/>
        <v>106.57142857142856</v>
      </c>
      <c r="P3376" s="10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15.6" customHeight="1" x14ac:dyDescent="0.3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312"/>
        <v>100</v>
      </c>
      <c r="P3377" s="10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15.6" customHeight="1" x14ac:dyDescent="0.3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312"/>
        <v>100.01249999999999</v>
      </c>
      <c r="P3378" s="10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15.6" customHeight="1" x14ac:dyDescent="0.3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312"/>
        <v>101.05</v>
      </c>
      <c r="P3379" s="10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15.6" customHeight="1" x14ac:dyDescent="0.3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312"/>
        <v>107.63636363636364</v>
      </c>
      <c r="P3380" s="10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15.6" customHeight="1" x14ac:dyDescent="0.3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312"/>
        <v>103.64999999999999</v>
      </c>
      <c r="P3381" s="10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15.6" customHeight="1" x14ac:dyDescent="0.3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312"/>
        <v>104.43333333333334</v>
      </c>
      <c r="P3382" s="10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15.6" customHeight="1" x14ac:dyDescent="0.3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312"/>
        <v>102.25</v>
      </c>
      <c r="P3383" s="10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15.6" customHeight="1" x14ac:dyDescent="0.3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312"/>
        <v>100.74285714285713</v>
      </c>
      <c r="P3384" s="10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15.6" customHeight="1" x14ac:dyDescent="0.3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312"/>
        <v>111.71428571428572</v>
      </c>
      <c r="P3385" s="10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15.6" customHeight="1" x14ac:dyDescent="0.3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312"/>
        <v>100.01100000000001</v>
      </c>
      <c r="P3386" s="10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15.6" customHeight="1" x14ac:dyDescent="0.3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312"/>
        <v>100</v>
      </c>
      <c r="P3387" s="10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15.6" customHeight="1" x14ac:dyDescent="0.3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312"/>
        <v>105</v>
      </c>
      <c r="P3388" s="10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15.6" customHeight="1" x14ac:dyDescent="0.3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312"/>
        <v>116.86666666666667</v>
      </c>
      <c r="P3389" s="10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15.6" customHeight="1" x14ac:dyDescent="0.3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312"/>
        <v>103.8</v>
      </c>
      <c r="P3390" s="10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15.6" customHeight="1" x14ac:dyDescent="0.3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312"/>
        <v>114.5</v>
      </c>
      <c r="P3391" s="10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15.6" customHeight="1" x14ac:dyDescent="0.3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312"/>
        <v>102.4</v>
      </c>
      <c r="P3392" s="10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15.6" customHeight="1" x14ac:dyDescent="0.3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312"/>
        <v>223</v>
      </c>
      <c r="P3393" s="10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15.6" customHeight="1" x14ac:dyDescent="0.3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ref="O3394:O3457" si="318">IF(E3394&lt;=0,0,(E3394/D3394)*100)</f>
        <v>100</v>
      </c>
      <c r="P3394" s="10">
        <f t="shared" ref="P3394:P3457" si="319">IF(E3394&lt;=0,0,E3394/L3394)</f>
        <v>41.666666666666664</v>
      </c>
      <c r="Q3394" s="7" t="str">
        <f t="shared" ref="Q3394:Q3457" si="320">LEFT(N3394,FIND("/",N3394)-1)</f>
        <v>theater</v>
      </c>
      <c r="R3394" s="7" t="str">
        <f t="shared" ref="R3394:R3457" si="321">RIGHT(N3394,LEN(N3394)-FIND("/",N3394))</f>
        <v>plays</v>
      </c>
      <c r="S3394" s="11">
        <f t="shared" ref="S3394:S3457" si="322">(J3394/86400)+25569+(-5/24)</f>
        <v>42446.63721064815</v>
      </c>
      <c r="T3394" s="11">
        <f t="shared" ref="T3394:T3457" si="323">(I3394/86400)+25569+(-5/24)</f>
        <v>42496.63721064815</v>
      </c>
    </row>
    <row r="3395" spans="1:20" ht="15.6" customHeight="1" x14ac:dyDescent="0.3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si="318"/>
        <v>105.80000000000001</v>
      </c>
      <c r="P3395" s="10">
        <f t="shared" si="319"/>
        <v>36.06818181818182</v>
      </c>
      <c r="Q3395" s="7" t="str">
        <f t="shared" si="320"/>
        <v>theater</v>
      </c>
      <c r="R3395" s="7" t="str">
        <f t="shared" si="321"/>
        <v>plays</v>
      </c>
      <c r="S3395" s="11">
        <f t="shared" si="322"/>
        <v>41923.713310185187</v>
      </c>
      <c r="T3395" s="11">
        <f t="shared" si="323"/>
        <v>41948.823611111111</v>
      </c>
    </row>
    <row r="3396" spans="1:20" ht="15.6" customHeight="1" x14ac:dyDescent="0.3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318"/>
        <v>142.36363636363635</v>
      </c>
      <c r="P3396" s="10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15.6" customHeight="1" x14ac:dyDescent="0.3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318"/>
        <v>184</v>
      </c>
      <c r="P3397" s="10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15.6" customHeight="1" x14ac:dyDescent="0.3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318"/>
        <v>104.33333333333333</v>
      </c>
      <c r="P3398" s="10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15.6" customHeight="1" x14ac:dyDescent="0.3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318"/>
        <v>112.00000000000001</v>
      </c>
      <c r="P3399" s="10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15.6" customHeight="1" x14ac:dyDescent="0.3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318"/>
        <v>111.07499999999999</v>
      </c>
      <c r="P3400" s="10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15.6" customHeight="1" x14ac:dyDescent="0.3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318"/>
        <v>103.75000000000001</v>
      </c>
      <c r="P3401" s="10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15.6" customHeight="1" x14ac:dyDescent="0.3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318"/>
        <v>100.41</v>
      </c>
      <c r="P3402" s="10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15.6" customHeight="1" x14ac:dyDescent="0.3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318"/>
        <v>101.86206896551724</v>
      </c>
      <c r="P3403" s="10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15.6" customHeight="1" x14ac:dyDescent="0.3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318"/>
        <v>109.76666666666665</v>
      </c>
      <c r="P3404" s="10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15.6" customHeight="1" x14ac:dyDescent="0.3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318"/>
        <v>100</v>
      </c>
      <c r="P3405" s="10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15.6" customHeight="1" x14ac:dyDescent="0.3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318"/>
        <v>122</v>
      </c>
      <c r="P3406" s="10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15.6" customHeight="1" x14ac:dyDescent="0.3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318"/>
        <v>137.57142857142856</v>
      </c>
      <c r="P3407" s="10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15.6" customHeight="1" x14ac:dyDescent="0.3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318"/>
        <v>100.31000000000002</v>
      </c>
      <c r="P3408" s="10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15.6" customHeight="1" x14ac:dyDescent="0.3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318"/>
        <v>107.1</v>
      </c>
      <c r="P3409" s="10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15.6" customHeight="1" x14ac:dyDescent="0.3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318"/>
        <v>211</v>
      </c>
      <c r="P3410" s="10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15.6" customHeight="1" x14ac:dyDescent="0.3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318"/>
        <v>123.6</v>
      </c>
      <c r="P3411" s="10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15.6" customHeight="1" x14ac:dyDescent="0.3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318"/>
        <v>108.5</v>
      </c>
      <c r="P3412" s="10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15.6" customHeight="1" x14ac:dyDescent="0.3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318"/>
        <v>103.56666666666668</v>
      </c>
      <c r="P3413" s="10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15.6" customHeight="1" x14ac:dyDescent="0.3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318"/>
        <v>100</v>
      </c>
      <c r="P3414" s="10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15.6" customHeight="1" x14ac:dyDescent="0.3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318"/>
        <v>130</v>
      </c>
      <c r="P3415" s="10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15.6" customHeight="1" x14ac:dyDescent="0.3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318"/>
        <v>103.49999999999999</v>
      </c>
      <c r="P3416" s="10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15.6" customHeight="1" x14ac:dyDescent="0.3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318"/>
        <v>100</v>
      </c>
      <c r="P3417" s="10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15.6" customHeight="1" x14ac:dyDescent="0.3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318"/>
        <v>119.6</v>
      </c>
      <c r="P3418" s="10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15.6" customHeight="1" x14ac:dyDescent="0.3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318"/>
        <v>100.00058823529412</v>
      </c>
      <c r="P3419" s="10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15.6" customHeight="1" x14ac:dyDescent="0.3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318"/>
        <v>100.875</v>
      </c>
      <c r="P3420" s="10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15.6" customHeight="1" x14ac:dyDescent="0.3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318"/>
        <v>106.54545454545455</v>
      </c>
      <c r="P3421" s="10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15.6" customHeight="1" x14ac:dyDescent="0.3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318"/>
        <v>138</v>
      </c>
      <c r="P3422" s="10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15.6" customHeight="1" x14ac:dyDescent="0.3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318"/>
        <v>101.15</v>
      </c>
      <c r="P3423" s="10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15.6" customHeight="1" x14ac:dyDescent="0.3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318"/>
        <v>109.1</v>
      </c>
      <c r="P3424" s="10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15.6" customHeight="1" x14ac:dyDescent="0.3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318"/>
        <v>140</v>
      </c>
      <c r="P3425" s="10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15.6" customHeight="1" x14ac:dyDescent="0.3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318"/>
        <v>103.58333333333334</v>
      </c>
      <c r="P3426" s="10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15.6" customHeight="1" x14ac:dyDescent="0.3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318"/>
        <v>102.97033333333331</v>
      </c>
      <c r="P3427" s="10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15.6" customHeight="1" x14ac:dyDescent="0.3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318"/>
        <v>108.13333333333333</v>
      </c>
      <c r="P3428" s="10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15.6" customHeight="1" x14ac:dyDescent="0.3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318"/>
        <v>100</v>
      </c>
      <c r="P3429" s="10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15.6" customHeight="1" x14ac:dyDescent="0.3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318"/>
        <v>102.75000000000001</v>
      </c>
      <c r="P3430" s="10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15.6" customHeight="1" x14ac:dyDescent="0.3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318"/>
        <v>130</v>
      </c>
      <c r="P3431" s="10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15.6" customHeight="1" x14ac:dyDescent="0.3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318"/>
        <v>108.54949999999999</v>
      </c>
      <c r="P3432" s="10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15.6" customHeight="1" x14ac:dyDescent="0.3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318"/>
        <v>100</v>
      </c>
      <c r="P3433" s="10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15.6" customHeight="1" x14ac:dyDescent="0.3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318"/>
        <v>109.65</v>
      </c>
      <c r="P3434" s="10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15.6" customHeight="1" x14ac:dyDescent="0.3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318"/>
        <v>100.26315789473684</v>
      </c>
      <c r="P3435" s="10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15.6" customHeight="1" x14ac:dyDescent="0.3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318"/>
        <v>105.55000000000001</v>
      </c>
      <c r="P3436" s="10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15.6" customHeight="1" x14ac:dyDescent="0.3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318"/>
        <v>112.00000000000001</v>
      </c>
      <c r="P3437" s="10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15.6" customHeight="1" x14ac:dyDescent="0.3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318"/>
        <v>105.89999999999999</v>
      </c>
      <c r="P3438" s="10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15.6" customHeight="1" x14ac:dyDescent="0.3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318"/>
        <v>101</v>
      </c>
      <c r="P3439" s="10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15.6" customHeight="1" x14ac:dyDescent="0.3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318"/>
        <v>104.2</v>
      </c>
      <c r="P3440" s="10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15.6" customHeight="1" x14ac:dyDescent="0.3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318"/>
        <v>134.67833333333334</v>
      </c>
      <c r="P3441" s="10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15.6" customHeight="1" x14ac:dyDescent="0.3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318"/>
        <v>105.2184</v>
      </c>
      <c r="P3442" s="10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15.6" customHeight="1" x14ac:dyDescent="0.3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318"/>
        <v>102.60000000000001</v>
      </c>
      <c r="P3443" s="10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15.6" customHeight="1" x14ac:dyDescent="0.3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318"/>
        <v>100</v>
      </c>
      <c r="P3444" s="10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15.6" customHeight="1" x14ac:dyDescent="0.3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318"/>
        <v>185.5</v>
      </c>
      <c r="P3445" s="10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15.6" customHeight="1" x14ac:dyDescent="0.3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318"/>
        <v>289</v>
      </c>
      <c r="P3446" s="10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15.6" customHeight="1" x14ac:dyDescent="0.3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318"/>
        <v>100</v>
      </c>
      <c r="P3447" s="10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15.6" customHeight="1" x14ac:dyDescent="0.3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318"/>
        <v>108.2</v>
      </c>
      <c r="P3448" s="10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15.6" customHeight="1" x14ac:dyDescent="0.3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318"/>
        <v>107.80000000000001</v>
      </c>
      <c r="P3449" s="10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15.6" customHeight="1" x14ac:dyDescent="0.3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318"/>
        <v>109.76190476190477</v>
      </c>
      <c r="P3450" s="10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15.6" customHeight="1" x14ac:dyDescent="0.3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318"/>
        <v>170.625</v>
      </c>
      <c r="P3451" s="10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15.6" customHeight="1" x14ac:dyDescent="0.3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318"/>
        <v>152</v>
      </c>
      <c r="P3452" s="10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15.6" customHeight="1" x14ac:dyDescent="0.3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318"/>
        <v>101.23076923076924</v>
      </c>
      <c r="P3453" s="10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15.6" customHeight="1" x14ac:dyDescent="0.3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318"/>
        <v>153.19999999999999</v>
      </c>
      <c r="P3454" s="10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15.6" customHeight="1" x14ac:dyDescent="0.3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318"/>
        <v>128.33333333333334</v>
      </c>
      <c r="P3455" s="10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15.6" customHeight="1" x14ac:dyDescent="0.3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318"/>
        <v>100.71428571428571</v>
      </c>
      <c r="P3456" s="10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15.6" customHeight="1" x14ac:dyDescent="0.3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318"/>
        <v>100.64999999999999</v>
      </c>
      <c r="P3457" s="10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15.6" customHeight="1" x14ac:dyDescent="0.3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ref="O3458:O3521" si="324">IF(E3458&lt;=0,0,(E3458/D3458)*100)</f>
        <v>191.3</v>
      </c>
      <c r="P3458" s="10">
        <f t="shared" ref="P3458:P3521" si="325">IF(E3458&lt;=0,0,E3458/L3458)</f>
        <v>358.6875</v>
      </c>
      <c r="Q3458" s="7" t="str">
        <f t="shared" ref="Q3458:Q3521" si="326">LEFT(N3458,FIND("/",N3458)-1)</f>
        <v>theater</v>
      </c>
      <c r="R3458" s="7" t="str">
        <f t="shared" ref="R3458:R3521" si="327">RIGHT(N3458,LEN(N3458)-FIND("/",N3458))</f>
        <v>plays</v>
      </c>
      <c r="S3458" s="11">
        <f t="shared" ref="S3458:S3521" si="328">(J3458/86400)+25569+(-5/24)</f>
        <v>41820.997303240736</v>
      </c>
      <c r="T3458" s="11">
        <f t="shared" ref="T3458:T3521" si="329">(I3458/86400)+25569+(-5/24)</f>
        <v>41852.082638888889</v>
      </c>
    </row>
    <row r="3459" spans="1:20" ht="15.6" customHeight="1" x14ac:dyDescent="0.3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si="324"/>
        <v>140.19999999999999</v>
      </c>
      <c r="P3459" s="10">
        <f t="shared" si="325"/>
        <v>50.981818181818184</v>
      </c>
      <c r="Q3459" s="7" t="str">
        <f t="shared" si="326"/>
        <v>theater</v>
      </c>
      <c r="R3459" s="7" t="str">
        <f t="shared" si="327"/>
        <v>plays</v>
      </c>
      <c r="S3459" s="11">
        <f t="shared" si="328"/>
        <v>42016.498344907406</v>
      </c>
      <c r="T3459" s="11">
        <f t="shared" si="329"/>
        <v>42047.040972222218</v>
      </c>
    </row>
    <row r="3460" spans="1:20" ht="15.6" customHeight="1" x14ac:dyDescent="0.3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324"/>
        <v>124.33537832310839</v>
      </c>
      <c r="P3460" s="10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15.6" customHeight="1" x14ac:dyDescent="0.3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324"/>
        <v>126.2</v>
      </c>
      <c r="P3461" s="10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15.6" customHeight="1" x14ac:dyDescent="0.3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324"/>
        <v>190</v>
      </c>
      <c r="P3462" s="10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15.6" customHeight="1" x14ac:dyDescent="0.3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324"/>
        <v>139</v>
      </c>
      <c r="P3463" s="10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15.6" customHeight="1" x14ac:dyDescent="0.3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324"/>
        <v>202</v>
      </c>
      <c r="P3464" s="10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15.6" customHeight="1" x14ac:dyDescent="0.3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324"/>
        <v>103.38000000000001</v>
      </c>
      <c r="P3465" s="10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15.6" customHeight="1" x14ac:dyDescent="0.3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324"/>
        <v>102.3236</v>
      </c>
      <c r="P3466" s="10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15.6" customHeight="1" x14ac:dyDescent="0.3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324"/>
        <v>103</v>
      </c>
      <c r="P3467" s="10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15.6" customHeight="1" x14ac:dyDescent="0.3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324"/>
        <v>127.14285714285714</v>
      </c>
      <c r="P3468" s="10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5.6" customHeight="1" x14ac:dyDescent="0.3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324"/>
        <v>101</v>
      </c>
      <c r="P3469" s="10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15.6" customHeight="1" x14ac:dyDescent="0.3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324"/>
        <v>121.78</v>
      </c>
      <c r="P3470" s="10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15.6" customHeight="1" x14ac:dyDescent="0.3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324"/>
        <v>113.39285714285714</v>
      </c>
      <c r="P3471" s="10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15.6" customHeight="1" x14ac:dyDescent="0.3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324"/>
        <v>150</v>
      </c>
      <c r="P3472" s="10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15.6" customHeight="1" x14ac:dyDescent="0.3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324"/>
        <v>214.6</v>
      </c>
      <c r="P3473" s="10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15.6" customHeight="1" x14ac:dyDescent="0.3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324"/>
        <v>102.05</v>
      </c>
      <c r="P3474" s="10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15.6" customHeight="1" x14ac:dyDescent="0.3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324"/>
        <v>100</v>
      </c>
      <c r="P3475" s="10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15.6" customHeight="1" x14ac:dyDescent="0.3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324"/>
        <v>101</v>
      </c>
      <c r="P3476" s="10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15.6" customHeight="1" x14ac:dyDescent="0.3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324"/>
        <v>113.33333333333333</v>
      </c>
      <c r="P3477" s="10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15.6" customHeight="1" x14ac:dyDescent="0.3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324"/>
        <v>104</v>
      </c>
      <c r="P3478" s="10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15.6" customHeight="1" x14ac:dyDescent="0.3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324"/>
        <v>115.33333333333333</v>
      </c>
      <c r="P3479" s="10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15.6" customHeight="1" x14ac:dyDescent="0.3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324"/>
        <v>112.85000000000001</v>
      </c>
      <c r="P3480" s="10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15.6" customHeight="1" x14ac:dyDescent="0.3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324"/>
        <v>127.86666666666666</v>
      </c>
      <c r="P3481" s="10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15.6" customHeight="1" x14ac:dyDescent="0.3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324"/>
        <v>142.66666666666669</v>
      </c>
      <c r="P3482" s="10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15.6" customHeight="1" x14ac:dyDescent="0.3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324"/>
        <v>118.8</v>
      </c>
      <c r="P3483" s="10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15.6" customHeight="1" x14ac:dyDescent="0.3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324"/>
        <v>138.33333333333334</v>
      </c>
      <c r="P3484" s="10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15.6" customHeight="1" x14ac:dyDescent="0.3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324"/>
        <v>159.9402985074627</v>
      </c>
      <c r="P3485" s="10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15.6" customHeight="1" x14ac:dyDescent="0.3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324"/>
        <v>114.24000000000001</v>
      </c>
      <c r="P3486" s="10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15.6" customHeight="1" x14ac:dyDescent="0.3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324"/>
        <v>100.60606060606061</v>
      </c>
      <c r="P3487" s="10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15.6" customHeight="1" x14ac:dyDescent="0.3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324"/>
        <v>155.20000000000002</v>
      </c>
      <c r="P3488" s="10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15.6" customHeight="1" x14ac:dyDescent="0.3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324"/>
        <v>127.75000000000001</v>
      </c>
      <c r="P3489" s="10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15.6" customHeight="1" x14ac:dyDescent="0.3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324"/>
        <v>121.2</v>
      </c>
      <c r="P3490" s="10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15.6" customHeight="1" x14ac:dyDescent="0.3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324"/>
        <v>112.7</v>
      </c>
      <c r="P3491" s="10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15.6" customHeight="1" x14ac:dyDescent="0.3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324"/>
        <v>127.49999999999999</v>
      </c>
      <c r="P3492" s="10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15.6" customHeight="1" x14ac:dyDescent="0.3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324"/>
        <v>158.20000000000002</v>
      </c>
      <c r="P3493" s="10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15.6" customHeight="1" x14ac:dyDescent="0.3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324"/>
        <v>105.26894736842105</v>
      </c>
      <c r="P3494" s="10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15.6" customHeight="1" x14ac:dyDescent="0.3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324"/>
        <v>100</v>
      </c>
      <c r="P3495" s="10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15.6" customHeight="1" x14ac:dyDescent="0.3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324"/>
        <v>100</v>
      </c>
      <c r="P3496" s="10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15.6" customHeight="1" x14ac:dyDescent="0.3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324"/>
        <v>106.86</v>
      </c>
      <c r="P3497" s="10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15.6" customHeight="1" x14ac:dyDescent="0.3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324"/>
        <v>124.4</v>
      </c>
      <c r="P3498" s="10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15.6" customHeight="1" x14ac:dyDescent="0.3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324"/>
        <v>108.70406189555126</v>
      </c>
      <c r="P3499" s="10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15.6" customHeight="1" x14ac:dyDescent="0.3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324"/>
        <v>102.42424242424242</v>
      </c>
      <c r="P3500" s="10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15.6" customHeight="1" x14ac:dyDescent="0.3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324"/>
        <v>105.5</v>
      </c>
      <c r="P3501" s="10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15.6" customHeight="1" x14ac:dyDescent="0.3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324"/>
        <v>106.3</v>
      </c>
      <c r="P3502" s="10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15.6" customHeight="1" x14ac:dyDescent="0.3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324"/>
        <v>100.66666666666666</v>
      </c>
      <c r="P3503" s="10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15.6" customHeight="1" x14ac:dyDescent="0.3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324"/>
        <v>105.4</v>
      </c>
      <c r="P3504" s="10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15.6" customHeight="1" x14ac:dyDescent="0.3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324"/>
        <v>107.55999999999999</v>
      </c>
      <c r="P3505" s="10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15.6" customHeight="1" x14ac:dyDescent="0.3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324"/>
        <v>100</v>
      </c>
      <c r="P3506" s="10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15.6" customHeight="1" x14ac:dyDescent="0.3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324"/>
        <v>103.76</v>
      </c>
      <c r="P3507" s="10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15.6" customHeight="1" x14ac:dyDescent="0.3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324"/>
        <v>101.49999999999999</v>
      </c>
      <c r="P3508" s="10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15.6" customHeight="1" x14ac:dyDescent="0.3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324"/>
        <v>104.4</v>
      </c>
      <c r="P3509" s="10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15.6" customHeight="1" x14ac:dyDescent="0.3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324"/>
        <v>180</v>
      </c>
      <c r="P3510" s="10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15.6" customHeight="1" x14ac:dyDescent="0.3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324"/>
        <v>106.33333333333333</v>
      </c>
      <c r="P3511" s="10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15.6" customHeight="1" x14ac:dyDescent="0.3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324"/>
        <v>100.55555555555556</v>
      </c>
      <c r="P3512" s="10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15.6" customHeight="1" x14ac:dyDescent="0.3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324"/>
        <v>101.2</v>
      </c>
      <c r="P3513" s="10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15.6" customHeight="1" x14ac:dyDescent="0.3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324"/>
        <v>100</v>
      </c>
      <c r="P3514" s="10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15.6" customHeight="1" x14ac:dyDescent="0.3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324"/>
        <v>118.39285714285714</v>
      </c>
      <c r="P3515" s="10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15.6" customHeight="1" x14ac:dyDescent="0.3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324"/>
        <v>110.00000000000001</v>
      </c>
      <c r="P3516" s="10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15.6" customHeight="1" x14ac:dyDescent="0.3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324"/>
        <v>102.66666666666666</v>
      </c>
      <c r="P3517" s="10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15.6" customHeight="1" x14ac:dyDescent="0.3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324"/>
        <v>100</v>
      </c>
      <c r="P3518" s="10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15.6" customHeight="1" x14ac:dyDescent="0.3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324"/>
        <v>100</v>
      </c>
      <c r="P3519" s="10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15.6" customHeight="1" x14ac:dyDescent="0.3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324"/>
        <v>110.04599999999999</v>
      </c>
      <c r="P3520" s="10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15.6" customHeight="1" x14ac:dyDescent="0.3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324"/>
        <v>101.35000000000001</v>
      </c>
      <c r="P3521" s="10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15.6" customHeight="1" x14ac:dyDescent="0.3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ref="O3522:O3585" si="330">IF(E3522&lt;=0,0,(E3522/D3522)*100)</f>
        <v>100.75</v>
      </c>
      <c r="P3522" s="10">
        <f t="shared" ref="P3522:P3585" si="331">IF(E3522&lt;=0,0,E3522/L3522)</f>
        <v>95.952380952380949</v>
      </c>
      <c r="Q3522" s="7" t="str">
        <f t="shared" ref="Q3522:Q3585" si="332">LEFT(N3522,FIND("/",N3522)-1)</f>
        <v>theater</v>
      </c>
      <c r="R3522" s="7" t="str">
        <f t="shared" ref="R3522:R3585" si="333">RIGHT(N3522,LEN(N3522)-FIND("/",N3522))</f>
        <v>plays</v>
      </c>
      <c r="S3522" s="11">
        <f t="shared" ref="S3522:S3585" si="334">(J3522/86400)+25569+(-5/24)</f>
        <v>42227.615879629629</v>
      </c>
      <c r="T3522" s="11">
        <f t="shared" ref="T3522:T3585" si="335">(I3522/86400)+25569+(-5/24)</f>
        <v>42253.365972222215</v>
      </c>
    </row>
    <row r="3523" spans="1:20" ht="15.6" customHeight="1" x14ac:dyDescent="0.3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si="330"/>
        <v>169.42857142857144</v>
      </c>
      <c r="P3523" s="10">
        <f t="shared" si="331"/>
        <v>45.615384615384613</v>
      </c>
      <c r="Q3523" s="7" t="str">
        <f t="shared" si="332"/>
        <v>theater</v>
      </c>
      <c r="R3523" s="7" t="str">
        <f t="shared" si="333"/>
        <v>plays</v>
      </c>
      <c r="S3523" s="11">
        <f t="shared" si="334"/>
        <v>41881.153009259258</v>
      </c>
      <c r="T3523" s="11">
        <f t="shared" si="335"/>
        <v>41911.153009259258</v>
      </c>
    </row>
    <row r="3524" spans="1:20" ht="15.6" customHeight="1" x14ac:dyDescent="0.3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330"/>
        <v>100</v>
      </c>
      <c r="P3524" s="10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15.6" customHeight="1" x14ac:dyDescent="0.3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330"/>
        <v>113.65</v>
      </c>
      <c r="P3525" s="10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15.6" customHeight="1" x14ac:dyDescent="0.3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330"/>
        <v>101.56</v>
      </c>
      <c r="P3526" s="10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15.6" customHeight="1" x14ac:dyDescent="0.3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330"/>
        <v>106</v>
      </c>
      <c r="P3527" s="10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15.6" customHeight="1" x14ac:dyDescent="0.3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330"/>
        <v>102</v>
      </c>
      <c r="P3528" s="10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15.6" customHeight="1" x14ac:dyDescent="0.3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330"/>
        <v>116.91666666666667</v>
      </c>
      <c r="P3529" s="10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15.6" customHeight="1" x14ac:dyDescent="0.3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330"/>
        <v>101.15151515151514</v>
      </c>
      <c r="P3530" s="10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15.6" customHeight="1" x14ac:dyDescent="0.3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330"/>
        <v>132</v>
      </c>
      <c r="P3531" s="10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15.6" customHeight="1" x14ac:dyDescent="0.3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330"/>
        <v>100</v>
      </c>
      <c r="P3532" s="10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5.6" customHeight="1" x14ac:dyDescent="0.3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330"/>
        <v>128</v>
      </c>
      <c r="P3533" s="10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15.6" customHeight="1" x14ac:dyDescent="0.3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330"/>
        <v>118.95833333333334</v>
      </c>
      <c r="P3534" s="10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15.6" customHeight="1" x14ac:dyDescent="0.3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330"/>
        <v>126.2</v>
      </c>
      <c r="P3535" s="10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15.6" customHeight="1" x14ac:dyDescent="0.3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330"/>
        <v>156.20000000000002</v>
      </c>
      <c r="P3536" s="10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15.6" customHeight="1" x14ac:dyDescent="0.3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330"/>
        <v>103.15</v>
      </c>
      <c r="P3537" s="10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15.6" customHeight="1" x14ac:dyDescent="0.3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330"/>
        <v>153.33333333333334</v>
      </c>
      <c r="P3538" s="10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15.6" customHeight="1" x14ac:dyDescent="0.3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330"/>
        <v>180.44444444444446</v>
      </c>
      <c r="P3539" s="10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15.6" customHeight="1" x14ac:dyDescent="0.3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330"/>
        <v>128.44999999999999</v>
      </c>
      <c r="P3540" s="10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15.6" customHeight="1" x14ac:dyDescent="0.3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330"/>
        <v>119.66666666666667</v>
      </c>
      <c r="P3541" s="10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15.6" customHeight="1" x14ac:dyDescent="0.3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330"/>
        <v>123</v>
      </c>
      <c r="P3542" s="10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15.6" customHeight="1" x14ac:dyDescent="0.3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330"/>
        <v>105</v>
      </c>
      <c r="P3543" s="10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15.6" customHeight="1" x14ac:dyDescent="0.3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330"/>
        <v>102.23636363636363</v>
      </c>
      <c r="P3544" s="10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15.6" customHeight="1" x14ac:dyDescent="0.3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330"/>
        <v>104.66666666666666</v>
      </c>
      <c r="P3545" s="10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15.6" customHeight="1" x14ac:dyDescent="0.3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330"/>
        <v>100</v>
      </c>
      <c r="P3546" s="10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15.6" customHeight="1" x14ac:dyDescent="0.3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330"/>
        <v>100.4</v>
      </c>
      <c r="P3547" s="10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15.6" customHeight="1" x14ac:dyDescent="0.3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330"/>
        <v>102.27272727272727</v>
      </c>
      <c r="P3548" s="10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15.6" customHeight="1" x14ac:dyDescent="0.3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330"/>
        <v>114.40928571428573</v>
      </c>
      <c r="P3549" s="10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15.6" customHeight="1" x14ac:dyDescent="0.3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330"/>
        <v>101.9047619047619</v>
      </c>
      <c r="P3550" s="10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15.6" customHeight="1" x14ac:dyDescent="0.3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330"/>
        <v>102</v>
      </c>
      <c r="P3551" s="10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15.6" customHeight="1" x14ac:dyDescent="0.3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330"/>
        <v>104.80000000000001</v>
      </c>
      <c r="P3552" s="10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15.6" customHeight="1" x14ac:dyDescent="0.3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330"/>
        <v>101.83333333333333</v>
      </c>
      <c r="P3553" s="10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15.6" customHeight="1" x14ac:dyDescent="0.3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330"/>
        <v>100</v>
      </c>
      <c r="P3554" s="10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15.6" customHeight="1" x14ac:dyDescent="0.3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330"/>
        <v>106.27272727272728</v>
      </c>
      <c r="P3555" s="10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15.6" customHeight="1" x14ac:dyDescent="0.3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330"/>
        <v>113.42219999999999</v>
      </c>
      <c r="P3556" s="10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15.6" customHeight="1" x14ac:dyDescent="0.3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330"/>
        <v>100</v>
      </c>
      <c r="P3557" s="10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15.6" customHeight="1" x14ac:dyDescent="0.3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330"/>
        <v>100.45454545454547</v>
      </c>
      <c r="P3558" s="10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15.6" customHeight="1" x14ac:dyDescent="0.3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330"/>
        <v>100.03599999999999</v>
      </c>
      <c r="P3559" s="10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15.6" customHeight="1" x14ac:dyDescent="0.3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330"/>
        <v>144</v>
      </c>
      <c r="P3560" s="10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15.6" customHeight="1" x14ac:dyDescent="0.3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330"/>
        <v>103.49999999999999</v>
      </c>
      <c r="P3561" s="10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15.6" customHeight="1" x14ac:dyDescent="0.3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330"/>
        <v>108.43750000000001</v>
      </c>
      <c r="P3562" s="10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5.6" customHeight="1" x14ac:dyDescent="0.3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330"/>
        <v>102.4</v>
      </c>
      <c r="P3563" s="10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15.6" customHeight="1" x14ac:dyDescent="0.3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330"/>
        <v>148.88888888888889</v>
      </c>
      <c r="P3564" s="10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15.6" customHeight="1" x14ac:dyDescent="0.3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330"/>
        <v>105.49000000000002</v>
      </c>
      <c r="P3565" s="10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15.6" customHeight="1" x14ac:dyDescent="0.3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330"/>
        <v>100.49999999999999</v>
      </c>
      <c r="P3566" s="10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15.6" customHeight="1" x14ac:dyDescent="0.3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330"/>
        <v>130.55555555555557</v>
      </c>
      <c r="P3567" s="10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15.6" customHeight="1" x14ac:dyDescent="0.3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330"/>
        <v>104.75000000000001</v>
      </c>
      <c r="P3568" s="10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15.6" customHeight="1" x14ac:dyDescent="0.3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330"/>
        <v>108.80000000000001</v>
      </c>
      <c r="P3569" s="10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15.6" customHeight="1" x14ac:dyDescent="0.3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330"/>
        <v>111.00000000000001</v>
      </c>
      <c r="P3570" s="10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15.6" customHeight="1" x14ac:dyDescent="0.3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330"/>
        <v>100.47999999999999</v>
      </c>
      <c r="P3571" s="10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15.6" customHeight="1" x14ac:dyDescent="0.3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330"/>
        <v>114.35</v>
      </c>
      <c r="P3572" s="10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15.6" customHeight="1" x14ac:dyDescent="0.3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330"/>
        <v>122.06666666666666</v>
      </c>
      <c r="P3573" s="10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15.6" customHeight="1" x14ac:dyDescent="0.3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330"/>
        <v>100</v>
      </c>
      <c r="P3574" s="10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15.6" customHeight="1" x14ac:dyDescent="0.3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330"/>
        <v>102.8</v>
      </c>
      <c r="P3575" s="10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15.6" customHeight="1" x14ac:dyDescent="0.3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330"/>
        <v>106.12068965517241</v>
      </c>
      <c r="P3576" s="10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15.6" customHeight="1" x14ac:dyDescent="0.3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330"/>
        <v>101.33000000000001</v>
      </c>
      <c r="P3577" s="10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15.6" customHeight="1" x14ac:dyDescent="0.3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330"/>
        <v>100</v>
      </c>
      <c r="P3578" s="10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15.6" customHeight="1" x14ac:dyDescent="0.3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330"/>
        <v>130</v>
      </c>
      <c r="P3579" s="10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15.6" customHeight="1" x14ac:dyDescent="0.3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330"/>
        <v>100.01333333333334</v>
      </c>
      <c r="P3580" s="10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15.6" customHeight="1" x14ac:dyDescent="0.3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330"/>
        <v>100</v>
      </c>
      <c r="P3581" s="10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15.6" customHeight="1" x14ac:dyDescent="0.3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330"/>
        <v>113.88888888888889</v>
      </c>
      <c r="P3582" s="10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15.6" customHeight="1" x14ac:dyDescent="0.3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330"/>
        <v>100</v>
      </c>
      <c r="P3583" s="10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15.6" customHeight="1" x14ac:dyDescent="0.3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330"/>
        <v>287</v>
      </c>
      <c r="P3584" s="10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15.6" customHeight="1" x14ac:dyDescent="0.3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330"/>
        <v>108.5</v>
      </c>
      <c r="P3585" s="10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15.6" customHeight="1" x14ac:dyDescent="0.3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ref="O3586:O3649" si="336">IF(E3586&lt;=0,0,(E3586/D3586)*100)</f>
        <v>115.5</v>
      </c>
      <c r="P3586" s="10">
        <f t="shared" ref="P3586:P3649" si="337">IF(E3586&lt;=0,0,E3586/L3586)</f>
        <v>30.9375</v>
      </c>
      <c r="Q3586" s="7" t="str">
        <f t="shared" ref="Q3586:Q3649" si="338">LEFT(N3586,FIND("/",N3586)-1)</f>
        <v>theater</v>
      </c>
      <c r="R3586" s="7" t="str">
        <f t="shared" ref="R3586:R3649" si="339">RIGHT(N3586,LEN(N3586)-FIND("/",N3586))</f>
        <v>plays</v>
      </c>
      <c r="S3586" s="11">
        <f t="shared" ref="S3586:S3649" si="340">(J3586/86400)+25569+(-5/24)</f>
        <v>42168.108148148145</v>
      </c>
      <c r="T3586" s="11">
        <f t="shared" ref="T3586:T3649" si="341">(I3586/86400)+25569+(-5/24)</f>
        <v>42198.108148148145</v>
      </c>
    </row>
    <row r="3587" spans="1:20" ht="15.6" customHeight="1" x14ac:dyDescent="0.3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si="336"/>
        <v>119.11764705882352</v>
      </c>
      <c r="P3587" s="10">
        <f t="shared" si="337"/>
        <v>176.08695652173913</v>
      </c>
      <c r="Q3587" s="7" t="str">
        <f t="shared" si="338"/>
        <v>theater</v>
      </c>
      <c r="R3587" s="7" t="str">
        <f t="shared" si="339"/>
        <v>plays</v>
      </c>
      <c r="S3587" s="11">
        <f t="shared" si="340"/>
        <v>41964.507986111108</v>
      </c>
      <c r="T3587" s="11">
        <f t="shared" si="341"/>
        <v>41994.507986111108</v>
      </c>
    </row>
    <row r="3588" spans="1:20" ht="15.6" customHeight="1" x14ac:dyDescent="0.3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336"/>
        <v>109.42666666666668</v>
      </c>
      <c r="P3588" s="10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15.6" customHeight="1" x14ac:dyDescent="0.3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336"/>
        <v>126.6</v>
      </c>
      <c r="P3589" s="10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15.6" customHeight="1" x14ac:dyDescent="0.3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336"/>
        <v>100.49999999999999</v>
      </c>
      <c r="P3590" s="10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15.6" customHeight="1" x14ac:dyDescent="0.3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336"/>
        <v>127.49999999999999</v>
      </c>
      <c r="P3591" s="10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15.6" customHeight="1" x14ac:dyDescent="0.3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336"/>
        <v>100.05999999999999</v>
      </c>
      <c r="P3592" s="10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15.6" customHeight="1" x14ac:dyDescent="0.3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336"/>
        <v>175</v>
      </c>
      <c r="P3593" s="10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15.6" customHeight="1" x14ac:dyDescent="0.3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336"/>
        <v>127.25</v>
      </c>
      <c r="P3594" s="10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15.6" customHeight="1" x14ac:dyDescent="0.3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336"/>
        <v>110.63333333333334</v>
      </c>
      <c r="P3595" s="10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15.6" customHeight="1" x14ac:dyDescent="0.3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336"/>
        <v>125.93749999999999</v>
      </c>
      <c r="P3596" s="10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15.6" customHeight="1" x14ac:dyDescent="0.3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336"/>
        <v>118.5</v>
      </c>
      <c r="P3597" s="10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15.6" customHeight="1" x14ac:dyDescent="0.3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336"/>
        <v>107.72727272727273</v>
      </c>
      <c r="P3598" s="10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15.6" customHeight="1" x14ac:dyDescent="0.3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336"/>
        <v>102.60000000000001</v>
      </c>
      <c r="P3599" s="10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15.6" customHeight="1" x14ac:dyDescent="0.3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336"/>
        <v>110.1</v>
      </c>
      <c r="P3600" s="10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15.6" customHeight="1" x14ac:dyDescent="0.3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336"/>
        <v>202</v>
      </c>
      <c r="P3601" s="10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15.6" customHeight="1" x14ac:dyDescent="0.3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336"/>
        <v>130</v>
      </c>
      <c r="P3602" s="10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15.6" customHeight="1" x14ac:dyDescent="0.3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336"/>
        <v>104.35000000000001</v>
      </c>
      <c r="P3603" s="10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15.6" customHeight="1" x14ac:dyDescent="0.3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336"/>
        <v>100.05</v>
      </c>
      <c r="P3604" s="10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15.6" customHeight="1" x14ac:dyDescent="0.3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336"/>
        <v>170.66666666666669</v>
      </c>
      <c r="P3605" s="10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15.6" customHeight="1" x14ac:dyDescent="0.3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336"/>
        <v>112.83333333333334</v>
      </c>
      <c r="P3606" s="10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15.6" customHeight="1" x14ac:dyDescent="0.3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336"/>
        <v>184</v>
      </c>
      <c r="P3607" s="10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15.6" customHeight="1" x14ac:dyDescent="0.3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336"/>
        <v>130.26666666666665</v>
      </c>
      <c r="P3608" s="10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15.6" customHeight="1" x14ac:dyDescent="0.3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336"/>
        <v>105.45454545454544</v>
      </c>
      <c r="P3609" s="10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15.6" customHeight="1" x14ac:dyDescent="0.3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336"/>
        <v>100</v>
      </c>
      <c r="P3610" s="10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15.6" customHeight="1" x14ac:dyDescent="0.3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336"/>
        <v>153.31632653061226</v>
      </c>
      <c r="P3611" s="10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15.6" customHeight="1" x14ac:dyDescent="0.3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336"/>
        <v>162.30000000000001</v>
      </c>
      <c r="P3612" s="10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15.6" customHeight="1" x14ac:dyDescent="0.3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336"/>
        <v>136</v>
      </c>
      <c r="P3613" s="10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15.6" customHeight="1" x14ac:dyDescent="0.3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336"/>
        <v>144.4</v>
      </c>
      <c r="P3614" s="10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15.6" customHeight="1" x14ac:dyDescent="0.3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336"/>
        <v>100</v>
      </c>
      <c r="P3615" s="10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15.6" customHeight="1" x14ac:dyDescent="0.3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336"/>
        <v>100.8</v>
      </c>
      <c r="P3616" s="10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15.6" customHeight="1" x14ac:dyDescent="0.3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336"/>
        <v>106.80000000000001</v>
      </c>
      <c r="P3617" s="10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15.6" customHeight="1" x14ac:dyDescent="0.3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336"/>
        <v>124.8</v>
      </c>
      <c r="P3618" s="10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15.6" customHeight="1" x14ac:dyDescent="0.3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336"/>
        <v>118.91891891891892</v>
      </c>
      <c r="P3619" s="10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15.6" customHeight="1" x14ac:dyDescent="0.3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336"/>
        <v>101</v>
      </c>
      <c r="P3620" s="10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15.6" customHeight="1" x14ac:dyDescent="0.3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336"/>
        <v>112.99999999999999</v>
      </c>
      <c r="P3621" s="10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15.6" customHeight="1" x14ac:dyDescent="0.3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336"/>
        <v>105.19047619047619</v>
      </c>
      <c r="P3622" s="10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15.6" customHeight="1" x14ac:dyDescent="0.3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336"/>
        <v>109.73333333333332</v>
      </c>
      <c r="P3623" s="10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15.6" customHeight="1" x14ac:dyDescent="0.3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336"/>
        <v>100.099</v>
      </c>
      <c r="P3624" s="10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15.6" customHeight="1" x14ac:dyDescent="0.3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336"/>
        <v>120</v>
      </c>
      <c r="P3625" s="10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15.6" customHeight="1" x14ac:dyDescent="0.3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336"/>
        <v>104.93333333333332</v>
      </c>
      <c r="P3626" s="10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15.6" customHeight="1" x14ac:dyDescent="0.3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336"/>
        <v>102.66666666666666</v>
      </c>
      <c r="P3627" s="10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15.6" customHeight="1" x14ac:dyDescent="0.3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336"/>
        <v>101.82500000000002</v>
      </c>
      <c r="P3628" s="10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15.6" customHeight="1" x14ac:dyDescent="0.3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336"/>
        <v>100</v>
      </c>
      <c r="P3629" s="10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15.6" customHeight="1" x14ac:dyDescent="0.3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336"/>
        <v>0</v>
      </c>
      <c r="P3630" s="10">
        <f t="shared" si="337"/>
        <v>0</v>
      </c>
      <c r="Q3630" s="7" t="str">
        <f t="shared" si="338"/>
        <v>theater</v>
      </c>
      <c r="R3630" s="7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15.6" customHeight="1" x14ac:dyDescent="0.3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336"/>
        <v>1.9999999999999998E-4</v>
      </c>
      <c r="P3631" s="10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15.6" customHeight="1" x14ac:dyDescent="0.3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336"/>
        <v>3.3333333333333333E-2</v>
      </c>
      <c r="P3632" s="10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15.6" customHeight="1" x14ac:dyDescent="0.3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336"/>
        <v>51.023391812865491</v>
      </c>
      <c r="P3633" s="10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15.6" customHeight="1" x14ac:dyDescent="0.3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336"/>
        <v>20</v>
      </c>
      <c r="P3634" s="10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15.6" customHeight="1" x14ac:dyDescent="0.3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336"/>
        <v>35.24</v>
      </c>
      <c r="P3635" s="10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15.6" customHeight="1" x14ac:dyDescent="0.3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336"/>
        <v>4.246666666666667</v>
      </c>
      <c r="P3636" s="10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15.6" customHeight="1" x14ac:dyDescent="0.3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336"/>
        <v>36.457142857142856</v>
      </c>
      <c r="P3637" s="10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15.6" customHeight="1" x14ac:dyDescent="0.3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336"/>
        <v>0</v>
      </c>
      <c r="P3638" s="10">
        <f t="shared" si="337"/>
        <v>0</v>
      </c>
      <c r="Q3638" s="7" t="str">
        <f t="shared" si="338"/>
        <v>theater</v>
      </c>
      <c r="R3638" s="7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15.6" customHeight="1" x14ac:dyDescent="0.3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336"/>
        <v>30.866666666666664</v>
      </c>
      <c r="P3639" s="10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15.6" customHeight="1" x14ac:dyDescent="0.3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336"/>
        <v>6.5454545454545459</v>
      </c>
      <c r="P3640" s="10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15.6" customHeight="1" x14ac:dyDescent="0.3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336"/>
        <v>4.0000000000000001E-3</v>
      </c>
      <c r="P3641" s="10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15.6" customHeight="1" x14ac:dyDescent="0.3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336"/>
        <v>5.5</v>
      </c>
      <c r="P3642" s="10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15.6" customHeight="1" x14ac:dyDescent="0.3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336"/>
        <v>0</v>
      </c>
      <c r="P3643" s="10">
        <f t="shared" si="337"/>
        <v>0</v>
      </c>
      <c r="Q3643" s="7" t="str">
        <f t="shared" si="338"/>
        <v>theater</v>
      </c>
      <c r="R3643" s="7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15.6" customHeight="1" x14ac:dyDescent="0.3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336"/>
        <v>2.1428571428571428</v>
      </c>
      <c r="P3644" s="10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15.6" customHeight="1" x14ac:dyDescent="0.3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336"/>
        <v>0</v>
      </c>
      <c r="P3645" s="10">
        <f t="shared" si="337"/>
        <v>0</v>
      </c>
      <c r="Q3645" s="7" t="str">
        <f t="shared" si="338"/>
        <v>theater</v>
      </c>
      <c r="R3645" s="7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15.6" customHeight="1" x14ac:dyDescent="0.3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336"/>
        <v>16.420000000000002</v>
      </c>
      <c r="P3646" s="10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15.6" customHeight="1" x14ac:dyDescent="0.3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336"/>
        <v>0.1</v>
      </c>
      <c r="P3647" s="10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15.6" customHeight="1" x14ac:dyDescent="0.3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336"/>
        <v>4.8099999999999996</v>
      </c>
      <c r="P3648" s="10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15.6" customHeight="1" x14ac:dyDescent="0.3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336"/>
        <v>6</v>
      </c>
      <c r="P3649" s="10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15.6" customHeight="1" x14ac:dyDescent="0.3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ref="O3650:O3713" si="342">IF(E3650&lt;=0,0,(E3650/D3650)*100)</f>
        <v>100.38249999999999</v>
      </c>
      <c r="P3650" s="10">
        <f t="shared" ref="P3650:P3713" si="343">IF(E3650&lt;=0,0,E3650/L3650)</f>
        <v>550.04109589041093</v>
      </c>
      <c r="Q3650" s="7" t="str">
        <f t="shared" ref="Q3650:Q3713" si="344">LEFT(N3650,FIND("/",N3650)-1)</f>
        <v>theater</v>
      </c>
      <c r="R3650" s="7" t="str">
        <f t="shared" ref="R3650:R3713" si="345">RIGHT(N3650,LEN(N3650)-FIND("/",N3650))</f>
        <v>plays</v>
      </c>
      <c r="S3650" s="11">
        <f t="shared" ref="S3650:S3713" si="346">(J3650/86400)+25569+(-5/24)</f>
        <v>41887.083854166667</v>
      </c>
      <c r="T3650" s="11">
        <f t="shared" ref="T3650:T3713" si="347">(I3650/86400)+25569+(-5/24)</f>
        <v>41917.083854166667</v>
      </c>
    </row>
    <row r="3651" spans="1:20" ht="15.6" customHeight="1" x14ac:dyDescent="0.3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si="342"/>
        <v>104</v>
      </c>
      <c r="P3651" s="10">
        <f t="shared" si="343"/>
        <v>97.5</v>
      </c>
      <c r="Q3651" s="7" t="str">
        <f t="shared" si="344"/>
        <v>theater</v>
      </c>
      <c r="R3651" s="7" t="str">
        <f t="shared" si="345"/>
        <v>plays</v>
      </c>
      <c r="S3651" s="11">
        <f t="shared" si="346"/>
        <v>41780.504560185182</v>
      </c>
      <c r="T3651" s="11">
        <f t="shared" si="347"/>
        <v>41806.504560185182</v>
      </c>
    </row>
    <row r="3652" spans="1:20" ht="15.6" customHeight="1" x14ac:dyDescent="0.3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342"/>
        <v>100</v>
      </c>
      <c r="P3652" s="10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15.6" customHeight="1" x14ac:dyDescent="0.3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342"/>
        <v>104</v>
      </c>
      <c r="P3653" s="10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15.6" customHeight="1" x14ac:dyDescent="0.3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342"/>
        <v>250.66666666666669</v>
      </c>
      <c r="P3654" s="10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15.6" customHeight="1" x14ac:dyDescent="0.3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342"/>
        <v>100.49999999999999</v>
      </c>
      <c r="P3655" s="10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15.6" customHeight="1" x14ac:dyDescent="0.3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342"/>
        <v>174.4</v>
      </c>
      <c r="P3656" s="10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15.6" customHeight="1" x14ac:dyDescent="0.3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342"/>
        <v>116.26</v>
      </c>
      <c r="P3657" s="10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15.6" customHeight="1" x14ac:dyDescent="0.3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342"/>
        <v>105.82000000000001</v>
      </c>
      <c r="P3658" s="10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15.6" customHeight="1" x14ac:dyDescent="0.3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342"/>
        <v>110.75</v>
      </c>
      <c r="P3659" s="10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15.6" customHeight="1" x14ac:dyDescent="0.3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342"/>
        <v>100.66666666666666</v>
      </c>
      <c r="P3660" s="10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15.6" customHeight="1" x14ac:dyDescent="0.3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342"/>
        <v>102.03333333333333</v>
      </c>
      <c r="P3661" s="10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15.6" customHeight="1" x14ac:dyDescent="0.3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342"/>
        <v>100</v>
      </c>
      <c r="P3662" s="10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15.6" customHeight="1" x14ac:dyDescent="0.3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342"/>
        <v>111.00000000000001</v>
      </c>
      <c r="P3663" s="10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15.6" customHeight="1" x14ac:dyDescent="0.3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342"/>
        <v>101.42500000000001</v>
      </c>
      <c r="P3664" s="10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15.6" customHeight="1" x14ac:dyDescent="0.3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342"/>
        <v>104</v>
      </c>
      <c r="P3665" s="10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15.6" customHeight="1" x14ac:dyDescent="0.3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342"/>
        <v>109.375</v>
      </c>
      <c r="P3666" s="10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15.6" customHeight="1" x14ac:dyDescent="0.3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342"/>
        <v>115.16129032258064</v>
      </c>
      <c r="P3667" s="10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15.6" customHeight="1" x14ac:dyDescent="0.3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342"/>
        <v>100</v>
      </c>
      <c r="P3668" s="10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15.6" customHeight="1" x14ac:dyDescent="0.3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342"/>
        <v>103.17033333333335</v>
      </c>
      <c r="P3669" s="10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15.6" customHeight="1" x14ac:dyDescent="0.3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342"/>
        <v>103.49999999999999</v>
      </c>
      <c r="P3670" s="10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15.6" customHeight="1" x14ac:dyDescent="0.3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342"/>
        <v>138.19999999999999</v>
      </c>
      <c r="P3671" s="10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15.6" customHeight="1" x14ac:dyDescent="0.3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342"/>
        <v>109.54545454545455</v>
      </c>
      <c r="P3672" s="10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15.6" customHeight="1" x14ac:dyDescent="0.3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342"/>
        <v>100.85714285714286</v>
      </c>
      <c r="P3673" s="10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15.6" customHeight="1" x14ac:dyDescent="0.3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342"/>
        <v>101.53333333333335</v>
      </c>
      <c r="P3674" s="10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15.6" customHeight="1" x14ac:dyDescent="0.3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342"/>
        <v>113.625</v>
      </c>
      <c r="P3675" s="10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15.6" customHeight="1" x14ac:dyDescent="0.3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342"/>
        <v>100</v>
      </c>
      <c r="P3676" s="10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15.6" customHeight="1" x14ac:dyDescent="0.3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342"/>
        <v>140</v>
      </c>
      <c r="P3677" s="10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15.6" customHeight="1" x14ac:dyDescent="0.3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342"/>
        <v>128.75</v>
      </c>
      <c r="P3678" s="10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15.6" customHeight="1" x14ac:dyDescent="0.3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342"/>
        <v>102.90416666666667</v>
      </c>
      <c r="P3679" s="10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15.6" customHeight="1" x14ac:dyDescent="0.3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342"/>
        <v>102.49999999999999</v>
      </c>
      <c r="P3680" s="10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15.6" customHeight="1" x14ac:dyDescent="0.3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342"/>
        <v>110.1</v>
      </c>
      <c r="P3681" s="10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15.6" customHeight="1" x14ac:dyDescent="0.3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342"/>
        <v>112.76666666666667</v>
      </c>
      <c r="P3682" s="10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15.6" customHeight="1" x14ac:dyDescent="0.3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342"/>
        <v>111.9</v>
      </c>
      <c r="P3683" s="10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15.6" customHeight="1" x14ac:dyDescent="0.3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342"/>
        <v>139.19999999999999</v>
      </c>
      <c r="P3684" s="10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15.6" customHeight="1" x14ac:dyDescent="0.3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342"/>
        <v>110.85714285714286</v>
      </c>
      <c r="P3685" s="10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15.6" customHeight="1" x14ac:dyDescent="0.3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342"/>
        <v>139.06666666666666</v>
      </c>
      <c r="P3686" s="10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15.6" customHeight="1" x14ac:dyDescent="0.3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342"/>
        <v>105.69999999999999</v>
      </c>
      <c r="P3687" s="10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15.6" customHeight="1" x14ac:dyDescent="0.3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342"/>
        <v>101.42857142857142</v>
      </c>
      <c r="P3688" s="10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15.6" customHeight="1" x14ac:dyDescent="0.3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342"/>
        <v>100.245</v>
      </c>
      <c r="P3689" s="10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15.6" customHeight="1" x14ac:dyDescent="0.3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342"/>
        <v>109.16666666666666</v>
      </c>
      <c r="P3690" s="10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15.6" customHeight="1" x14ac:dyDescent="0.3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342"/>
        <v>118.33333333333333</v>
      </c>
      <c r="P3691" s="10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15.6" customHeight="1" x14ac:dyDescent="0.3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342"/>
        <v>120</v>
      </c>
      <c r="P3692" s="10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15.6" customHeight="1" x14ac:dyDescent="0.3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342"/>
        <v>127.96000000000001</v>
      </c>
      <c r="P3693" s="10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15.6" customHeight="1" x14ac:dyDescent="0.3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342"/>
        <v>126</v>
      </c>
      <c r="P3694" s="10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15.6" customHeight="1" x14ac:dyDescent="0.3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342"/>
        <v>129.12912912912913</v>
      </c>
      <c r="P3695" s="10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15.6" customHeight="1" x14ac:dyDescent="0.3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342"/>
        <v>107.42857142857143</v>
      </c>
      <c r="P3696" s="10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15.6" customHeight="1" x14ac:dyDescent="0.3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342"/>
        <v>100.125</v>
      </c>
      <c r="P3697" s="10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15.6" customHeight="1" x14ac:dyDescent="0.3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342"/>
        <v>155</v>
      </c>
      <c r="P3698" s="10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15.6" customHeight="1" x14ac:dyDescent="0.3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342"/>
        <v>108</v>
      </c>
      <c r="P3699" s="10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15.6" customHeight="1" x14ac:dyDescent="0.3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342"/>
        <v>110.52</v>
      </c>
      <c r="P3700" s="10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15.6" customHeight="1" x14ac:dyDescent="0.3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342"/>
        <v>100.8</v>
      </c>
      <c r="P3701" s="10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15.6" customHeight="1" x14ac:dyDescent="0.3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342"/>
        <v>121.2</v>
      </c>
      <c r="P3702" s="10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15.6" customHeight="1" x14ac:dyDescent="0.3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342"/>
        <v>100.33333333333334</v>
      </c>
      <c r="P3703" s="10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15.6" customHeight="1" x14ac:dyDescent="0.3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342"/>
        <v>109.16666666666666</v>
      </c>
      <c r="P3704" s="10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15.6" customHeight="1" x14ac:dyDescent="0.3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342"/>
        <v>123.42857142857142</v>
      </c>
      <c r="P3705" s="10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15.6" customHeight="1" x14ac:dyDescent="0.3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342"/>
        <v>136.33666666666667</v>
      </c>
      <c r="P3706" s="10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15.6" customHeight="1" x14ac:dyDescent="0.3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342"/>
        <v>103.46657233816768</v>
      </c>
      <c r="P3707" s="10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15.6" customHeight="1" x14ac:dyDescent="0.3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342"/>
        <v>121.33333333333334</v>
      </c>
      <c r="P3708" s="10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15.6" customHeight="1" x14ac:dyDescent="0.3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342"/>
        <v>186</v>
      </c>
      <c r="P3709" s="10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15.6" customHeight="1" x14ac:dyDescent="0.3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342"/>
        <v>300</v>
      </c>
      <c r="P3710" s="10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15.6" customHeight="1" x14ac:dyDescent="0.3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342"/>
        <v>108.25</v>
      </c>
      <c r="P3711" s="10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15.6" customHeight="1" x14ac:dyDescent="0.3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342"/>
        <v>141.15384615384616</v>
      </c>
      <c r="P3712" s="10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15.6" customHeight="1" x14ac:dyDescent="0.3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342"/>
        <v>113.99999999999999</v>
      </c>
      <c r="P3713" s="10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15.6" customHeight="1" x14ac:dyDescent="0.3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ref="O3714:O3777" si="348">IF(E3714&lt;=0,0,(E3714/D3714)*100)</f>
        <v>153.73333333333335</v>
      </c>
      <c r="P3714" s="10">
        <f t="shared" ref="P3714:P3777" si="349">IF(E3714&lt;=0,0,E3714/L3714)</f>
        <v>110.86538461538461</v>
      </c>
      <c r="Q3714" s="7" t="str">
        <f t="shared" ref="Q3714:Q3777" si="350">LEFT(N3714,FIND("/",N3714)-1)</f>
        <v>theater</v>
      </c>
      <c r="R3714" s="7" t="str">
        <f t="shared" ref="R3714:R3777" si="351">RIGHT(N3714,LEN(N3714)-FIND("/",N3714))</f>
        <v>plays</v>
      </c>
      <c r="S3714" s="11">
        <f t="shared" ref="S3714:S3777" si="352">(J3714/86400)+25569+(-5/24)</f>
        <v>42133.963738425919</v>
      </c>
      <c r="T3714" s="11">
        <f t="shared" ref="T3714:T3777" si="353">(I3714/86400)+25569+(-5/24)</f>
        <v>42155.082638888889</v>
      </c>
    </row>
    <row r="3715" spans="1:20" ht="15.6" customHeight="1" x14ac:dyDescent="0.3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si="348"/>
        <v>101.49999999999999</v>
      </c>
      <c r="P3715" s="10">
        <f t="shared" si="349"/>
        <v>106.84210526315789</v>
      </c>
      <c r="Q3715" s="7" t="str">
        <f t="shared" si="350"/>
        <v>theater</v>
      </c>
      <c r="R3715" s="7" t="str">
        <f t="shared" si="351"/>
        <v>plays</v>
      </c>
      <c r="S3715" s="11">
        <f t="shared" si="352"/>
        <v>42505.529699074068</v>
      </c>
      <c r="T3715" s="11">
        <f t="shared" si="353"/>
        <v>42525.529699074068</v>
      </c>
    </row>
    <row r="3716" spans="1:20" ht="15.6" customHeight="1" x14ac:dyDescent="0.3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348"/>
        <v>102.35000000000001</v>
      </c>
      <c r="P3716" s="10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15.6" customHeight="1" x14ac:dyDescent="0.3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348"/>
        <v>102.57142857142858</v>
      </c>
      <c r="P3717" s="10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15.6" customHeight="1" x14ac:dyDescent="0.3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348"/>
        <v>155.75</v>
      </c>
      <c r="P3718" s="10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15.6" customHeight="1" x14ac:dyDescent="0.3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348"/>
        <v>100.75</v>
      </c>
      <c r="P3719" s="10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15.6" customHeight="1" x14ac:dyDescent="0.3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348"/>
        <v>239.4</v>
      </c>
      <c r="P3720" s="10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15.6" customHeight="1" x14ac:dyDescent="0.3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348"/>
        <v>210</v>
      </c>
      <c r="P3721" s="10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15.6" customHeight="1" x14ac:dyDescent="0.3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348"/>
        <v>104.51515151515152</v>
      </c>
      <c r="P3722" s="10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15.6" customHeight="1" x14ac:dyDescent="0.3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348"/>
        <v>100.8</v>
      </c>
      <c r="P3723" s="10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15.6" customHeight="1" x14ac:dyDescent="0.3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348"/>
        <v>111.20000000000002</v>
      </c>
      <c r="P3724" s="10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15.6" customHeight="1" x14ac:dyDescent="0.3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348"/>
        <v>102.04444444444445</v>
      </c>
      <c r="P3725" s="10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15.6" customHeight="1" x14ac:dyDescent="0.3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348"/>
        <v>102.54767441860466</v>
      </c>
      <c r="P3726" s="10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15.6" customHeight="1" x14ac:dyDescent="0.3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348"/>
        <v>127</v>
      </c>
      <c r="P3727" s="10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15.6" customHeight="1" x14ac:dyDescent="0.3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348"/>
        <v>338.70588235294122</v>
      </c>
      <c r="P3728" s="10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15.6" customHeight="1" x14ac:dyDescent="0.3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348"/>
        <v>100.75</v>
      </c>
      <c r="P3729" s="10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15.6" customHeight="1" x14ac:dyDescent="0.3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348"/>
        <v>9.31</v>
      </c>
      <c r="P3730" s="10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15.6" customHeight="1" x14ac:dyDescent="0.3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348"/>
        <v>7.24</v>
      </c>
      <c r="P3731" s="10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15.6" customHeight="1" x14ac:dyDescent="0.3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348"/>
        <v>10</v>
      </c>
      <c r="P3732" s="10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15.6" customHeight="1" x14ac:dyDescent="0.3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348"/>
        <v>11.272727272727273</v>
      </c>
      <c r="P3733" s="10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15.6" customHeight="1" x14ac:dyDescent="0.3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348"/>
        <v>15.411764705882353</v>
      </c>
      <c r="P3734" s="10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15.6" customHeight="1" x14ac:dyDescent="0.3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348"/>
        <v>0</v>
      </c>
      <c r="P3735" s="10">
        <f t="shared" si="349"/>
        <v>0</v>
      </c>
      <c r="Q3735" s="7" t="str">
        <f t="shared" si="350"/>
        <v>theater</v>
      </c>
      <c r="R3735" s="7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15.6" customHeight="1" x14ac:dyDescent="0.3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348"/>
        <v>28.466666666666669</v>
      </c>
      <c r="P3736" s="10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15.6" customHeight="1" x14ac:dyDescent="0.3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348"/>
        <v>13.333333333333334</v>
      </c>
      <c r="P3737" s="10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15.6" customHeight="1" x14ac:dyDescent="0.3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348"/>
        <v>0.66666666666666674</v>
      </c>
      <c r="P3738" s="10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15.6" customHeight="1" x14ac:dyDescent="0.3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348"/>
        <v>21.428571428571427</v>
      </c>
      <c r="P3739" s="10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15.6" customHeight="1" x14ac:dyDescent="0.3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348"/>
        <v>18</v>
      </c>
      <c r="P3740" s="10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15.6" customHeight="1" x14ac:dyDescent="0.3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348"/>
        <v>20.125</v>
      </c>
      <c r="P3741" s="10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15.6" customHeight="1" x14ac:dyDescent="0.3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348"/>
        <v>17.899999999999999</v>
      </c>
      <c r="P3742" s="10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15.6" customHeight="1" x14ac:dyDescent="0.3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348"/>
        <v>0</v>
      </c>
      <c r="P3743" s="10">
        <f t="shared" si="349"/>
        <v>0</v>
      </c>
      <c r="Q3743" s="7" t="str">
        <f t="shared" si="350"/>
        <v>theater</v>
      </c>
      <c r="R3743" s="7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15.6" customHeight="1" x14ac:dyDescent="0.3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348"/>
        <v>2</v>
      </c>
      <c r="P3744" s="10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15.6" customHeight="1" x14ac:dyDescent="0.3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348"/>
        <v>0</v>
      </c>
      <c r="P3745" s="10">
        <f t="shared" si="349"/>
        <v>0</v>
      </c>
      <c r="Q3745" s="7" t="str">
        <f t="shared" si="350"/>
        <v>theater</v>
      </c>
      <c r="R3745" s="7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15.6" customHeight="1" x14ac:dyDescent="0.3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348"/>
        <v>0</v>
      </c>
      <c r="P3746" s="10">
        <f t="shared" si="349"/>
        <v>0</v>
      </c>
      <c r="Q3746" s="7" t="str">
        <f t="shared" si="350"/>
        <v>theater</v>
      </c>
      <c r="R3746" s="7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15.6" customHeight="1" x14ac:dyDescent="0.3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348"/>
        <v>10</v>
      </c>
      <c r="P3747" s="10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15.6" customHeight="1" x14ac:dyDescent="0.3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348"/>
        <v>2.3764705882352941</v>
      </c>
      <c r="P3748" s="10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15.6" customHeight="1" x14ac:dyDescent="0.3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348"/>
        <v>1</v>
      </c>
      <c r="P3749" s="10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15.6" customHeight="1" x14ac:dyDescent="0.3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348"/>
        <v>103.52</v>
      </c>
      <c r="P3750" s="10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15.6" customHeight="1" x14ac:dyDescent="0.3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348"/>
        <v>105</v>
      </c>
      <c r="P3751" s="10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5.6" customHeight="1" x14ac:dyDescent="0.3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348"/>
        <v>100.44999999999999</v>
      </c>
      <c r="P3752" s="10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15.6" customHeight="1" x14ac:dyDescent="0.3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348"/>
        <v>132.6</v>
      </c>
      <c r="P3753" s="10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15.6" customHeight="1" x14ac:dyDescent="0.3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348"/>
        <v>112.99999999999999</v>
      </c>
      <c r="P3754" s="10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15.6" customHeight="1" x14ac:dyDescent="0.3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348"/>
        <v>103.34</v>
      </c>
      <c r="P3755" s="10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15.6" customHeight="1" x14ac:dyDescent="0.3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348"/>
        <v>120</v>
      </c>
      <c r="P3756" s="10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15.6" customHeight="1" x14ac:dyDescent="0.3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348"/>
        <v>129.63636363636363</v>
      </c>
      <c r="P3757" s="10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15.6" customHeight="1" x14ac:dyDescent="0.3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348"/>
        <v>101.11111111111111</v>
      </c>
      <c r="P3758" s="10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15.6" customHeight="1" x14ac:dyDescent="0.3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348"/>
        <v>108.51428571428572</v>
      </c>
      <c r="P3759" s="10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15.6" customHeight="1" x14ac:dyDescent="0.3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348"/>
        <v>102.33333333333334</v>
      </c>
      <c r="P3760" s="10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15.6" customHeight="1" x14ac:dyDescent="0.3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348"/>
        <v>110.24425000000002</v>
      </c>
      <c r="P3761" s="10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15.6" customHeight="1" x14ac:dyDescent="0.3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348"/>
        <v>101.0154</v>
      </c>
      <c r="P3762" s="10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15.6" customHeight="1" x14ac:dyDescent="0.3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348"/>
        <v>100</v>
      </c>
      <c r="P3763" s="10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15.6" customHeight="1" x14ac:dyDescent="0.3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348"/>
        <v>106.24</v>
      </c>
      <c r="P3764" s="10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15.6" customHeight="1" x14ac:dyDescent="0.3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348"/>
        <v>100</v>
      </c>
      <c r="P3765" s="10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15.6" customHeight="1" x14ac:dyDescent="0.3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348"/>
        <v>100</v>
      </c>
      <c r="P3766" s="10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15.6" customHeight="1" x14ac:dyDescent="0.3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348"/>
        <v>113.45714285714286</v>
      </c>
      <c r="P3767" s="10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15.6" customHeight="1" x14ac:dyDescent="0.3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348"/>
        <v>102.65010000000001</v>
      </c>
      <c r="P3768" s="10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15.6" customHeight="1" x14ac:dyDescent="0.3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348"/>
        <v>116.75</v>
      </c>
      <c r="P3769" s="10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15.6" customHeight="1" x14ac:dyDescent="0.3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348"/>
        <v>107.65274999999998</v>
      </c>
      <c r="P3770" s="10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15.6" customHeight="1" x14ac:dyDescent="0.3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348"/>
        <v>100</v>
      </c>
      <c r="P3771" s="10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15.6" customHeight="1" x14ac:dyDescent="0.3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348"/>
        <v>100</v>
      </c>
      <c r="P3772" s="10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15.6" customHeight="1" x14ac:dyDescent="0.3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348"/>
        <v>146</v>
      </c>
      <c r="P3773" s="10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15.6" customHeight="1" x14ac:dyDescent="0.3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348"/>
        <v>110.2</v>
      </c>
      <c r="P3774" s="10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15.6" customHeight="1" x14ac:dyDescent="0.3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348"/>
        <v>108.2</v>
      </c>
      <c r="P3775" s="10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15.6" customHeight="1" x14ac:dyDescent="0.3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348"/>
        <v>100</v>
      </c>
      <c r="P3776" s="10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15.6" customHeight="1" x14ac:dyDescent="0.3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348"/>
        <v>100.25</v>
      </c>
      <c r="P3777" s="10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15.6" customHeight="1" x14ac:dyDescent="0.3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ref="O3778:O3841" si="354">IF(E3778&lt;=0,0,(E3778/D3778)*100)</f>
        <v>106.71250000000001</v>
      </c>
      <c r="P3778" s="10">
        <f t="shared" ref="P3778:P3841" si="355">IF(E3778&lt;=0,0,E3778/L3778)</f>
        <v>90.819148936170208</v>
      </c>
      <c r="Q3778" s="7" t="str">
        <f t="shared" ref="Q3778:Q3841" si="356">LEFT(N3778,FIND("/",N3778)-1)</f>
        <v>theater</v>
      </c>
      <c r="R3778" s="7" t="str">
        <f t="shared" ref="R3778:R3841" si="357">RIGHT(N3778,LEN(N3778)-FIND("/",N3778))</f>
        <v>musical</v>
      </c>
      <c r="S3778" s="11">
        <f t="shared" ref="S3778:S3841" si="358">(J3778/86400)+25569+(-5/24)</f>
        <v>41814.159467592588</v>
      </c>
      <c r="T3778" s="11">
        <f t="shared" ref="T3778:T3841" si="359">(I3778/86400)+25569+(-5/24)</f>
        <v>41851.833333333328</v>
      </c>
    </row>
    <row r="3779" spans="1:20" ht="15.6" customHeight="1" x14ac:dyDescent="0.3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si="354"/>
        <v>143.19999999999999</v>
      </c>
      <c r="P3779" s="10">
        <f t="shared" si="355"/>
        <v>48.542372881355931</v>
      </c>
      <c r="Q3779" s="7" t="str">
        <f t="shared" si="356"/>
        <v>theater</v>
      </c>
      <c r="R3779" s="7" t="str">
        <f t="shared" si="357"/>
        <v>musical</v>
      </c>
      <c r="S3779" s="11">
        <f t="shared" si="358"/>
        <v>41886.903020833335</v>
      </c>
      <c r="T3779" s="11">
        <f t="shared" si="359"/>
        <v>41908.958333333328</v>
      </c>
    </row>
    <row r="3780" spans="1:20" ht="15.6" customHeight="1" x14ac:dyDescent="0.3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354"/>
        <v>105.04166666666667</v>
      </c>
      <c r="P3780" s="10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15.6" customHeight="1" x14ac:dyDescent="0.3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354"/>
        <v>103.98</v>
      </c>
      <c r="P3781" s="10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15.6" customHeight="1" x14ac:dyDescent="0.3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354"/>
        <v>120</v>
      </c>
      <c r="P3782" s="10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15.6" customHeight="1" x14ac:dyDescent="0.3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354"/>
        <v>109.66666666666667</v>
      </c>
      <c r="P3783" s="10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15.6" customHeight="1" x14ac:dyDescent="0.3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354"/>
        <v>101.75</v>
      </c>
      <c r="P3784" s="10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15.6" customHeight="1" x14ac:dyDescent="0.3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354"/>
        <v>128.91666666666666</v>
      </c>
      <c r="P3785" s="10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15.6" customHeight="1" x14ac:dyDescent="0.3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354"/>
        <v>114.99999999999999</v>
      </c>
      <c r="P3786" s="10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15.6" customHeight="1" x14ac:dyDescent="0.3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354"/>
        <v>150.75</v>
      </c>
      <c r="P3787" s="10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15.6" customHeight="1" x14ac:dyDescent="0.3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354"/>
        <v>110.96666666666665</v>
      </c>
      <c r="P3788" s="10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15.6" customHeight="1" x14ac:dyDescent="0.3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354"/>
        <v>100.28571428571429</v>
      </c>
      <c r="P3789" s="10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15.6" customHeight="1" x14ac:dyDescent="0.3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354"/>
        <v>0.66666666666666674</v>
      </c>
      <c r="P3790" s="10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15.6" customHeight="1" x14ac:dyDescent="0.3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354"/>
        <v>3.267605633802817</v>
      </c>
      <c r="P3791" s="10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15.6" customHeight="1" x14ac:dyDescent="0.3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354"/>
        <v>0</v>
      </c>
      <c r="P3792" s="10">
        <f t="shared" si="355"/>
        <v>0</v>
      </c>
      <c r="Q3792" s="7" t="str">
        <f t="shared" si="356"/>
        <v>theater</v>
      </c>
      <c r="R3792" s="7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15.6" customHeight="1" x14ac:dyDescent="0.3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354"/>
        <v>0</v>
      </c>
      <c r="P3793" s="10">
        <f t="shared" si="355"/>
        <v>0</v>
      </c>
      <c r="Q3793" s="7" t="str">
        <f t="shared" si="356"/>
        <v>theater</v>
      </c>
      <c r="R3793" s="7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15.6" customHeight="1" x14ac:dyDescent="0.3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354"/>
        <v>0.27999999999999997</v>
      </c>
      <c r="P3794" s="10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15.6" customHeight="1" x14ac:dyDescent="0.3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354"/>
        <v>59.657142857142851</v>
      </c>
      <c r="P3795" s="10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15.6" customHeight="1" x14ac:dyDescent="0.3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354"/>
        <v>1</v>
      </c>
      <c r="P3796" s="10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15.6" customHeight="1" x14ac:dyDescent="0.3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354"/>
        <v>1.6666666666666667</v>
      </c>
      <c r="P3797" s="10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15.6" customHeight="1" x14ac:dyDescent="0.3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354"/>
        <v>4.4444444444444444E-3</v>
      </c>
      <c r="P3798" s="10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15.6" customHeight="1" x14ac:dyDescent="0.3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354"/>
        <v>89.666666666666657</v>
      </c>
      <c r="P3799" s="10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15.6" customHeight="1" x14ac:dyDescent="0.3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354"/>
        <v>1.4642857142857144</v>
      </c>
      <c r="P3800" s="10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15.6" customHeight="1" x14ac:dyDescent="0.3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354"/>
        <v>4.0199999999999996</v>
      </c>
      <c r="P3801" s="10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15.6" customHeight="1" x14ac:dyDescent="0.3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354"/>
        <v>4.004545454545454</v>
      </c>
      <c r="P3802" s="10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15.6" customHeight="1" x14ac:dyDescent="0.3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354"/>
        <v>8.52</v>
      </c>
      <c r="P3803" s="10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15.6" customHeight="1" x14ac:dyDescent="0.3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354"/>
        <v>0</v>
      </c>
      <c r="P3804" s="10">
        <f t="shared" si="355"/>
        <v>0</v>
      </c>
      <c r="Q3804" s="7" t="str">
        <f t="shared" si="356"/>
        <v>theater</v>
      </c>
      <c r="R3804" s="7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15.6" customHeight="1" x14ac:dyDescent="0.3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354"/>
        <v>19.650000000000002</v>
      </c>
      <c r="P3805" s="10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15.6" customHeight="1" x14ac:dyDescent="0.3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354"/>
        <v>0</v>
      </c>
      <c r="P3806" s="10">
        <f t="shared" si="355"/>
        <v>0</v>
      </c>
      <c r="Q3806" s="7" t="str">
        <f t="shared" si="356"/>
        <v>theater</v>
      </c>
      <c r="R3806" s="7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15.6" customHeight="1" x14ac:dyDescent="0.3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354"/>
        <v>2E-3</v>
      </c>
      <c r="P3807" s="10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15.6" customHeight="1" x14ac:dyDescent="0.3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354"/>
        <v>6.6666666666666666E-2</v>
      </c>
      <c r="P3808" s="10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15.6" customHeight="1" x14ac:dyDescent="0.3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354"/>
        <v>30.333333333333336</v>
      </c>
      <c r="P3809" s="10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15.6" customHeight="1" x14ac:dyDescent="0.3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354"/>
        <v>100</v>
      </c>
      <c r="P3810" s="10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15.6" customHeight="1" x14ac:dyDescent="0.3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354"/>
        <v>101.25</v>
      </c>
      <c r="P3811" s="10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15.6" customHeight="1" x14ac:dyDescent="0.3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354"/>
        <v>121.73333333333333</v>
      </c>
      <c r="P3812" s="10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15.6" customHeight="1" x14ac:dyDescent="0.3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354"/>
        <v>330</v>
      </c>
      <c r="P3813" s="10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15.6" customHeight="1" x14ac:dyDescent="0.3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354"/>
        <v>109.55</v>
      </c>
      <c r="P3814" s="10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15.6" customHeight="1" x14ac:dyDescent="0.3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354"/>
        <v>100.95190476190474</v>
      </c>
      <c r="P3815" s="10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15.6" customHeight="1" x14ac:dyDescent="0.3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354"/>
        <v>140.13333333333333</v>
      </c>
      <c r="P3816" s="10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15.6" customHeight="1" x14ac:dyDescent="0.3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354"/>
        <v>100.001</v>
      </c>
      <c r="P3817" s="10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15.6" customHeight="1" x14ac:dyDescent="0.3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354"/>
        <v>119.238</v>
      </c>
      <c r="P3818" s="10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15.6" customHeight="1" x14ac:dyDescent="0.3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354"/>
        <v>107.25</v>
      </c>
      <c r="P3819" s="10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15.6" customHeight="1" x14ac:dyDescent="0.3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354"/>
        <v>227.99999999999997</v>
      </c>
      <c r="P3820" s="10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15.6" customHeight="1" x14ac:dyDescent="0.3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354"/>
        <v>106.4</v>
      </c>
      <c r="P3821" s="10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15.6" customHeight="1" x14ac:dyDescent="0.3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354"/>
        <v>143.33333333333334</v>
      </c>
      <c r="P3822" s="10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15.6" customHeight="1" x14ac:dyDescent="0.3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354"/>
        <v>104.54285714285714</v>
      </c>
      <c r="P3823" s="10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15.6" customHeight="1" x14ac:dyDescent="0.3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354"/>
        <v>110.02000000000001</v>
      </c>
      <c r="P3824" s="10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15.6" customHeight="1" x14ac:dyDescent="0.3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354"/>
        <v>106</v>
      </c>
      <c r="P3825" s="10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15.6" customHeight="1" x14ac:dyDescent="0.3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354"/>
        <v>108</v>
      </c>
      <c r="P3826" s="10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15.6" customHeight="1" x14ac:dyDescent="0.3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354"/>
        <v>105.42</v>
      </c>
      <c r="P3827" s="10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15.6" customHeight="1" x14ac:dyDescent="0.3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354"/>
        <v>119.16666666666667</v>
      </c>
      <c r="P3828" s="10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15.6" customHeight="1" x14ac:dyDescent="0.3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354"/>
        <v>152.66666666666666</v>
      </c>
      <c r="P3829" s="10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15.6" customHeight="1" x14ac:dyDescent="0.3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354"/>
        <v>100</v>
      </c>
      <c r="P3830" s="10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15.6" customHeight="1" x14ac:dyDescent="0.3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354"/>
        <v>100.2</v>
      </c>
      <c r="P3831" s="10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15.6" customHeight="1" x14ac:dyDescent="0.3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354"/>
        <v>225</v>
      </c>
      <c r="P3832" s="10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15.6" customHeight="1" x14ac:dyDescent="0.3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354"/>
        <v>106.02199999999999</v>
      </c>
      <c r="P3833" s="10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15.6" customHeight="1" x14ac:dyDescent="0.3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354"/>
        <v>104.66666666666666</v>
      </c>
      <c r="P3834" s="10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15.6" customHeight="1" x14ac:dyDescent="0.3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354"/>
        <v>116.66666666666667</v>
      </c>
      <c r="P3835" s="10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15.6" customHeight="1" x14ac:dyDescent="0.3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354"/>
        <v>109.03333333333333</v>
      </c>
      <c r="P3836" s="10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15.6" customHeight="1" x14ac:dyDescent="0.3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354"/>
        <v>160</v>
      </c>
      <c r="P3837" s="10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15.6" customHeight="1" x14ac:dyDescent="0.3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354"/>
        <v>112.5</v>
      </c>
      <c r="P3838" s="10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15.6" customHeight="1" x14ac:dyDescent="0.3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354"/>
        <v>102.1</v>
      </c>
      <c r="P3839" s="10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15.6" customHeight="1" x14ac:dyDescent="0.3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354"/>
        <v>100.824</v>
      </c>
      <c r="P3840" s="10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15.6" customHeight="1" x14ac:dyDescent="0.3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354"/>
        <v>101.25</v>
      </c>
      <c r="P3841" s="10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15.6" customHeight="1" x14ac:dyDescent="0.3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ref="O3842:O3905" si="360">IF(E3842&lt;=0,0,(E3842/D3842)*100)</f>
        <v>6500</v>
      </c>
      <c r="P3842" s="10">
        <f t="shared" ref="P3842:P3905" si="361">IF(E3842&lt;=0,0,E3842/L3842)</f>
        <v>21.666666666666668</v>
      </c>
      <c r="Q3842" s="7" t="str">
        <f t="shared" ref="Q3842:Q3905" si="362">LEFT(N3842,FIND("/",N3842)-1)</f>
        <v>theater</v>
      </c>
      <c r="R3842" s="7" t="str">
        <f t="shared" ref="R3842:R3905" si="363">RIGHT(N3842,LEN(N3842)-FIND("/",N3842))</f>
        <v>plays</v>
      </c>
      <c r="S3842" s="11">
        <f t="shared" ref="S3842:S3905" si="364">(J3842/86400)+25569+(-5/24)</f>
        <v>42432.493391203701</v>
      </c>
      <c r="T3842" s="11">
        <f t="shared" ref="T3842:T3905" si="365">(I3842/86400)+25569+(-5/24)</f>
        <v>42457.45172453703</v>
      </c>
    </row>
    <row r="3843" spans="1:20" ht="15.6" customHeight="1" x14ac:dyDescent="0.3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si="360"/>
        <v>8.7200000000000006</v>
      </c>
      <c r="P3843" s="10">
        <f t="shared" si="361"/>
        <v>25.647058823529413</v>
      </c>
      <c r="Q3843" s="7" t="str">
        <f t="shared" si="362"/>
        <v>theater</v>
      </c>
      <c r="R3843" s="7" t="str">
        <f t="shared" si="363"/>
        <v>plays</v>
      </c>
      <c r="S3843" s="11">
        <f t="shared" si="364"/>
        <v>41780.57739583333</v>
      </c>
      <c r="T3843" s="11">
        <f t="shared" si="365"/>
        <v>41840.57739583333</v>
      </c>
    </row>
    <row r="3844" spans="1:20" ht="15.6" customHeight="1" x14ac:dyDescent="0.3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360"/>
        <v>21.94</v>
      </c>
      <c r="P3844" s="10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15.6" customHeight="1" x14ac:dyDescent="0.3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360"/>
        <v>21.3</v>
      </c>
      <c r="P3845" s="10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15.6" customHeight="1" x14ac:dyDescent="0.3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360"/>
        <v>41.489795918367342</v>
      </c>
      <c r="P3846" s="10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15.6" customHeight="1" x14ac:dyDescent="0.3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360"/>
        <v>2.105</v>
      </c>
      <c r="P3847" s="10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15.6" customHeight="1" x14ac:dyDescent="0.3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360"/>
        <v>2.7</v>
      </c>
      <c r="P3848" s="10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15.6" customHeight="1" x14ac:dyDescent="0.3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360"/>
        <v>16.161904761904761</v>
      </c>
      <c r="P3849" s="10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15.6" customHeight="1" x14ac:dyDescent="0.3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360"/>
        <v>16.376923076923077</v>
      </c>
      <c r="P3850" s="10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15.6" customHeight="1" x14ac:dyDescent="0.3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360"/>
        <v>7.043333333333333</v>
      </c>
      <c r="P3851" s="10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15.6" customHeight="1" x14ac:dyDescent="0.3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360"/>
        <v>3.8</v>
      </c>
      <c r="P3852" s="10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15.6" customHeight="1" x14ac:dyDescent="0.3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360"/>
        <v>34.08</v>
      </c>
      <c r="P3853" s="10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15.6" customHeight="1" x14ac:dyDescent="0.3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360"/>
        <v>0.2</v>
      </c>
      <c r="P3854" s="10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15.6" customHeight="1" x14ac:dyDescent="0.3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360"/>
        <v>2.5999999999999999E-2</v>
      </c>
      <c r="P3855" s="10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15.6" customHeight="1" x14ac:dyDescent="0.3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360"/>
        <v>16.254545454545454</v>
      </c>
      <c r="P3856" s="10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15.6" customHeight="1" x14ac:dyDescent="0.3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360"/>
        <v>2.5</v>
      </c>
      <c r="P3857" s="10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15.6" customHeight="1" x14ac:dyDescent="0.3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360"/>
        <v>0.02</v>
      </c>
      <c r="P3858" s="10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15.6" customHeight="1" x14ac:dyDescent="0.3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360"/>
        <v>5.2</v>
      </c>
      <c r="P3859" s="10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15.6" customHeight="1" x14ac:dyDescent="0.3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360"/>
        <v>2</v>
      </c>
      <c r="P3860" s="10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15.6" customHeight="1" x14ac:dyDescent="0.3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360"/>
        <v>0.04</v>
      </c>
      <c r="P3861" s="10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15.6" customHeight="1" x14ac:dyDescent="0.3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360"/>
        <v>17.666666666666668</v>
      </c>
      <c r="P3862" s="10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t="15.6" customHeight="1" x14ac:dyDescent="0.3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360"/>
        <v>5</v>
      </c>
      <c r="P3863" s="10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15.6" customHeight="1" x14ac:dyDescent="0.3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360"/>
        <v>1.3333333333333334E-2</v>
      </c>
      <c r="P3864" s="10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15.6" customHeight="1" x14ac:dyDescent="0.3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360"/>
        <v>0</v>
      </c>
      <c r="P3865" s="10">
        <f t="shared" si="361"/>
        <v>0</v>
      </c>
      <c r="Q3865" s="7" t="str">
        <f t="shared" si="362"/>
        <v>theater</v>
      </c>
      <c r="R3865" s="7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15.6" customHeight="1" x14ac:dyDescent="0.3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360"/>
        <v>1.2</v>
      </c>
      <c r="P3866" s="10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15.6" customHeight="1" x14ac:dyDescent="0.3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360"/>
        <v>26.937422295897225</v>
      </c>
      <c r="P3867" s="10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15.6" customHeight="1" x14ac:dyDescent="0.3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360"/>
        <v>0.54999999999999993</v>
      </c>
      <c r="P3868" s="10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15.6" customHeight="1" x14ac:dyDescent="0.3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360"/>
        <v>12.55</v>
      </c>
      <c r="P3869" s="10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5.6" customHeight="1" x14ac:dyDescent="0.3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360"/>
        <v>0.2</v>
      </c>
      <c r="P3870" s="10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15.6" customHeight="1" x14ac:dyDescent="0.3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360"/>
        <v>3.4474868431088401</v>
      </c>
      <c r="P3871" s="10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15.6" customHeight="1" x14ac:dyDescent="0.3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360"/>
        <v>15</v>
      </c>
      <c r="P3872" s="10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15.6" customHeight="1" x14ac:dyDescent="0.3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360"/>
        <v>2.666666666666667</v>
      </c>
      <c r="P3873" s="10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15.6" customHeight="1" x14ac:dyDescent="0.3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360"/>
        <v>0</v>
      </c>
      <c r="P3874" s="10">
        <f t="shared" si="361"/>
        <v>0</v>
      </c>
      <c r="Q3874" s="7" t="str">
        <f t="shared" si="362"/>
        <v>theater</v>
      </c>
      <c r="R3874" s="7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15.6" customHeight="1" x14ac:dyDescent="0.3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360"/>
        <v>0</v>
      </c>
      <c r="P3875" s="10">
        <f t="shared" si="361"/>
        <v>0</v>
      </c>
      <c r="Q3875" s="7" t="str">
        <f t="shared" si="362"/>
        <v>theater</v>
      </c>
      <c r="R3875" s="7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15.6" customHeight="1" x14ac:dyDescent="0.3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360"/>
        <v>0</v>
      </c>
      <c r="P3876" s="10">
        <f t="shared" si="361"/>
        <v>0</v>
      </c>
      <c r="Q3876" s="7" t="str">
        <f t="shared" si="362"/>
        <v>theater</v>
      </c>
      <c r="R3876" s="7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15.6" customHeight="1" x14ac:dyDescent="0.3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360"/>
        <v>0</v>
      </c>
      <c r="P3877" s="10">
        <f t="shared" si="361"/>
        <v>0</v>
      </c>
      <c r="Q3877" s="7" t="str">
        <f t="shared" si="362"/>
        <v>theater</v>
      </c>
      <c r="R3877" s="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15.6" customHeight="1" x14ac:dyDescent="0.3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360"/>
        <v>52.794871794871788</v>
      </c>
      <c r="P3878" s="10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15.6" customHeight="1" x14ac:dyDescent="0.3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360"/>
        <v>4.9639999999999995</v>
      </c>
      <c r="P3879" s="10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15.6" customHeight="1" x14ac:dyDescent="0.3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360"/>
        <v>5.5555555555555552E-2</v>
      </c>
      <c r="P3880" s="10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15.6" customHeight="1" x14ac:dyDescent="0.3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360"/>
        <v>0</v>
      </c>
      <c r="P3881" s="10">
        <f t="shared" si="361"/>
        <v>0</v>
      </c>
      <c r="Q3881" s="7" t="str">
        <f t="shared" si="362"/>
        <v>theater</v>
      </c>
      <c r="R3881" s="7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15.6" customHeight="1" x14ac:dyDescent="0.3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360"/>
        <v>13.066666666666665</v>
      </c>
      <c r="P3882" s="10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15.6" customHeight="1" x14ac:dyDescent="0.3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360"/>
        <v>5</v>
      </c>
      <c r="P3883" s="10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15.6" customHeight="1" x14ac:dyDescent="0.3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360"/>
        <v>0</v>
      </c>
      <c r="P3884" s="10">
        <f t="shared" si="361"/>
        <v>0</v>
      </c>
      <c r="Q3884" s="7" t="str">
        <f t="shared" si="362"/>
        <v>theater</v>
      </c>
      <c r="R3884" s="7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15.6" customHeight="1" x14ac:dyDescent="0.3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360"/>
        <v>0</v>
      </c>
      <c r="P3885" s="10">
        <f t="shared" si="361"/>
        <v>0</v>
      </c>
      <c r="Q3885" s="7" t="str">
        <f t="shared" si="362"/>
        <v>theater</v>
      </c>
      <c r="R3885" s="7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15.6" customHeight="1" x14ac:dyDescent="0.3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360"/>
        <v>0</v>
      </c>
      <c r="P3886" s="10">
        <f t="shared" si="361"/>
        <v>0</v>
      </c>
      <c r="Q3886" s="7" t="str">
        <f t="shared" si="362"/>
        <v>theater</v>
      </c>
      <c r="R3886" s="7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15.6" customHeight="1" x14ac:dyDescent="0.3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360"/>
        <v>0</v>
      </c>
      <c r="P3887" s="10">
        <f t="shared" si="361"/>
        <v>0</v>
      </c>
      <c r="Q3887" s="7" t="str">
        <f t="shared" si="362"/>
        <v>theater</v>
      </c>
      <c r="R3887" s="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5.6" customHeight="1" x14ac:dyDescent="0.3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360"/>
        <v>0</v>
      </c>
      <c r="P3888" s="10">
        <f t="shared" si="361"/>
        <v>0</v>
      </c>
      <c r="Q3888" s="7" t="str">
        <f t="shared" si="362"/>
        <v>theater</v>
      </c>
      <c r="R3888" s="7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15.6" customHeight="1" x14ac:dyDescent="0.3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360"/>
        <v>1.7500000000000002</v>
      </c>
      <c r="P3889" s="10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15.6" customHeight="1" x14ac:dyDescent="0.3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360"/>
        <v>27.1</v>
      </c>
      <c r="P3890" s="10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15.6" customHeight="1" x14ac:dyDescent="0.3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360"/>
        <v>1.4749999999999999</v>
      </c>
      <c r="P3891" s="10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15.6" customHeight="1" x14ac:dyDescent="0.3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360"/>
        <v>16.826666666666668</v>
      </c>
      <c r="P3892" s="10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15.6" customHeight="1" x14ac:dyDescent="0.3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360"/>
        <v>32.5</v>
      </c>
      <c r="P3893" s="10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15.6" customHeight="1" x14ac:dyDescent="0.3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360"/>
        <v>0</v>
      </c>
      <c r="P3894" s="10">
        <f t="shared" si="361"/>
        <v>0</v>
      </c>
      <c r="Q3894" s="7" t="str">
        <f t="shared" si="362"/>
        <v>theater</v>
      </c>
      <c r="R3894" s="7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15.6" customHeight="1" x14ac:dyDescent="0.3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360"/>
        <v>21.55</v>
      </c>
      <c r="P3895" s="10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15.6" customHeight="1" x14ac:dyDescent="0.3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360"/>
        <v>3.4666666666666663</v>
      </c>
      <c r="P3896" s="10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15.6" customHeight="1" x14ac:dyDescent="0.3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360"/>
        <v>5</v>
      </c>
      <c r="P3897" s="10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15.6" customHeight="1" x14ac:dyDescent="0.3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360"/>
        <v>10.625</v>
      </c>
      <c r="P3898" s="10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15.6" customHeight="1" x14ac:dyDescent="0.3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360"/>
        <v>17.599999999999998</v>
      </c>
      <c r="P3899" s="10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15.6" customHeight="1" x14ac:dyDescent="0.3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360"/>
        <v>32.56</v>
      </c>
      <c r="P3900" s="10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15.6" customHeight="1" x14ac:dyDescent="0.3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360"/>
        <v>1.25</v>
      </c>
      <c r="P3901" s="10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15.6" customHeight="1" x14ac:dyDescent="0.3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360"/>
        <v>5.4</v>
      </c>
      <c r="P3902" s="10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15.6" customHeight="1" x14ac:dyDescent="0.3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360"/>
        <v>0.83333333333333337</v>
      </c>
      <c r="P3903" s="10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15.6" customHeight="1" x14ac:dyDescent="0.3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360"/>
        <v>48.833333333333336</v>
      </c>
      <c r="P3904" s="10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15.6" customHeight="1" x14ac:dyDescent="0.3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360"/>
        <v>0</v>
      </c>
      <c r="P3905" s="10">
        <f t="shared" si="361"/>
        <v>0</v>
      </c>
      <c r="Q3905" s="7" t="str">
        <f t="shared" si="362"/>
        <v>theater</v>
      </c>
      <c r="R3905" s="7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5.6" customHeight="1" x14ac:dyDescent="0.3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ref="O3906:O3969" si="366">IF(E3906&lt;=0,0,(E3906/D3906)*100)</f>
        <v>0.03</v>
      </c>
      <c r="P3906" s="10">
        <f t="shared" ref="P3906:P3969" si="367">IF(E3906&lt;=0,0,E3906/L3906)</f>
        <v>1.5</v>
      </c>
      <c r="Q3906" s="7" t="str">
        <f t="shared" ref="Q3906:Q3969" si="368">LEFT(N3906,FIND("/",N3906)-1)</f>
        <v>theater</v>
      </c>
      <c r="R3906" s="7" t="str">
        <f t="shared" ref="R3906:R3969" si="369">RIGHT(N3906,LEN(N3906)-FIND("/",N3906))</f>
        <v>plays</v>
      </c>
      <c r="S3906" s="11">
        <f t="shared" ref="S3906:S3969" si="370">(J3906/86400)+25569+(-5/24)</f>
        <v>42095.020833333336</v>
      </c>
      <c r="T3906" s="11">
        <f t="shared" ref="T3906:T3969" si="371">(I3906/86400)+25569+(-5/24)</f>
        <v>42109.00277777778</v>
      </c>
    </row>
    <row r="3907" spans="1:20" ht="15.6" customHeight="1" x14ac:dyDescent="0.3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si="366"/>
        <v>11.533333333333333</v>
      </c>
      <c r="P3907" s="10">
        <f t="shared" si="367"/>
        <v>24.714285714285715</v>
      </c>
      <c r="Q3907" s="7" t="str">
        <f t="shared" si="368"/>
        <v>theater</v>
      </c>
      <c r="R3907" s="7" t="str">
        <f t="shared" si="369"/>
        <v>plays</v>
      </c>
      <c r="S3907" s="11">
        <f t="shared" si="370"/>
        <v>42124.415543981479</v>
      </c>
      <c r="T3907" s="11">
        <f t="shared" si="371"/>
        <v>42166.749999999993</v>
      </c>
    </row>
    <row r="3908" spans="1:20" ht="15.6" customHeight="1" x14ac:dyDescent="0.3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366"/>
        <v>67.333333333333329</v>
      </c>
      <c r="P3908" s="10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15.6" customHeight="1" x14ac:dyDescent="0.3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366"/>
        <v>15.299999999999999</v>
      </c>
      <c r="P3909" s="10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15.6" customHeight="1" x14ac:dyDescent="0.3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366"/>
        <v>8.6666666666666679</v>
      </c>
      <c r="P3910" s="10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15.6" customHeight="1" x14ac:dyDescent="0.3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366"/>
        <v>0.22499999999999998</v>
      </c>
      <c r="P3911" s="10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15.6" customHeight="1" x14ac:dyDescent="0.3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366"/>
        <v>3.0833333333333335</v>
      </c>
      <c r="P3912" s="10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15.6" customHeight="1" x14ac:dyDescent="0.3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366"/>
        <v>37.412500000000001</v>
      </c>
      <c r="P3913" s="10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15.6" customHeight="1" x14ac:dyDescent="0.3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366"/>
        <v>6.6666666666666671E-3</v>
      </c>
      <c r="P3914" s="10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15.6" customHeight="1" x14ac:dyDescent="0.3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366"/>
        <v>10</v>
      </c>
      <c r="P3915" s="10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15.6" customHeight="1" x14ac:dyDescent="0.3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366"/>
        <v>36.36</v>
      </c>
      <c r="P3916" s="10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15.6" customHeight="1" x14ac:dyDescent="0.3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366"/>
        <v>0.33333333333333337</v>
      </c>
      <c r="P3917" s="10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15.6" customHeight="1" x14ac:dyDescent="0.3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366"/>
        <v>0</v>
      </c>
      <c r="P3918" s="10">
        <f t="shared" si="367"/>
        <v>0</v>
      </c>
      <c r="Q3918" s="7" t="str">
        <f t="shared" si="368"/>
        <v>theater</v>
      </c>
      <c r="R3918" s="7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15.6" customHeight="1" x14ac:dyDescent="0.3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366"/>
        <v>0.2857142857142857</v>
      </c>
      <c r="P3919" s="10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15.6" customHeight="1" x14ac:dyDescent="0.3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366"/>
        <v>0.2</v>
      </c>
      <c r="P3920" s="10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15.6" customHeight="1" x14ac:dyDescent="0.3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366"/>
        <v>1.7999999999999998</v>
      </c>
      <c r="P3921" s="10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15.6" customHeight="1" x14ac:dyDescent="0.3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366"/>
        <v>5.4</v>
      </c>
      <c r="P3922" s="10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15.6" customHeight="1" x14ac:dyDescent="0.3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366"/>
        <v>0</v>
      </c>
      <c r="P3923" s="10">
        <f t="shared" si="367"/>
        <v>0</v>
      </c>
      <c r="Q3923" s="7" t="str">
        <f t="shared" si="368"/>
        <v>theater</v>
      </c>
      <c r="R3923" s="7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15.6" customHeight="1" x14ac:dyDescent="0.3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366"/>
        <v>8.1333333333333329</v>
      </c>
      <c r="P3924" s="10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15.6" customHeight="1" x14ac:dyDescent="0.3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366"/>
        <v>12.034782608695652</v>
      </c>
      <c r="P3925" s="10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15.6" customHeight="1" x14ac:dyDescent="0.3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366"/>
        <v>15.266666666666667</v>
      </c>
      <c r="P3926" s="10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15.6" customHeight="1" x14ac:dyDescent="0.3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366"/>
        <v>10</v>
      </c>
      <c r="P3927" s="10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15.6" customHeight="1" x14ac:dyDescent="0.3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366"/>
        <v>0.3</v>
      </c>
      <c r="P3928" s="10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15.6" customHeight="1" x14ac:dyDescent="0.3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366"/>
        <v>1</v>
      </c>
      <c r="P3929" s="10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15.6" customHeight="1" x14ac:dyDescent="0.3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366"/>
        <v>13.020000000000001</v>
      </c>
      <c r="P3930" s="10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15.6" customHeight="1" x14ac:dyDescent="0.3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366"/>
        <v>2.2650000000000001</v>
      </c>
      <c r="P3931" s="10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15.6" customHeight="1" x14ac:dyDescent="0.3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366"/>
        <v>0</v>
      </c>
      <c r="P3932" s="10">
        <f t="shared" si="367"/>
        <v>0</v>
      </c>
      <c r="Q3932" s="7" t="str">
        <f t="shared" si="368"/>
        <v>theater</v>
      </c>
      <c r="R3932" s="7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15.6" customHeight="1" x14ac:dyDescent="0.3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366"/>
        <v>0</v>
      </c>
      <c r="P3933" s="10">
        <f t="shared" si="367"/>
        <v>0</v>
      </c>
      <c r="Q3933" s="7" t="str">
        <f t="shared" si="368"/>
        <v>theater</v>
      </c>
      <c r="R3933" s="7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15.6" customHeight="1" x14ac:dyDescent="0.3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366"/>
        <v>8.3333333333333332E-3</v>
      </c>
      <c r="P3934" s="10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15.6" customHeight="1" x14ac:dyDescent="0.3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366"/>
        <v>15.742857142857142</v>
      </c>
      <c r="P3935" s="10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15.6" customHeight="1" x14ac:dyDescent="0.3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366"/>
        <v>11</v>
      </c>
      <c r="P3936" s="10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15.6" customHeight="1" x14ac:dyDescent="0.3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366"/>
        <v>43.833333333333336</v>
      </c>
      <c r="P3937" s="10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15.6" customHeight="1" x14ac:dyDescent="0.3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366"/>
        <v>0</v>
      </c>
      <c r="P3938" s="10">
        <f t="shared" si="367"/>
        <v>0</v>
      </c>
      <c r="Q3938" s="7" t="str">
        <f t="shared" si="368"/>
        <v>theater</v>
      </c>
      <c r="R3938" s="7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15.6" customHeight="1" x14ac:dyDescent="0.3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366"/>
        <v>86.135181975736558</v>
      </c>
      <c r="P3939" s="10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15.6" customHeight="1" x14ac:dyDescent="0.3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366"/>
        <v>12.196620583717358</v>
      </c>
      <c r="P3940" s="10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15.6" customHeight="1" x14ac:dyDescent="0.3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366"/>
        <v>0.1</v>
      </c>
      <c r="P3941" s="10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15.6" customHeight="1" x14ac:dyDescent="0.3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366"/>
        <v>0.22</v>
      </c>
      <c r="P3942" s="10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15.6" customHeight="1" x14ac:dyDescent="0.3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366"/>
        <v>0.90909090909090906</v>
      </c>
      <c r="P3943" s="10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15.6" customHeight="1" x14ac:dyDescent="0.3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366"/>
        <v>0</v>
      </c>
      <c r="P3944" s="10">
        <f t="shared" si="367"/>
        <v>0</v>
      </c>
      <c r="Q3944" s="7" t="str">
        <f t="shared" si="368"/>
        <v>theater</v>
      </c>
      <c r="R3944" s="7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15.6" customHeight="1" x14ac:dyDescent="0.3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366"/>
        <v>35.64</v>
      </c>
      <c r="P3945" s="10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15.6" customHeight="1" x14ac:dyDescent="0.3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366"/>
        <v>0</v>
      </c>
      <c r="P3946" s="10">
        <f t="shared" si="367"/>
        <v>0</v>
      </c>
      <c r="Q3946" s="7" t="str">
        <f t="shared" si="368"/>
        <v>theater</v>
      </c>
      <c r="R3946" s="7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15.6" customHeight="1" x14ac:dyDescent="0.3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366"/>
        <v>0.25</v>
      </c>
      <c r="P3947" s="10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15.6" customHeight="1" x14ac:dyDescent="0.3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366"/>
        <v>3.25</v>
      </c>
      <c r="P3948" s="10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15.6" customHeight="1" x14ac:dyDescent="0.3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366"/>
        <v>3.3666666666666663</v>
      </c>
      <c r="P3949" s="10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15.6" customHeight="1" x14ac:dyDescent="0.3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366"/>
        <v>0</v>
      </c>
      <c r="P3950" s="10">
        <f t="shared" si="367"/>
        <v>0</v>
      </c>
      <c r="Q3950" s="7" t="str">
        <f t="shared" si="368"/>
        <v>theater</v>
      </c>
      <c r="R3950" s="7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15.6" customHeight="1" x14ac:dyDescent="0.3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366"/>
        <v>15.770000000000001</v>
      </c>
      <c r="P3951" s="10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15.6" customHeight="1" x14ac:dyDescent="0.3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366"/>
        <v>0.625</v>
      </c>
      <c r="P3952" s="10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15.6" customHeight="1" x14ac:dyDescent="0.3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366"/>
        <v>5.0000000000000001E-4</v>
      </c>
      <c r="P3953" s="10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15.6" customHeight="1" x14ac:dyDescent="0.3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366"/>
        <v>9.6153846153846159E-2</v>
      </c>
      <c r="P3954" s="10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15.6" customHeight="1" x14ac:dyDescent="0.3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366"/>
        <v>0</v>
      </c>
      <c r="P3955" s="10">
        <f t="shared" si="367"/>
        <v>0</v>
      </c>
      <c r="Q3955" s="7" t="str">
        <f t="shared" si="368"/>
        <v>theater</v>
      </c>
      <c r="R3955" s="7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15.6" customHeight="1" x14ac:dyDescent="0.3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366"/>
        <v>0</v>
      </c>
      <c r="P3956" s="10">
        <f t="shared" si="367"/>
        <v>0</v>
      </c>
      <c r="Q3956" s="7" t="str">
        <f t="shared" si="368"/>
        <v>theater</v>
      </c>
      <c r="R3956" s="7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15.6" customHeight="1" x14ac:dyDescent="0.3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366"/>
        <v>24.285714285714285</v>
      </c>
      <c r="P3957" s="10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15.6" customHeight="1" x14ac:dyDescent="0.3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366"/>
        <v>0</v>
      </c>
      <c r="P3958" s="10">
        <f t="shared" si="367"/>
        <v>0</v>
      </c>
      <c r="Q3958" s="7" t="str">
        <f t="shared" si="368"/>
        <v>theater</v>
      </c>
      <c r="R3958" s="7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15.6" customHeight="1" x14ac:dyDescent="0.3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366"/>
        <v>2.5000000000000001E-2</v>
      </c>
      <c r="P3959" s="10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15.6" customHeight="1" x14ac:dyDescent="0.3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366"/>
        <v>32.049999999999997</v>
      </c>
      <c r="P3960" s="10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15.6" customHeight="1" x14ac:dyDescent="0.3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366"/>
        <v>24.333333333333336</v>
      </c>
      <c r="P3961" s="10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15.6" customHeight="1" x14ac:dyDescent="0.3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366"/>
        <v>1.5</v>
      </c>
      <c r="P3962" s="10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15.6" customHeight="1" x14ac:dyDescent="0.3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366"/>
        <v>0.42</v>
      </c>
      <c r="P3963" s="10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15.6" customHeight="1" x14ac:dyDescent="0.3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366"/>
        <v>3.214285714285714</v>
      </c>
      <c r="P3964" s="10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15.6" customHeight="1" x14ac:dyDescent="0.3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366"/>
        <v>0</v>
      </c>
      <c r="P3965" s="10">
        <f t="shared" si="367"/>
        <v>0</v>
      </c>
      <c r="Q3965" s="7" t="str">
        <f t="shared" si="368"/>
        <v>theater</v>
      </c>
      <c r="R3965" s="7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15.6" customHeight="1" x14ac:dyDescent="0.3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366"/>
        <v>6.3</v>
      </c>
      <c r="P3966" s="10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15.6" customHeight="1" x14ac:dyDescent="0.3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366"/>
        <v>14.249999999999998</v>
      </c>
      <c r="P3967" s="10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15.6" customHeight="1" x14ac:dyDescent="0.3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366"/>
        <v>0.6</v>
      </c>
      <c r="P3968" s="10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15.6" customHeight="1" x14ac:dyDescent="0.3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366"/>
        <v>24.117647058823529</v>
      </c>
      <c r="P3969" s="10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15.6" customHeight="1" x14ac:dyDescent="0.3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ref="O3970:O4033" si="372">IF(E3970&lt;=0,0,(E3970/D3970)*100)</f>
        <v>10.54</v>
      </c>
      <c r="P3970" s="10">
        <f t="shared" ref="P3970:P4033" si="373">IF(E3970&lt;=0,0,E3970/L3970)</f>
        <v>47.909090909090907</v>
      </c>
      <c r="Q3970" s="7" t="str">
        <f t="shared" ref="Q3970:Q4033" si="374">LEFT(N3970,FIND("/",N3970)-1)</f>
        <v>theater</v>
      </c>
      <c r="R3970" s="7" t="str">
        <f t="shared" ref="R3970:R4033" si="375">RIGHT(N3970,LEN(N3970)-FIND("/",N3970))</f>
        <v>plays</v>
      </c>
      <c r="S3970" s="11">
        <f t="shared" ref="S3970:S4033" si="376">(J3970/86400)+25569+(-5/24)</f>
        <v>42452.60732638889</v>
      </c>
      <c r="T3970" s="11">
        <f t="shared" ref="T3970:T4033" si="377">(I3970/86400)+25569+(-5/24)</f>
        <v>42512.60732638889</v>
      </c>
    </row>
    <row r="3971" spans="1:20" ht="15.6" customHeight="1" x14ac:dyDescent="0.3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si="372"/>
        <v>7.4690265486725664</v>
      </c>
      <c r="P3971" s="10">
        <f t="shared" si="373"/>
        <v>35.166666666666664</v>
      </c>
      <c r="Q3971" s="7" t="str">
        <f t="shared" si="374"/>
        <v>theater</v>
      </c>
      <c r="R3971" s="7" t="str">
        <f t="shared" si="375"/>
        <v>plays</v>
      </c>
      <c r="S3971" s="11">
        <f t="shared" si="376"/>
        <v>42601.646365740737</v>
      </c>
      <c r="T3971" s="11">
        <f t="shared" si="377"/>
        <v>42610.954861111109</v>
      </c>
    </row>
    <row r="3972" spans="1:20" ht="15.6" customHeight="1" x14ac:dyDescent="0.3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372"/>
        <v>7.3333333333333334E-2</v>
      </c>
      <c r="P3972" s="10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15.6" customHeight="1" x14ac:dyDescent="0.3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372"/>
        <v>0.97142857142857131</v>
      </c>
      <c r="P3973" s="10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15.6" customHeight="1" x14ac:dyDescent="0.3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372"/>
        <v>21.099999999999998</v>
      </c>
      <c r="P3974" s="10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15.6" customHeight="1" x14ac:dyDescent="0.3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372"/>
        <v>78.100000000000009</v>
      </c>
      <c r="P3975" s="10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15.6" customHeight="1" x14ac:dyDescent="0.3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372"/>
        <v>32</v>
      </c>
      <c r="P3976" s="10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15.6" customHeight="1" x14ac:dyDescent="0.3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372"/>
        <v>0</v>
      </c>
      <c r="P3977" s="10">
        <f t="shared" si="373"/>
        <v>0</v>
      </c>
      <c r="Q3977" s="7" t="str">
        <f t="shared" si="374"/>
        <v>theater</v>
      </c>
      <c r="R3977" s="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15.6" customHeight="1" x14ac:dyDescent="0.3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372"/>
        <v>47.692307692307693</v>
      </c>
      <c r="P3978" s="10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15.6" customHeight="1" x14ac:dyDescent="0.3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372"/>
        <v>1.4500000000000002</v>
      </c>
      <c r="P3979" s="10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15.6" customHeight="1" x14ac:dyDescent="0.3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372"/>
        <v>10.7</v>
      </c>
      <c r="P3980" s="10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15.6" customHeight="1" x14ac:dyDescent="0.3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372"/>
        <v>1.8333333333333333</v>
      </c>
      <c r="P3981" s="10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15.6" customHeight="1" x14ac:dyDescent="0.3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372"/>
        <v>18</v>
      </c>
      <c r="P3982" s="10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15.6" customHeight="1" x14ac:dyDescent="0.3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372"/>
        <v>4.083333333333333</v>
      </c>
      <c r="P3983" s="10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15.6" customHeight="1" x14ac:dyDescent="0.3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372"/>
        <v>20</v>
      </c>
      <c r="P3984" s="10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15.6" customHeight="1" x14ac:dyDescent="0.3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372"/>
        <v>34.802513464991023</v>
      </c>
      <c r="P3985" s="10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15.6" customHeight="1" x14ac:dyDescent="0.3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372"/>
        <v>6.3333333333333339</v>
      </c>
      <c r="P3986" s="10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15.6" customHeight="1" x14ac:dyDescent="0.3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372"/>
        <v>32.049999999999997</v>
      </c>
      <c r="P3987" s="10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15.6" customHeight="1" x14ac:dyDescent="0.3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372"/>
        <v>9.76</v>
      </c>
      <c r="P3988" s="10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15.6" customHeight="1" x14ac:dyDescent="0.3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372"/>
        <v>37.75</v>
      </c>
      <c r="P3989" s="10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15.6" customHeight="1" x14ac:dyDescent="0.3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372"/>
        <v>2.1333333333333333</v>
      </c>
      <c r="P3990" s="10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15.6" customHeight="1" x14ac:dyDescent="0.3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372"/>
        <v>0</v>
      </c>
      <c r="P3991" s="10">
        <f t="shared" si="373"/>
        <v>0</v>
      </c>
      <c r="Q3991" s="7" t="str">
        <f t="shared" si="374"/>
        <v>theater</v>
      </c>
      <c r="R3991" s="7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15.6" customHeight="1" x14ac:dyDescent="0.3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372"/>
        <v>4.1818181818181817</v>
      </c>
      <c r="P3992" s="10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15.6" customHeight="1" x14ac:dyDescent="0.3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372"/>
        <v>20</v>
      </c>
      <c r="P3993" s="10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15.6" customHeight="1" x14ac:dyDescent="0.3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372"/>
        <v>5.41</v>
      </c>
      <c r="P3994" s="10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15.6" customHeight="1" x14ac:dyDescent="0.3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372"/>
        <v>6.0000000000000001E-3</v>
      </c>
      <c r="P3995" s="10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15.6" customHeight="1" x14ac:dyDescent="0.3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372"/>
        <v>0.25</v>
      </c>
      <c r="P3996" s="10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15.6" customHeight="1" x14ac:dyDescent="0.3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372"/>
        <v>35</v>
      </c>
      <c r="P3997" s="10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15.6" customHeight="1" x14ac:dyDescent="0.3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372"/>
        <v>16.566666666666666</v>
      </c>
      <c r="P3998" s="10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15.6" customHeight="1" x14ac:dyDescent="0.3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372"/>
        <v>0</v>
      </c>
      <c r="P3999" s="10">
        <f t="shared" si="373"/>
        <v>0</v>
      </c>
      <c r="Q3999" s="7" t="str">
        <f t="shared" si="374"/>
        <v>theater</v>
      </c>
      <c r="R3999" s="7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15.6" customHeight="1" x14ac:dyDescent="0.3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372"/>
        <v>57.199999999999996</v>
      </c>
      <c r="P4000" s="10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15.6" customHeight="1" x14ac:dyDescent="0.3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372"/>
        <v>16.514285714285716</v>
      </c>
      <c r="P4001" s="10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5.6" customHeight="1" x14ac:dyDescent="0.3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372"/>
        <v>0.125</v>
      </c>
      <c r="P4002" s="10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15.6" customHeight="1" x14ac:dyDescent="0.3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372"/>
        <v>37.75</v>
      </c>
      <c r="P4003" s="10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15.6" customHeight="1" x14ac:dyDescent="0.3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372"/>
        <v>1.8399999999999999</v>
      </c>
      <c r="P4004" s="10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15.6" customHeight="1" x14ac:dyDescent="0.3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372"/>
        <v>10.050000000000001</v>
      </c>
      <c r="P4005" s="10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5.6" customHeight="1" x14ac:dyDescent="0.3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372"/>
        <v>0.2</v>
      </c>
      <c r="P4006" s="10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15.6" customHeight="1" x14ac:dyDescent="0.3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372"/>
        <v>1.3333333333333335</v>
      </c>
      <c r="P4007" s="10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15.6" customHeight="1" x14ac:dyDescent="0.3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372"/>
        <v>6.6666666666666671E-3</v>
      </c>
      <c r="P4008" s="10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15.6" customHeight="1" x14ac:dyDescent="0.3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372"/>
        <v>0.25</v>
      </c>
      <c r="P4009" s="10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15.6" customHeight="1" x14ac:dyDescent="0.3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372"/>
        <v>6</v>
      </c>
      <c r="P4010" s="10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15.6" customHeight="1" x14ac:dyDescent="0.3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372"/>
        <v>3.8860103626943006</v>
      </c>
      <c r="P4011" s="10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15.6" customHeight="1" x14ac:dyDescent="0.3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372"/>
        <v>24.194444444444443</v>
      </c>
      <c r="P4012" s="10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15.6" customHeight="1" x14ac:dyDescent="0.3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372"/>
        <v>7.6</v>
      </c>
      <c r="P4013" s="10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15.6" customHeight="1" x14ac:dyDescent="0.3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372"/>
        <v>0</v>
      </c>
      <c r="P4014" s="10">
        <f t="shared" si="373"/>
        <v>0</v>
      </c>
      <c r="Q4014" s="7" t="str">
        <f t="shared" si="374"/>
        <v>theater</v>
      </c>
      <c r="R4014" s="7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15.6" customHeight="1" x14ac:dyDescent="0.3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372"/>
        <v>1.3</v>
      </c>
      <c r="P4015" s="10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15.6" customHeight="1" x14ac:dyDescent="0.3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372"/>
        <v>0</v>
      </c>
      <c r="P4016" s="10">
        <f t="shared" si="373"/>
        <v>0</v>
      </c>
      <c r="Q4016" s="7" t="str">
        <f t="shared" si="374"/>
        <v>theater</v>
      </c>
      <c r="R4016" s="7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15.6" customHeight="1" x14ac:dyDescent="0.3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372"/>
        <v>1.4285714285714287E-2</v>
      </c>
      <c r="P4017" s="10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15.6" customHeight="1" x14ac:dyDescent="0.3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372"/>
        <v>14.000000000000002</v>
      </c>
      <c r="P4018" s="10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15.6" customHeight="1" x14ac:dyDescent="0.3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372"/>
        <v>1.05</v>
      </c>
      <c r="P4019" s="10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15.6" customHeight="1" x14ac:dyDescent="0.3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372"/>
        <v>8.6666666666666679</v>
      </c>
      <c r="P4020" s="10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15.6" customHeight="1" x14ac:dyDescent="0.3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372"/>
        <v>0.82857142857142851</v>
      </c>
      <c r="P4021" s="10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15.6" customHeight="1" x14ac:dyDescent="0.3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372"/>
        <v>16.666666666666664</v>
      </c>
      <c r="P4022" s="10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15.6" customHeight="1" x14ac:dyDescent="0.3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372"/>
        <v>0.83333333333333337</v>
      </c>
      <c r="P4023" s="10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15.6" customHeight="1" x14ac:dyDescent="0.3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372"/>
        <v>69.561111111111103</v>
      </c>
      <c r="P4024" s="10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15.6" customHeight="1" x14ac:dyDescent="0.3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372"/>
        <v>0</v>
      </c>
      <c r="P4025" s="10">
        <f t="shared" si="373"/>
        <v>0</v>
      </c>
      <c r="Q4025" s="7" t="str">
        <f t="shared" si="374"/>
        <v>theater</v>
      </c>
      <c r="R4025" s="7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15.6" customHeight="1" x14ac:dyDescent="0.3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372"/>
        <v>1.25</v>
      </c>
      <c r="P4026" s="10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15.6" customHeight="1" x14ac:dyDescent="0.3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372"/>
        <v>5</v>
      </c>
      <c r="P4027" s="10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15.6" customHeight="1" x14ac:dyDescent="0.3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372"/>
        <v>0</v>
      </c>
      <c r="P4028" s="10">
        <f t="shared" si="373"/>
        <v>0</v>
      </c>
      <c r="Q4028" s="7" t="str">
        <f t="shared" si="374"/>
        <v>theater</v>
      </c>
      <c r="R4028" s="7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15.6" customHeight="1" x14ac:dyDescent="0.3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372"/>
        <v>7.166666666666667</v>
      </c>
      <c r="P4029" s="10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15.6" customHeight="1" x14ac:dyDescent="0.3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372"/>
        <v>28.050000000000004</v>
      </c>
      <c r="P4030" s="10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15.6" customHeight="1" x14ac:dyDescent="0.3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372"/>
        <v>0</v>
      </c>
      <c r="P4031" s="10">
        <f t="shared" si="373"/>
        <v>0</v>
      </c>
      <c r="Q4031" s="7" t="str">
        <f t="shared" si="374"/>
        <v>theater</v>
      </c>
      <c r="R4031" s="7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15.6" customHeight="1" x14ac:dyDescent="0.3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372"/>
        <v>16</v>
      </c>
      <c r="P4032" s="10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15.6" customHeight="1" x14ac:dyDescent="0.3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372"/>
        <v>0</v>
      </c>
      <c r="P4033" s="10">
        <f t="shared" si="373"/>
        <v>0</v>
      </c>
      <c r="Q4033" s="7" t="str">
        <f t="shared" si="374"/>
        <v>theater</v>
      </c>
      <c r="R4033" s="7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15.6" customHeight="1" x14ac:dyDescent="0.3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ref="O4034:O4097" si="378">IF(E4034&lt;=0,0,(E4034/D4034)*100)</f>
        <v>6.8287037037037033</v>
      </c>
      <c r="P4034" s="10">
        <f t="shared" ref="P4034:P4097" si="379">IF(E4034&lt;=0,0,E4034/L4034)</f>
        <v>59</v>
      </c>
      <c r="Q4034" s="7" t="str">
        <f t="shared" ref="Q4034:Q4097" si="380">LEFT(N4034,FIND("/",N4034)-1)</f>
        <v>theater</v>
      </c>
      <c r="R4034" s="7" t="str">
        <f t="shared" ref="R4034:R4097" si="381">RIGHT(N4034,LEN(N4034)-FIND("/",N4034))</f>
        <v>plays</v>
      </c>
      <c r="S4034" s="11">
        <f t="shared" ref="S4034:S4097" si="382">(J4034/86400)+25569+(-5/24)</f>
        <v>42293.60087962963</v>
      </c>
      <c r="T4034" s="11">
        <f t="shared" ref="T4034:T4097" si="383">(I4034/86400)+25569+(-5/24)</f>
        <v>42353.642546296294</v>
      </c>
    </row>
    <row r="4035" spans="1:20" ht="15.6" customHeight="1" x14ac:dyDescent="0.3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si="378"/>
        <v>25.698702928870294</v>
      </c>
      <c r="P4035" s="10">
        <f t="shared" si="379"/>
        <v>65.340319148936175</v>
      </c>
      <c r="Q4035" s="7" t="str">
        <f t="shared" si="380"/>
        <v>theater</v>
      </c>
      <c r="R4035" s="7" t="str">
        <f t="shared" si="381"/>
        <v>plays</v>
      </c>
      <c r="S4035" s="11">
        <f t="shared" si="382"/>
        <v>42614.06046296296</v>
      </c>
      <c r="T4035" s="11">
        <f t="shared" si="383"/>
        <v>42645.166666666664</v>
      </c>
    </row>
    <row r="4036" spans="1:20" ht="15.6" customHeight="1" x14ac:dyDescent="0.3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378"/>
        <v>1.4814814814814816</v>
      </c>
      <c r="P4036" s="10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15.6" customHeight="1" x14ac:dyDescent="0.3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378"/>
        <v>36.85</v>
      </c>
      <c r="P4037" s="10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15.6" customHeight="1" x14ac:dyDescent="0.3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378"/>
        <v>47.05</v>
      </c>
      <c r="P4038" s="10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15.6" customHeight="1" x14ac:dyDescent="0.3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378"/>
        <v>11.428571428571429</v>
      </c>
      <c r="P4039" s="10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15.6" customHeight="1" x14ac:dyDescent="0.3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378"/>
        <v>12.04</v>
      </c>
      <c r="P4040" s="10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15.6" customHeight="1" x14ac:dyDescent="0.3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378"/>
        <v>60</v>
      </c>
      <c r="P4041" s="10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15.6" customHeight="1" x14ac:dyDescent="0.3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378"/>
        <v>31.25</v>
      </c>
      <c r="P4042" s="10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15.6" customHeight="1" x14ac:dyDescent="0.3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378"/>
        <v>0.42</v>
      </c>
      <c r="P4043" s="10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15.6" customHeight="1" x14ac:dyDescent="0.3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378"/>
        <v>0.21</v>
      </c>
      <c r="P4044" s="10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15.6" customHeight="1" x14ac:dyDescent="0.3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378"/>
        <v>0</v>
      </c>
      <c r="P4045" s="10">
        <f t="shared" si="379"/>
        <v>0</v>
      </c>
      <c r="Q4045" s="7" t="str">
        <f t="shared" si="380"/>
        <v>theater</v>
      </c>
      <c r="R4045" s="7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15.6" customHeight="1" x14ac:dyDescent="0.3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378"/>
        <v>37.5</v>
      </c>
      <c r="P4046" s="10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15.6" customHeight="1" x14ac:dyDescent="0.3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378"/>
        <v>0.02</v>
      </c>
      <c r="P4047" s="10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15.6" customHeight="1" x14ac:dyDescent="0.3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378"/>
        <v>8.2142857142857135</v>
      </c>
      <c r="P4048" s="10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15.6" customHeight="1" x14ac:dyDescent="0.3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378"/>
        <v>2.1999999999999997</v>
      </c>
      <c r="P4049" s="10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15.6" customHeight="1" x14ac:dyDescent="0.3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378"/>
        <v>17.652941176470588</v>
      </c>
      <c r="P4050" s="10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15.6" customHeight="1" x14ac:dyDescent="0.3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378"/>
        <v>0.08</v>
      </c>
      <c r="P4051" s="10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15.6" customHeight="1" x14ac:dyDescent="0.3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378"/>
        <v>6.6666666666666666E-2</v>
      </c>
      <c r="P4052" s="10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15.6" customHeight="1" x14ac:dyDescent="0.3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378"/>
        <v>0</v>
      </c>
      <c r="P4053" s="10">
        <f t="shared" si="379"/>
        <v>0</v>
      </c>
      <c r="Q4053" s="7" t="str">
        <f t="shared" si="380"/>
        <v>theater</v>
      </c>
      <c r="R4053" s="7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15.6" customHeight="1" x14ac:dyDescent="0.3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378"/>
        <v>37.533333333333339</v>
      </c>
      <c r="P4054" s="10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15.6" customHeight="1" x14ac:dyDescent="0.3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378"/>
        <v>22</v>
      </c>
      <c r="P4055" s="10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15.6" customHeight="1" x14ac:dyDescent="0.3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378"/>
        <v>0</v>
      </c>
      <c r="P4056" s="10">
        <f t="shared" si="379"/>
        <v>0</v>
      </c>
      <c r="Q4056" s="7" t="str">
        <f t="shared" si="380"/>
        <v>theater</v>
      </c>
      <c r="R4056" s="7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15.6" customHeight="1" x14ac:dyDescent="0.3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378"/>
        <v>17.62</v>
      </c>
      <c r="P4057" s="10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15.6" customHeight="1" x14ac:dyDescent="0.3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378"/>
        <v>53</v>
      </c>
      <c r="P4058" s="10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15.6" customHeight="1" x14ac:dyDescent="0.3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378"/>
        <v>22.142857142857142</v>
      </c>
      <c r="P4059" s="10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15.6" customHeight="1" x14ac:dyDescent="0.3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378"/>
        <v>2.5333333333333332</v>
      </c>
      <c r="P4060" s="10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15.6" customHeight="1" x14ac:dyDescent="0.3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378"/>
        <v>2.5</v>
      </c>
      <c r="P4061" s="10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15.6" customHeight="1" x14ac:dyDescent="0.3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378"/>
        <v>2.85</v>
      </c>
      <c r="P4062" s="10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15.6" customHeight="1" x14ac:dyDescent="0.3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378"/>
        <v>0</v>
      </c>
      <c r="P4063" s="10">
        <f t="shared" si="379"/>
        <v>0</v>
      </c>
      <c r="Q4063" s="7" t="str">
        <f t="shared" si="380"/>
        <v>theater</v>
      </c>
      <c r="R4063" s="7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15.6" customHeight="1" x14ac:dyDescent="0.3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378"/>
        <v>2.4500000000000002</v>
      </c>
      <c r="P4064" s="10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15.6" customHeight="1" x14ac:dyDescent="0.3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378"/>
        <v>1.4210526315789473</v>
      </c>
      <c r="P4065" s="10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15.6" customHeight="1" x14ac:dyDescent="0.3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378"/>
        <v>19.25</v>
      </c>
      <c r="P4066" s="10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15.6" customHeight="1" x14ac:dyDescent="0.3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378"/>
        <v>0.67500000000000004</v>
      </c>
      <c r="P4067" s="10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15.6" customHeight="1" x14ac:dyDescent="0.3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378"/>
        <v>0.16666666666666669</v>
      </c>
      <c r="P4068" s="10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15.6" customHeight="1" x14ac:dyDescent="0.3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378"/>
        <v>60.9</v>
      </c>
      <c r="P4069" s="10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15.6" customHeight="1" x14ac:dyDescent="0.3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378"/>
        <v>1</v>
      </c>
      <c r="P4070" s="10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15.6" customHeight="1" x14ac:dyDescent="0.3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378"/>
        <v>34.4</v>
      </c>
      <c r="P4071" s="10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15.6" customHeight="1" x14ac:dyDescent="0.3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378"/>
        <v>16.5</v>
      </c>
      <c r="P4072" s="10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15.6" customHeight="1" x14ac:dyDescent="0.3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378"/>
        <v>0</v>
      </c>
      <c r="P4073" s="10">
        <f t="shared" si="379"/>
        <v>0</v>
      </c>
      <c r="Q4073" s="7" t="str">
        <f t="shared" si="380"/>
        <v>theater</v>
      </c>
      <c r="R4073" s="7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15.6" customHeight="1" x14ac:dyDescent="0.3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378"/>
        <v>0.4</v>
      </c>
      <c r="P4074" s="10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15.6" customHeight="1" x14ac:dyDescent="0.3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378"/>
        <v>1.0571428571428572</v>
      </c>
      <c r="P4075" s="10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15.6" customHeight="1" x14ac:dyDescent="0.3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378"/>
        <v>26.727272727272727</v>
      </c>
      <c r="P4076" s="10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15.6" customHeight="1" x14ac:dyDescent="0.3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378"/>
        <v>28.799999999999997</v>
      </c>
      <c r="P4077" s="10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15.6" customHeight="1" x14ac:dyDescent="0.3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378"/>
        <v>0</v>
      </c>
      <c r="P4078" s="10">
        <f t="shared" si="379"/>
        <v>0</v>
      </c>
      <c r="Q4078" s="7" t="str">
        <f t="shared" si="380"/>
        <v>theater</v>
      </c>
      <c r="R4078" s="7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15.6" customHeight="1" x14ac:dyDescent="0.3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378"/>
        <v>8.9</v>
      </c>
      <c r="P4079" s="10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15.6" customHeight="1" x14ac:dyDescent="0.3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378"/>
        <v>0</v>
      </c>
      <c r="P4080" s="10">
        <f t="shared" si="379"/>
        <v>0</v>
      </c>
      <c r="Q4080" s="7" t="str">
        <f t="shared" si="380"/>
        <v>theater</v>
      </c>
      <c r="R4080" s="7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15.6" customHeight="1" x14ac:dyDescent="0.3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378"/>
        <v>0.16666666666666669</v>
      </c>
      <c r="P4081" s="10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15.6" customHeight="1" x14ac:dyDescent="0.3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378"/>
        <v>0</v>
      </c>
      <c r="P4082" s="10">
        <f t="shared" si="379"/>
        <v>0</v>
      </c>
      <c r="Q4082" s="7" t="str">
        <f t="shared" si="380"/>
        <v>theater</v>
      </c>
      <c r="R4082" s="7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15.6" customHeight="1" x14ac:dyDescent="0.3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378"/>
        <v>15.737410071942445</v>
      </c>
      <c r="P4083" s="10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15.6" customHeight="1" x14ac:dyDescent="0.3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378"/>
        <v>2</v>
      </c>
      <c r="P4084" s="10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15.6" customHeight="1" x14ac:dyDescent="0.3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378"/>
        <v>21.685714285714287</v>
      </c>
      <c r="P4085" s="10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15.6" customHeight="1" x14ac:dyDescent="0.3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378"/>
        <v>0.33333333333333337</v>
      </c>
      <c r="P4086" s="10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15.6" customHeight="1" x14ac:dyDescent="0.3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378"/>
        <v>0.2857142857142857</v>
      </c>
      <c r="P4087" s="10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15.6" customHeight="1" x14ac:dyDescent="0.3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378"/>
        <v>4.7</v>
      </c>
      <c r="P4088" s="10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5.6" customHeight="1" x14ac:dyDescent="0.3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378"/>
        <v>0</v>
      </c>
      <c r="P4089" s="10">
        <f t="shared" si="379"/>
        <v>0</v>
      </c>
      <c r="Q4089" s="7" t="str">
        <f t="shared" si="380"/>
        <v>theater</v>
      </c>
      <c r="R4089" s="7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15.6" customHeight="1" x14ac:dyDescent="0.3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378"/>
        <v>10.8</v>
      </c>
      <c r="P4090" s="10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15.6" customHeight="1" x14ac:dyDescent="0.3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378"/>
        <v>4.8</v>
      </c>
      <c r="P4091" s="10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15.6" customHeight="1" x14ac:dyDescent="0.3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378"/>
        <v>3.2</v>
      </c>
      <c r="P4092" s="10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15.6" customHeight="1" x14ac:dyDescent="0.3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378"/>
        <v>12.75</v>
      </c>
      <c r="P4093" s="10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15.6" customHeight="1" x14ac:dyDescent="0.3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378"/>
        <v>1.8181818181818181E-2</v>
      </c>
      <c r="P4094" s="10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15.6" customHeight="1" x14ac:dyDescent="0.3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378"/>
        <v>2.4</v>
      </c>
      <c r="P4095" s="10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15.6" customHeight="1" x14ac:dyDescent="0.3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378"/>
        <v>36.5</v>
      </c>
      <c r="P4096" s="10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15.6" customHeight="1" x14ac:dyDescent="0.3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378"/>
        <v>2.666666666666667</v>
      </c>
      <c r="P4097" s="10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15.6" customHeight="1" x14ac:dyDescent="0.3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ref="O4098:O4115" si="384">IF(E4098&lt;=0,0,(E4098/D4098)*100)</f>
        <v>11.428571428571429</v>
      </c>
      <c r="P4098" s="10">
        <f t="shared" ref="P4098:P4115" si="385">IF(E4098&lt;=0,0,E4098/L4098)</f>
        <v>80</v>
      </c>
      <c r="Q4098" s="7" t="str">
        <f t="shared" ref="Q4098:Q4115" si="386">LEFT(N4098,FIND("/",N4098)-1)</f>
        <v>theater</v>
      </c>
      <c r="R4098" s="7" t="str">
        <f t="shared" ref="R4098:R4115" si="387">RIGHT(N4098,LEN(N4098)-FIND("/",N4098))</f>
        <v>plays</v>
      </c>
      <c r="S4098" s="11">
        <f t="shared" ref="S4098:S4115" si="388">(J4098/86400)+25569+(-5/24)</f>
        <v>42750.321979166663</v>
      </c>
      <c r="T4098" s="11">
        <f t="shared" ref="T4098:T4115" si="389">(I4098/86400)+25569+(-5/24)</f>
        <v>42794.160416666666</v>
      </c>
    </row>
    <row r="4099" spans="1:20" ht="15.6" customHeight="1" x14ac:dyDescent="0.3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si="384"/>
        <v>0</v>
      </c>
      <c r="P4099" s="10">
        <f t="shared" si="385"/>
        <v>0</v>
      </c>
      <c r="Q4099" s="7" t="str">
        <f t="shared" si="386"/>
        <v>theater</v>
      </c>
      <c r="R4099" s="7" t="str">
        <f t="shared" si="387"/>
        <v>plays</v>
      </c>
      <c r="S4099" s="11">
        <f t="shared" si="388"/>
        <v>42344.616168981483</v>
      </c>
      <c r="T4099" s="11">
        <f t="shared" si="389"/>
        <v>42400.788194444445</v>
      </c>
    </row>
    <row r="4100" spans="1:20" ht="15.6" customHeight="1" x14ac:dyDescent="0.3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384"/>
        <v>0</v>
      </c>
      <c r="P4100" s="10">
        <f t="shared" si="385"/>
        <v>0</v>
      </c>
      <c r="Q4100" s="7" t="str">
        <f t="shared" si="386"/>
        <v>theater</v>
      </c>
      <c r="R4100" s="7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15.6" customHeight="1" x14ac:dyDescent="0.3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384"/>
        <v>1.1111111111111112</v>
      </c>
      <c r="P4101" s="10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15.6" customHeight="1" x14ac:dyDescent="0.3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384"/>
        <v>0</v>
      </c>
      <c r="P4102" s="10">
        <f t="shared" si="385"/>
        <v>0</v>
      </c>
      <c r="Q4102" s="7" t="str">
        <f t="shared" si="386"/>
        <v>theater</v>
      </c>
      <c r="R4102" s="7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15.6" customHeight="1" x14ac:dyDescent="0.3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384"/>
        <v>0</v>
      </c>
      <c r="P4103" s="10">
        <f t="shared" si="385"/>
        <v>0</v>
      </c>
      <c r="Q4103" s="7" t="str">
        <f t="shared" si="386"/>
        <v>theater</v>
      </c>
      <c r="R4103" s="7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15.6" customHeight="1" x14ac:dyDescent="0.3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384"/>
        <v>27.400000000000002</v>
      </c>
      <c r="P4104" s="10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15.6" customHeight="1" x14ac:dyDescent="0.3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384"/>
        <v>10</v>
      </c>
      <c r="P4105" s="10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15.6" customHeight="1" x14ac:dyDescent="0.3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384"/>
        <v>21.366666666666667</v>
      </c>
      <c r="P4106" s="10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15.6" customHeight="1" x14ac:dyDescent="0.3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384"/>
        <v>6.9696969696969706</v>
      </c>
      <c r="P4107" s="10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15.6" customHeight="1" x14ac:dyDescent="0.3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384"/>
        <v>70.599999999999994</v>
      </c>
      <c r="P4108" s="10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15.6" customHeight="1" x14ac:dyDescent="0.3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384"/>
        <v>2.0500000000000003</v>
      </c>
      <c r="P4109" s="10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15.6" customHeight="1" x14ac:dyDescent="0.3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384"/>
        <v>1.9666666666666666</v>
      </c>
      <c r="P4110" s="10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15.6" customHeight="1" x14ac:dyDescent="0.3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384"/>
        <v>0</v>
      </c>
      <c r="P4111" s="10">
        <f t="shared" si="385"/>
        <v>0</v>
      </c>
      <c r="Q4111" s="7" t="str">
        <f t="shared" si="386"/>
        <v>theater</v>
      </c>
      <c r="R4111" s="7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15.6" customHeight="1" x14ac:dyDescent="0.3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384"/>
        <v>28.666666666666668</v>
      </c>
      <c r="P4112" s="10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15.6" customHeight="1" x14ac:dyDescent="0.3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384"/>
        <v>3.1333333333333333</v>
      </c>
      <c r="P4113" s="10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15.6" customHeight="1" x14ac:dyDescent="0.3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384"/>
        <v>0.04</v>
      </c>
      <c r="P4114" s="10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15.6" customHeight="1" x14ac:dyDescent="0.3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384"/>
        <v>0.2</v>
      </c>
      <c r="P4115" s="10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A2" sqref="A2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10.44140625" customWidth="1"/>
    <col min="8" max="8" width="7.109375" customWidth="1"/>
    <col min="9" max="9" width="13.21875" customWidth="1"/>
    <col min="10" max="10" width="11.21875" customWidth="1"/>
    <col min="11" max="11" width="5" customWidth="1"/>
    <col min="12" max="12" width="6.44140625" customWidth="1"/>
    <col min="13" max="13" width="5.88671875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customWidth="1"/>
    <col min="18" max="18" width="10.33203125" bestFit="1" customWidth="1"/>
    <col min="19" max="20" width="5.88671875" customWidth="1"/>
    <col min="21" max="21" width="7.109375" customWidth="1"/>
    <col min="22" max="22" width="8.5546875" customWidth="1"/>
    <col min="23" max="23" width="11.44140625" bestFit="1" customWidth="1"/>
    <col min="24" max="24" width="5" customWidth="1"/>
    <col min="25" max="25" width="6.44140625" customWidth="1"/>
    <col min="26" max="26" width="5.88671875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customWidth="1"/>
    <col min="31" max="31" width="14.21875" bestFit="1" customWidth="1"/>
    <col min="32" max="32" width="10.77734375" bestFit="1" customWidth="1"/>
  </cols>
  <sheetData>
    <row r="2" spans="1:6" x14ac:dyDescent="0.3">
      <c r="A2" s="15" t="s">
        <v>8223</v>
      </c>
      <c r="B2" t="s">
        <v>8332</v>
      </c>
    </row>
    <row r="4" spans="1:6" x14ac:dyDescent="0.3">
      <c r="A4" s="15" t="s">
        <v>8345</v>
      </c>
      <c r="B4" s="15" t="s">
        <v>8344</v>
      </c>
    </row>
    <row r="5" spans="1:6" x14ac:dyDescent="0.3">
      <c r="A5" s="15" t="s">
        <v>8333</v>
      </c>
      <c r="B5" t="s">
        <v>8220</v>
      </c>
      <c r="C5" t="s">
        <v>8221</v>
      </c>
      <c r="D5" t="s">
        <v>8222</v>
      </c>
      <c r="E5" t="s">
        <v>8219</v>
      </c>
      <c r="F5" t="s">
        <v>8343</v>
      </c>
    </row>
    <row r="6" spans="1:6" x14ac:dyDescent="0.3">
      <c r="A6" s="1" t="s">
        <v>8334</v>
      </c>
      <c r="B6" s="16">
        <v>40</v>
      </c>
      <c r="C6" s="16">
        <v>180</v>
      </c>
      <c r="D6" s="16"/>
      <c r="E6" s="16">
        <v>300</v>
      </c>
      <c r="F6" s="16">
        <v>520</v>
      </c>
    </row>
    <row r="7" spans="1:6" x14ac:dyDescent="0.3">
      <c r="A7" s="1" t="s">
        <v>8335</v>
      </c>
      <c r="B7" s="16">
        <v>20</v>
      </c>
      <c r="C7" s="16">
        <v>140</v>
      </c>
      <c r="D7" s="16">
        <v>6</v>
      </c>
      <c r="E7" s="16">
        <v>34</v>
      </c>
      <c r="F7" s="16">
        <v>200</v>
      </c>
    </row>
    <row r="8" spans="1:6" x14ac:dyDescent="0.3">
      <c r="A8" s="1" t="s">
        <v>8336</v>
      </c>
      <c r="B8" s="16"/>
      <c r="C8" s="16">
        <v>140</v>
      </c>
      <c r="D8" s="16"/>
      <c r="E8" s="16">
        <v>80</v>
      </c>
      <c r="F8" s="16">
        <v>220</v>
      </c>
    </row>
    <row r="9" spans="1:6" x14ac:dyDescent="0.3">
      <c r="A9" s="1" t="s">
        <v>8337</v>
      </c>
      <c r="B9" s="16">
        <v>24</v>
      </c>
      <c r="C9" s="16"/>
      <c r="D9" s="16"/>
      <c r="E9" s="16"/>
      <c r="F9" s="16">
        <v>24</v>
      </c>
    </row>
    <row r="10" spans="1:6" x14ac:dyDescent="0.3">
      <c r="A10" s="1" t="s">
        <v>8338</v>
      </c>
      <c r="B10" s="16">
        <v>20</v>
      </c>
      <c r="C10" s="16">
        <v>120</v>
      </c>
      <c r="D10" s="16">
        <v>20</v>
      </c>
      <c r="E10" s="16">
        <v>540</v>
      </c>
      <c r="F10" s="16">
        <v>700</v>
      </c>
    </row>
    <row r="11" spans="1:6" x14ac:dyDescent="0.3">
      <c r="A11" s="1" t="s">
        <v>8339</v>
      </c>
      <c r="B11" s="16"/>
      <c r="C11" s="16">
        <v>117</v>
      </c>
      <c r="D11" s="16"/>
      <c r="E11" s="16">
        <v>103</v>
      </c>
      <c r="F11" s="16">
        <v>220</v>
      </c>
    </row>
    <row r="12" spans="1:6" x14ac:dyDescent="0.3">
      <c r="A12" s="1" t="s">
        <v>8340</v>
      </c>
      <c r="B12" s="16">
        <v>30</v>
      </c>
      <c r="C12" s="16">
        <v>127</v>
      </c>
      <c r="D12" s="16"/>
      <c r="E12" s="16">
        <v>80</v>
      </c>
      <c r="F12" s="16">
        <v>237</v>
      </c>
    </row>
    <row r="13" spans="1:6" x14ac:dyDescent="0.3">
      <c r="A13" s="1" t="s">
        <v>8341</v>
      </c>
      <c r="B13" s="16">
        <v>178</v>
      </c>
      <c r="C13" s="16">
        <v>213</v>
      </c>
      <c r="D13" s="16"/>
      <c r="E13" s="16">
        <v>209</v>
      </c>
      <c r="F13" s="16">
        <v>600</v>
      </c>
    </row>
    <row r="14" spans="1:6" x14ac:dyDescent="0.3">
      <c r="A14" s="1" t="s">
        <v>8342</v>
      </c>
      <c r="B14" s="16">
        <v>37</v>
      </c>
      <c r="C14" s="16">
        <v>493</v>
      </c>
      <c r="D14" s="16">
        <v>24</v>
      </c>
      <c r="E14" s="16">
        <v>839</v>
      </c>
      <c r="F14" s="16">
        <v>1393</v>
      </c>
    </row>
    <row r="15" spans="1:6" x14ac:dyDescent="0.3">
      <c r="A15" s="1" t="s">
        <v>8343</v>
      </c>
      <c r="B15" s="16">
        <v>349</v>
      </c>
      <c r="C15" s="16">
        <v>1530</v>
      </c>
      <c r="D15" s="16">
        <v>50</v>
      </c>
      <c r="E15" s="16">
        <v>2185</v>
      </c>
      <c r="F15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M32" sqref="M32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customWidth="1"/>
    <col min="6" max="6" width="10.77734375" bestFit="1" customWidth="1"/>
  </cols>
  <sheetData>
    <row r="1" spans="1:6" x14ac:dyDescent="0.3">
      <c r="A1" s="15" t="s">
        <v>8223</v>
      </c>
      <c r="B1" t="s">
        <v>8332</v>
      </c>
    </row>
    <row r="2" spans="1:6" x14ac:dyDescent="0.3">
      <c r="A2" s="15" t="s">
        <v>8306</v>
      </c>
      <c r="B2" t="s">
        <v>8332</v>
      </c>
    </row>
    <row r="4" spans="1:6" x14ac:dyDescent="0.3">
      <c r="A4" s="15" t="s">
        <v>8387</v>
      </c>
      <c r="B4" s="15" t="s">
        <v>8344</v>
      </c>
    </row>
    <row r="5" spans="1:6" x14ac:dyDescent="0.3">
      <c r="A5" s="15" t="s">
        <v>8333</v>
      </c>
      <c r="B5" t="s">
        <v>8220</v>
      </c>
      <c r="C5" t="s">
        <v>8221</v>
      </c>
      <c r="D5" t="s">
        <v>8222</v>
      </c>
      <c r="E5" t="s">
        <v>8219</v>
      </c>
      <c r="F5" t="s">
        <v>8343</v>
      </c>
    </row>
    <row r="6" spans="1:6" x14ac:dyDescent="0.3">
      <c r="A6" s="1" t="s">
        <v>8346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" t="s">
        <v>8347</v>
      </c>
      <c r="B7" s="16">
        <v>20</v>
      </c>
      <c r="C7" s="16"/>
      <c r="D7" s="16"/>
      <c r="E7" s="16"/>
      <c r="F7" s="16">
        <v>20</v>
      </c>
    </row>
    <row r="8" spans="1:6" x14ac:dyDescent="0.3">
      <c r="A8" s="1" t="s">
        <v>8348</v>
      </c>
      <c r="B8" s="16">
        <v>24</v>
      </c>
      <c r="C8" s="16"/>
      <c r="D8" s="16"/>
      <c r="E8" s="16"/>
      <c r="F8" s="16">
        <v>24</v>
      </c>
    </row>
    <row r="9" spans="1:6" x14ac:dyDescent="0.3">
      <c r="A9" s="1" t="s">
        <v>8349</v>
      </c>
      <c r="B9" s="16"/>
      <c r="C9" s="16">
        <v>40</v>
      </c>
      <c r="D9" s="16"/>
      <c r="E9" s="16"/>
      <c r="F9" s="16">
        <v>40</v>
      </c>
    </row>
    <row r="10" spans="1:6" x14ac:dyDescent="0.3">
      <c r="A10" s="1" t="s">
        <v>8350</v>
      </c>
      <c r="B10" s="16"/>
      <c r="C10" s="16"/>
      <c r="D10" s="16"/>
      <c r="E10" s="16">
        <v>40</v>
      </c>
      <c r="F10" s="16">
        <v>40</v>
      </c>
    </row>
    <row r="11" spans="1:6" x14ac:dyDescent="0.3">
      <c r="A11" s="1" t="s">
        <v>8351</v>
      </c>
      <c r="B11" s="16"/>
      <c r="C11" s="16"/>
      <c r="D11" s="16"/>
      <c r="E11" s="16">
        <v>180</v>
      </c>
      <c r="F11" s="16">
        <v>180</v>
      </c>
    </row>
    <row r="12" spans="1:6" x14ac:dyDescent="0.3">
      <c r="A12" s="1" t="s">
        <v>8352</v>
      </c>
      <c r="B12" s="16"/>
      <c r="C12" s="16">
        <v>80</v>
      </c>
      <c r="D12" s="16"/>
      <c r="E12" s="16"/>
      <c r="F12" s="16">
        <v>80</v>
      </c>
    </row>
    <row r="13" spans="1:6" x14ac:dyDescent="0.3">
      <c r="A13" s="1" t="s">
        <v>8353</v>
      </c>
      <c r="B13" s="16"/>
      <c r="C13" s="16"/>
      <c r="D13" s="16"/>
      <c r="E13" s="16">
        <v>40</v>
      </c>
      <c r="F13" s="16">
        <v>40</v>
      </c>
    </row>
    <row r="14" spans="1:6" x14ac:dyDescent="0.3">
      <c r="A14" s="1" t="s">
        <v>8354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3">
      <c r="A15" s="1" t="s">
        <v>8355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" t="s">
        <v>8356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3">
      <c r="A17" s="1" t="s">
        <v>8357</v>
      </c>
      <c r="B17" s="16"/>
      <c r="C17" s="16">
        <v>20</v>
      </c>
      <c r="D17" s="16"/>
      <c r="E17" s="16"/>
      <c r="F17" s="16">
        <v>20</v>
      </c>
    </row>
    <row r="18" spans="1:6" x14ac:dyDescent="0.3">
      <c r="A18" s="1" t="s">
        <v>8358</v>
      </c>
      <c r="B18" s="16"/>
      <c r="C18" s="16"/>
      <c r="D18" s="16"/>
      <c r="E18" s="16">
        <v>140</v>
      </c>
      <c r="F18" s="16">
        <v>140</v>
      </c>
    </row>
    <row r="19" spans="1:6" x14ac:dyDescent="0.3">
      <c r="A19" s="1" t="s">
        <v>8359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3">
      <c r="A20" s="1" t="s">
        <v>8360</v>
      </c>
      <c r="B20" s="16"/>
      <c r="C20" s="16">
        <v>60</v>
      </c>
      <c r="D20" s="16"/>
      <c r="E20" s="16"/>
      <c r="F20" s="16">
        <v>60</v>
      </c>
    </row>
    <row r="21" spans="1:6" x14ac:dyDescent="0.3">
      <c r="A21" s="1" t="s">
        <v>8361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3">
      <c r="A22" s="1" t="s">
        <v>8362</v>
      </c>
      <c r="B22" s="16"/>
      <c r="C22" s="16"/>
      <c r="D22" s="16"/>
      <c r="E22" s="16">
        <v>20</v>
      </c>
      <c r="F22" s="16">
        <v>20</v>
      </c>
    </row>
    <row r="23" spans="1:6" x14ac:dyDescent="0.3">
      <c r="A23" s="1" t="s">
        <v>8363</v>
      </c>
      <c r="B23" s="16"/>
      <c r="C23" s="16">
        <v>40</v>
      </c>
      <c r="D23" s="16"/>
      <c r="E23" s="16"/>
      <c r="F23" s="16">
        <v>40</v>
      </c>
    </row>
    <row r="24" spans="1:6" x14ac:dyDescent="0.3">
      <c r="A24" s="1" t="s">
        <v>8364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3">
      <c r="A25" s="1" t="s">
        <v>8365</v>
      </c>
      <c r="B25" s="16"/>
      <c r="C25" s="16">
        <v>20</v>
      </c>
      <c r="D25" s="16"/>
      <c r="E25" s="16"/>
      <c r="F25" s="16">
        <v>20</v>
      </c>
    </row>
    <row r="26" spans="1:6" x14ac:dyDescent="0.3">
      <c r="A26" s="1" t="s">
        <v>8366</v>
      </c>
      <c r="B26" s="16"/>
      <c r="C26" s="16"/>
      <c r="D26" s="16"/>
      <c r="E26" s="16">
        <v>60</v>
      </c>
      <c r="F26" s="16">
        <v>60</v>
      </c>
    </row>
    <row r="27" spans="1:6" x14ac:dyDescent="0.3">
      <c r="A27" s="1" t="s">
        <v>8367</v>
      </c>
      <c r="B27" s="16"/>
      <c r="C27" s="16">
        <v>20</v>
      </c>
      <c r="D27" s="16"/>
      <c r="E27" s="16"/>
      <c r="F27" s="16">
        <v>20</v>
      </c>
    </row>
    <row r="28" spans="1:6" x14ac:dyDescent="0.3">
      <c r="A28" s="1" t="s">
        <v>8368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3">
      <c r="A29" s="1" t="s">
        <v>8369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" t="s">
        <v>8370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3">
      <c r="A31" s="1" t="s">
        <v>8371</v>
      </c>
      <c r="B31" s="16"/>
      <c r="C31" s="16"/>
      <c r="D31" s="16"/>
      <c r="E31" s="16">
        <v>40</v>
      </c>
      <c r="F31" s="16">
        <v>40</v>
      </c>
    </row>
    <row r="32" spans="1:6" x14ac:dyDescent="0.3">
      <c r="A32" s="1" t="s">
        <v>8372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" t="s">
        <v>8373</v>
      </c>
      <c r="B33" s="16"/>
      <c r="C33" s="16">
        <v>20</v>
      </c>
      <c r="D33" s="16"/>
      <c r="E33" s="16"/>
      <c r="F33" s="16">
        <v>20</v>
      </c>
    </row>
    <row r="34" spans="1:6" x14ac:dyDescent="0.3">
      <c r="A34" s="1" t="s">
        <v>8374</v>
      </c>
      <c r="B34" s="16"/>
      <c r="C34" s="16"/>
      <c r="D34" s="16"/>
      <c r="E34" s="16">
        <v>260</v>
      </c>
      <c r="F34" s="16">
        <v>260</v>
      </c>
    </row>
    <row r="35" spans="1:6" x14ac:dyDescent="0.3">
      <c r="A35" s="1" t="s">
        <v>8375</v>
      </c>
      <c r="B35" s="16">
        <v>40</v>
      </c>
      <c r="C35" s="16"/>
      <c r="D35" s="16"/>
      <c r="E35" s="16"/>
      <c r="F35" s="16">
        <v>40</v>
      </c>
    </row>
    <row r="36" spans="1:6" x14ac:dyDescent="0.3">
      <c r="A36" s="1" t="s">
        <v>8376</v>
      </c>
      <c r="B36" s="16"/>
      <c r="C36" s="16"/>
      <c r="D36" s="16"/>
      <c r="E36" s="16">
        <v>60</v>
      </c>
      <c r="F36" s="16">
        <v>60</v>
      </c>
    </row>
    <row r="37" spans="1:6" x14ac:dyDescent="0.3">
      <c r="A37" s="1" t="s">
        <v>8377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3">
      <c r="A38" s="1" t="s">
        <v>8378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3">
      <c r="A39" s="1" t="s">
        <v>8379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3">
      <c r="A40" s="1" t="s">
        <v>8380</v>
      </c>
      <c r="B40" s="16"/>
      <c r="C40" s="16"/>
      <c r="D40" s="16"/>
      <c r="E40" s="16">
        <v>80</v>
      </c>
      <c r="F40" s="16">
        <v>80</v>
      </c>
    </row>
    <row r="41" spans="1:6" x14ac:dyDescent="0.3">
      <c r="A41" s="1" t="s">
        <v>8381</v>
      </c>
      <c r="B41" s="16"/>
      <c r="C41" s="16"/>
      <c r="D41" s="16"/>
      <c r="E41" s="16">
        <v>60</v>
      </c>
      <c r="F41" s="16">
        <v>60</v>
      </c>
    </row>
    <row r="42" spans="1:6" x14ac:dyDescent="0.3">
      <c r="A42" s="1" t="s">
        <v>8382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3">
      <c r="A43" s="1" t="s">
        <v>8383</v>
      </c>
      <c r="B43" s="16"/>
      <c r="C43" s="16">
        <v>100</v>
      </c>
      <c r="D43" s="16"/>
      <c r="E43" s="16"/>
      <c r="F43" s="16">
        <v>100</v>
      </c>
    </row>
    <row r="44" spans="1:6" x14ac:dyDescent="0.3">
      <c r="A44" s="1" t="s">
        <v>8384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3">
      <c r="A45" s="1" t="s">
        <v>8385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3">
      <c r="A46" s="1" t="s">
        <v>8386</v>
      </c>
      <c r="B46" s="16">
        <v>20</v>
      </c>
      <c r="C46" s="16"/>
      <c r="D46" s="16"/>
      <c r="E46" s="16"/>
      <c r="F46" s="16">
        <v>20</v>
      </c>
    </row>
    <row r="47" spans="1:6" x14ac:dyDescent="0.3">
      <c r="A47" s="1" t="s">
        <v>8343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5" sqref="G25"/>
    </sheetView>
  </sheetViews>
  <sheetFormatPr defaultRowHeight="14.4" x14ac:dyDescent="0.3"/>
  <cols>
    <col min="1" max="1" width="12.88671875" customWidth="1"/>
    <col min="2" max="2" width="8.44140625" customWidth="1"/>
    <col min="3" max="3" width="5.6640625" bestFit="1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5" t="s">
        <v>8306</v>
      </c>
      <c r="B1" t="s">
        <v>8332</v>
      </c>
    </row>
    <row r="2" spans="1:6" x14ac:dyDescent="0.3">
      <c r="A2" s="15" t="s">
        <v>8388</v>
      </c>
      <c r="B2" t="s">
        <v>8332</v>
      </c>
    </row>
    <row r="4" spans="1:6" x14ac:dyDescent="0.3">
      <c r="A4" s="15" t="s">
        <v>8345</v>
      </c>
    </row>
    <row r="5" spans="1:6" x14ac:dyDescent="0.3">
      <c r="B5" t="s">
        <v>8220</v>
      </c>
      <c r="C5" t="s">
        <v>8221</v>
      </c>
      <c r="D5" t="s">
        <v>8222</v>
      </c>
      <c r="E5" t="s">
        <v>8219</v>
      </c>
      <c r="F5" t="s">
        <v>8343</v>
      </c>
    </row>
    <row r="6" spans="1:6" x14ac:dyDescent="0.3">
      <c r="A6" s="2" t="s">
        <v>8389</v>
      </c>
      <c r="B6" s="16">
        <v>34</v>
      </c>
      <c r="C6" s="16">
        <v>149</v>
      </c>
      <c r="D6" s="16">
        <v>2</v>
      </c>
      <c r="E6" s="16">
        <v>183</v>
      </c>
      <c r="F6" s="16">
        <v>368</v>
      </c>
    </row>
    <row r="7" spans="1:6" x14ac:dyDescent="0.3">
      <c r="A7" s="2" t="s">
        <v>8390</v>
      </c>
      <c r="B7" s="16">
        <v>27</v>
      </c>
      <c r="C7" s="16">
        <v>105</v>
      </c>
      <c r="D7" s="16">
        <v>18</v>
      </c>
      <c r="E7" s="16">
        <v>202</v>
      </c>
      <c r="F7" s="16">
        <v>352</v>
      </c>
    </row>
    <row r="8" spans="1:6" x14ac:dyDescent="0.3">
      <c r="A8" s="2" t="s">
        <v>8391</v>
      </c>
      <c r="B8" s="16">
        <v>28</v>
      </c>
      <c r="C8" s="16">
        <v>108</v>
      </c>
      <c r="D8" s="16">
        <v>30</v>
      </c>
      <c r="E8" s="16">
        <v>179</v>
      </c>
      <c r="F8" s="16">
        <v>345</v>
      </c>
    </row>
    <row r="9" spans="1:6" x14ac:dyDescent="0.3">
      <c r="A9" s="2" t="s">
        <v>8392</v>
      </c>
      <c r="B9" s="16">
        <v>27</v>
      </c>
      <c r="C9" s="16">
        <v>103</v>
      </c>
      <c r="D9" s="16"/>
      <c r="E9" s="16">
        <v>193</v>
      </c>
      <c r="F9" s="16">
        <v>323</v>
      </c>
    </row>
    <row r="10" spans="1:6" x14ac:dyDescent="0.3">
      <c r="A10" s="2" t="s">
        <v>8393</v>
      </c>
      <c r="B10" s="16">
        <v>26</v>
      </c>
      <c r="C10" s="16">
        <v>126</v>
      </c>
      <c r="D10" s="16"/>
      <c r="E10" s="16">
        <v>233</v>
      </c>
      <c r="F10" s="16">
        <v>385</v>
      </c>
    </row>
    <row r="11" spans="1:6" x14ac:dyDescent="0.3">
      <c r="A11" s="2" t="s">
        <v>8394</v>
      </c>
      <c r="B11" s="16">
        <v>27</v>
      </c>
      <c r="C11" s="16">
        <v>148</v>
      </c>
      <c r="D11" s="16"/>
      <c r="E11" s="16">
        <v>213</v>
      </c>
      <c r="F11" s="16">
        <v>388</v>
      </c>
    </row>
    <row r="12" spans="1:6" x14ac:dyDescent="0.3">
      <c r="A12" s="2" t="s">
        <v>8395</v>
      </c>
      <c r="B12" s="16">
        <v>44</v>
      </c>
      <c r="C12" s="16">
        <v>148</v>
      </c>
      <c r="D12" s="16"/>
      <c r="E12" s="16">
        <v>192</v>
      </c>
      <c r="F12" s="16">
        <v>384</v>
      </c>
    </row>
    <row r="13" spans="1:6" x14ac:dyDescent="0.3">
      <c r="A13" s="2" t="s">
        <v>8396</v>
      </c>
      <c r="B13" s="16">
        <v>32</v>
      </c>
      <c r="C13" s="16">
        <v>134</v>
      </c>
      <c r="D13" s="16"/>
      <c r="E13" s="16">
        <v>167</v>
      </c>
      <c r="F13" s="16">
        <v>333</v>
      </c>
    </row>
    <row r="14" spans="1:6" x14ac:dyDescent="0.3">
      <c r="A14" s="2" t="s">
        <v>8397</v>
      </c>
      <c r="B14" s="16">
        <v>24</v>
      </c>
      <c r="C14" s="16">
        <v>127</v>
      </c>
      <c r="D14" s="16"/>
      <c r="E14" s="16">
        <v>148</v>
      </c>
      <c r="F14" s="16">
        <v>299</v>
      </c>
    </row>
    <row r="15" spans="1:6" x14ac:dyDescent="0.3">
      <c r="A15" s="2" t="s">
        <v>8398</v>
      </c>
      <c r="B15" s="16">
        <v>20</v>
      </c>
      <c r="C15" s="16">
        <v>150</v>
      </c>
      <c r="D15" s="16"/>
      <c r="E15" s="16">
        <v>184</v>
      </c>
      <c r="F15" s="16">
        <v>354</v>
      </c>
    </row>
    <row r="16" spans="1:6" x14ac:dyDescent="0.3">
      <c r="A16" s="2" t="s">
        <v>8399</v>
      </c>
      <c r="B16" s="16">
        <v>37</v>
      </c>
      <c r="C16" s="16">
        <v>113</v>
      </c>
      <c r="D16" s="16"/>
      <c r="E16" s="16">
        <v>180</v>
      </c>
      <c r="F16" s="16">
        <v>330</v>
      </c>
    </row>
    <row r="17" spans="1:6" x14ac:dyDescent="0.3">
      <c r="A17" s="2" t="s">
        <v>8400</v>
      </c>
      <c r="B17" s="16">
        <v>23</v>
      </c>
      <c r="C17" s="16">
        <v>119</v>
      </c>
      <c r="D17" s="16"/>
      <c r="E17" s="16">
        <v>111</v>
      </c>
      <c r="F17" s="16">
        <v>253</v>
      </c>
    </row>
    <row r="18" spans="1:6" x14ac:dyDescent="0.3">
      <c r="A18" s="2" t="s">
        <v>8343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17" sqref="B1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3" t="s">
        <v>8312</v>
      </c>
      <c r="B1" s="13" t="s">
        <v>8313</v>
      </c>
      <c r="C1" s="13" t="s">
        <v>8314</v>
      </c>
      <c r="D1" s="13" t="s">
        <v>8315</v>
      </c>
      <c r="E1" s="13" t="s">
        <v>8316</v>
      </c>
      <c r="F1" s="13" t="s">
        <v>8317</v>
      </c>
      <c r="G1" s="13" t="s">
        <v>8318</v>
      </c>
      <c r="H1" s="13" t="s">
        <v>8319</v>
      </c>
    </row>
    <row r="2" spans="1:8" x14ac:dyDescent="0.3">
      <c r="A2" t="s">
        <v>8320</v>
      </c>
      <c r="B2">
        <f>COUNTIFS('Full list'!F:F, "="&amp;"successful",'Full list'!D:D,"&lt;1000")</f>
        <v>322</v>
      </c>
      <c r="C2">
        <f>COUNTIFS('Full list'!$F:$F, "="&amp;"failed",'Full list'!$D:$D,"&lt;1000")</f>
        <v>113</v>
      </c>
      <c r="D2">
        <f>COUNTIFS('Full list'!$F:$F, "="&amp;"canceled",'Full list'!$D:$D,"&lt;1000")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8321</v>
      </c>
      <c r="B3">
        <f>COUNTIFS('Full list'!$F:$F, "="&amp;"successful",'Full list'!$D:$D,"&gt;=1000", 'Full list'!$D:$D,"&lt;=4999")</f>
        <v>932</v>
      </c>
      <c r="C3">
        <f>COUNTIFS('Full list'!$F:$F, "="&amp;"failed",'Full list'!$D:$D,"&gt;=1000", 'Full list'!$D:$D,"&lt;=4999")</f>
        <v>420</v>
      </c>
      <c r="D3">
        <f>COUNTIFS('Full list'!$F:$F, "="&amp;"canceled",'Full list'!$D:$D,"&gt;=1000", 'Full list'!$D:$D,"&lt;=4999")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8322</v>
      </c>
      <c r="B4">
        <f>COUNTIFS('Full list'!$F:$F, "="&amp;"successful",'Full list'!$D:$D,"&gt;=5000", 'Full list'!$D:$D,"&lt;=9999")</f>
        <v>381</v>
      </c>
      <c r="C4">
        <f>COUNTIFS('Full list'!$F:$F, "="&amp;"failed",'Full list'!$D:$D,"&gt;=5000", 'Full list'!$D:$D,"&lt;=9999")</f>
        <v>283</v>
      </c>
      <c r="D4">
        <f>COUNTIFS('Full list'!$F:$F, "="&amp;"canceled",'Full list'!$D:$D,"&gt;=5000", 'Full list'!$D:$D,"&lt;=9999")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8323</v>
      </c>
      <c r="B5">
        <f>COUNTIFS('Full list'!$F:$F, "="&amp;"successful",'Full list'!$D:$D,"&gt;=10000", 'Full list'!$D:$D,"&lt;=14999")</f>
        <v>168</v>
      </c>
      <c r="C5">
        <f>COUNTIFS('Full list'!$F:$F, "="&amp;"failed",'Full list'!$D:$D,"&gt;=10000", 'Full list'!$D:$D,"&lt;=14999")</f>
        <v>144</v>
      </c>
      <c r="D5">
        <f>COUNTIFS('Full list'!$F:$F, "="&amp;"canceled",'Full list'!$D:$D,"&gt;=10000", 'Full list'!$D:$D,"&lt;=14999")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8324</v>
      </c>
      <c r="B6">
        <f>COUNTIFS('Full list'!$F:$F, "="&amp;"successful",'Full list'!$D:$D,"&gt;=15000", 'Full list'!$D:$D,"&lt;=19999")</f>
        <v>94</v>
      </c>
      <c r="C6">
        <f>COUNTIFS('Full list'!$F:$F, "="&amp;"failed",'Full list'!$D:$D,"&gt;=15000", 'Full list'!$D:$D,"&lt;=19999")</f>
        <v>90</v>
      </c>
      <c r="D6">
        <f>COUNTIFS('Full list'!$F:$F, "="&amp;"canceled",'Full list'!$D:$D,"&gt;=15000", 'Full list'!$D:$D,"&lt;=19999")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8325</v>
      </c>
      <c r="B7">
        <f>COUNTIFS('Full list'!$F:$F, "="&amp;"successful",'Full list'!$D:$D,"&gt;=20000", 'Full list'!$D:$D,"&lt;=24999")</f>
        <v>62</v>
      </c>
      <c r="C7">
        <f>COUNTIFS('Full list'!$F:$F, "="&amp;"failed",'Full list'!$D:$D,"&gt;=20000", 'Full list'!$D:$D,"&lt;=24999")</f>
        <v>72</v>
      </c>
      <c r="D7">
        <f>COUNTIFS('Full list'!$F:$F, "="&amp;"canceled",'Full list'!$D:$D,"&gt;=20000", 'Full list'!$D:$D,"&lt;=24999")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8326</v>
      </c>
      <c r="B8">
        <f>COUNTIFS('Full list'!$F:$F, "="&amp;"successful",'Full list'!$D:$D,"&gt;=25000", 'Full list'!$D:$D,"&lt;=29999")</f>
        <v>55</v>
      </c>
      <c r="C8">
        <f>COUNTIFS('Full list'!$F:$F, "="&amp;"failed",'Full list'!$D:$D,"&gt;=25000", 'Full list'!$D:$D,"&lt;=29999")</f>
        <v>64</v>
      </c>
      <c r="D8">
        <f>COUNTIFS('Full list'!$F:$F, "="&amp;"canceled",'Full list'!$D:$D,"&gt;=25000", 'Full list'!$D:$D,"&lt;=29999")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8327</v>
      </c>
      <c r="B9">
        <f>COUNTIFS('Full list'!$F:$F, "="&amp;"successful",'Full list'!$D:$D,"&gt;=30000", 'Full list'!$D:$D,"&lt;=34999")</f>
        <v>32</v>
      </c>
      <c r="C9">
        <f>COUNTIFS('Full list'!$F:$F, "="&amp;"failed",'Full list'!$D:$D,"&gt;=30000", 'Full list'!$D:$D,"&lt;=34999")</f>
        <v>37</v>
      </c>
      <c r="D9">
        <f>COUNTIFS('Full list'!$F:$F, "="&amp;"canceled",'Full list'!$D:$D,"&gt;=30000", 'Full list'!$D:$D,"&lt;=34999")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8328</v>
      </c>
      <c r="B10">
        <f>COUNTIFS('Full list'!$F:$F, "="&amp;"successful",'Full list'!$D:$D,"&gt;=35000", 'Full list'!$D:$D,"&lt;=39999")</f>
        <v>26</v>
      </c>
      <c r="C10">
        <f>COUNTIFS('Full list'!$F:$F, "="&amp;"failed",'Full list'!$D:$D,"&gt;=35000", 'Full list'!$D:$D,"&lt;=39999")</f>
        <v>22</v>
      </c>
      <c r="D10">
        <f>COUNTIFS('Full list'!$F:$F, "="&amp;"canceled",'Full list'!$D:$D,"&gt;=35000", 'Full list'!$D:$D,"&lt;=39999")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8329</v>
      </c>
      <c r="B11">
        <f>COUNTIFS('Full list'!$F:$F, "="&amp;"successful",'Full list'!$D:$D,"&gt;=40000", 'Full list'!$D:$D,"&lt;=44999")</f>
        <v>21</v>
      </c>
      <c r="C11">
        <f>COUNTIFS('Full list'!$F:$F, "="&amp;"failed",'Full list'!$D:$D,"&gt;=40000", 'Full list'!$D:$D,"&lt;=44999")</f>
        <v>16</v>
      </c>
      <c r="D11">
        <f>COUNTIFS('Full list'!$F:$F, "="&amp;"canceled",'Full list'!$D:$D,"&gt;=40000", 'Full list'!$D:$D,"&lt;=44999")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8330</v>
      </c>
      <c r="B12">
        <f>COUNTIFS('Full list'!$F:$F, "="&amp;"successful",'Full list'!$D:$D,"&gt;=45000", 'Full list'!$D:$D,"&lt;=49999")</f>
        <v>6</v>
      </c>
      <c r="C12">
        <f>COUNTIFS('Full list'!$F:$F, "="&amp;"failed",'Full list'!$D:$D,"&gt;=45000", 'Full list'!$D:$D,"&lt;=49999")</f>
        <v>11</v>
      </c>
      <c r="D12">
        <f>COUNTIFS('Full list'!$F:$F, "="&amp;"canceled",'Full list'!$D:$D,"&gt;=45000", 'Full list'!$D:$D,"&lt;=49999")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8331</v>
      </c>
      <c r="B13">
        <f>COUNTIFS('Full list'!$F:$F, "="&amp;"successful",'Full list'!$D:$D,"&gt;=50000")</f>
        <v>86</v>
      </c>
      <c r="C13">
        <f>COUNTIFS('Full list'!$F:$F, "="&amp;"failed",'Full list'!$D:$D,"&gt;=50000")</f>
        <v>258</v>
      </c>
      <c r="D13">
        <f>COUNTIFS('Full list'!$F:$F, "="&amp;"canceled",'Full list'!$D:$D,"&gt;=50000")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list</vt:lpstr>
      <vt:lpstr>Category Pivot</vt:lpstr>
      <vt:lpstr>Sub-category pivot</vt:lpstr>
      <vt:lpstr>Date Pivot</vt:lpstr>
      <vt:lpstr>Percentages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Faulhaber, Katherine (E3/GCC/PEL)</cp:lastModifiedBy>
  <dcterms:created xsi:type="dcterms:W3CDTF">2017-04-20T15:17:24Z</dcterms:created>
  <dcterms:modified xsi:type="dcterms:W3CDTF">2018-11-29T17:44:57Z</dcterms:modified>
</cp:coreProperties>
</file>