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Kris/git/lecture-notes/BU479/"/>
    </mc:Choice>
  </mc:AlternateContent>
  <bookViews>
    <workbookView xWindow="0" yWindow="440" windowWidth="28800" windowHeight="176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7" i="1"/>
  <c r="F8" i="1"/>
  <c r="F9" i="1"/>
  <c r="F10" i="1"/>
  <c r="F11" i="1"/>
  <c r="F12" i="1"/>
  <c r="F14" i="1"/>
  <c r="F15" i="1"/>
  <c r="F16" i="1"/>
  <c r="F18" i="1"/>
  <c r="B3" i="1"/>
  <c r="B4" i="1"/>
  <c r="B5" i="1"/>
  <c r="B7" i="1"/>
  <c r="B8" i="1"/>
  <c r="B9" i="1"/>
  <c r="B10" i="1"/>
  <c r="B11" i="1"/>
  <c r="B12" i="1"/>
  <c r="B14" i="1"/>
  <c r="B15" i="1"/>
  <c r="B16" i="1"/>
  <c r="B18" i="1"/>
  <c r="B2" i="1"/>
  <c r="D2" i="1"/>
  <c r="D3" i="1"/>
  <c r="D4" i="1"/>
  <c r="D5" i="1"/>
  <c r="D7" i="1"/>
  <c r="D8" i="1"/>
  <c r="D9" i="1"/>
  <c r="D10" i="1"/>
  <c r="D11" i="1"/>
  <c r="D12" i="1"/>
  <c r="D14" i="1"/>
  <c r="D15" i="1"/>
  <c r="D16" i="1"/>
  <c r="D18" i="1"/>
  <c r="C5" i="1"/>
  <c r="E5" i="1"/>
  <c r="I5" i="1"/>
  <c r="G5" i="1"/>
  <c r="C19" i="1"/>
  <c r="E19" i="1"/>
  <c r="G19" i="1"/>
  <c r="I19" i="1"/>
  <c r="E16" i="1"/>
  <c r="G16" i="1"/>
  <c r="I16" i="1"/>
  <c r="C16" i="1"/>
  <c r="E14" i="1"/>
  <c r="G14" i="1"/>
  <c r="I14" i="1"/>
  <c r="C14" i="1"/>
  <c r="E12" i="1"/>
  <c r="G12" i="1"/>
  <c r="I12" i="1"/>
  <c r="C12" i="1"/>
  <c r="E4" i="1"/>
  <c r="G4" i="1"/>
  <c r="I4" i="1"/>
  <c r="C4" i="1"/>
</calcChain>
</file>

<file path=xl/sharedStrings.xml><?xml version="1.0" encoding="utf-8"?>
<sst xmlns="http://schemas.openxmlformats.org/spreadsheetml/2006/main" count="18" uniqueCount="18">
  <si>
    <t>Revenue</t>
  </si>
  <si>
    <t>COGS</t>
  </si>
  <si>
    <t>Gross Profit</t>
  </si>
  <si>
    <t>Operating Expenses</t>
  </si>
  <si>
    <t>Marketing and Sales</t>
  </si>
  <si>
    <t>General and Admin</t>
  </si>
  <si>
    <t>R &amp; D</t>
  </si>
  <si>
    <t>Amortization of Intangibles</t>
  </si>
  <si>
    <t>Other Charges</t>
  </si>
  <si>
    <t>Total Operating Expenses</t>
  </si>
  <si>
    <t>Operating Income</t>
  </si>
  <si>
    <t>Interest and Other Income</t>
  </si>
  <si>
    <t>Income before taxes and minority interest</t>
  </si>
  <si>
    <t>Net Income</t>
  </si>
  <si>
    <t>FY 2003</t>
  </si>
  <si>
    <t>FY 2002</t>
  </si>
  <si>
    <t>FY 2001</t>
  </si>
  <si>
    <t>FY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</si>
</sst>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5" x14ac:knownFonts="1">
    <font>
      <sz val="12"/>
      <color theme="1"/>
      <name val="Calibri"/>
      <family val="2"/>
      <scheme val="minor"/>
    </font>
    <font>
      <sz val="9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6" fontId="0" fillId="0" borderId="0" xfId="0" applyNumberFormat="1"/>
    <xf numFmtId="8" fontId="1" fillId="0" borderId="0" xfId="0" applyNumberFormat="1" applyFont="1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10" fontId="4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F5" sqref="F5"/>
    </sheetView>
  </sheetViews>
  <sheetFormatPr baseColWidth="10" defaultRowHeight="16" x14ac:dyDescent="0.2"/>
  <cols>
    <col min="1" max="1" width="36.1640625" customWidth="1"/>
  </cols>
  <sheetData>
    <row r="1" spans="1:9" x14ac:dyDescent="0.2">
      <c r="C1" t="s">
        <v>14</v>
      </c>
      <c r="E1" t="s">
        <v>15</v>
      </c>
      <c r="G1" t="s">
        <v>16</v>
      </c>
      <c r="I1" t="s">
        <v>17</v>
      </c>
    </row>
    <row r="2" spans="1:9" x14ac:dyDescent="0.2">
      <c r="A2" t="s">
        <v>0</v>
      </c>
      <c r="B2" s="7">
        <f>(C2-E2)/ABS(E2)</f>
        <v>0.43920681857714372</v>
      </c>
      <c r="C2" s="3">
        <v>2482.1999999999998</v>
      </c>
      <c r="D2" s="6">
        <f t="shared" ref="D2:D17" si="0">(E2-G2)/ABS(G2)</f>
        <v>0.30431823338122976</v>
      </c>
      <c r="E2" s="1">
        <v>1724.7</v>
      </c>
      <c r="F2" s="6">
        <f t="shared" ref="F2:F17" si="1">(G2-I2)/ABS(I2)</f>
        <v>-6.8802816901408478E-2</v>
      </c>
      <c r="G2" s="1">
        <v>1322.3</v>
      </c>
      <c r="I2" s="2">
        <v>1420</v>
      </c>
    </row>
    <row r="3" spans="1:9" x14ac:dyDescent="0.2">
      <c r="A3" t="s">
        <v>1</v>
      </c>
      <c r="B3" s="7">
        <f t="shared" ref="B3:B18" si="2">(C3-E3)/ABS(E3)</f>
        <v>0.32838038632986616</v>
      </c>
      <c r="C3" s="1">
        <v>1072.8</v>
      </c>
      <c r="D3" s="6">
        <f t="shared" si="0"/>
        <v>0.23827046918123271</v>
      </c>
      <c r="E3" s="1">
        <v>807.6</v>
      </c>
      <c r="F3" s="6">
        <f t="shared" si="1"/>
        <v>-7.4499787143465293E-2</v>
      </c>
      <c r="G3" s="1">
        <v>652.20000000000005</v>
      </c>
      <c r="I3" s="1">
        <v>704.7</v>
      </c>
    </row>
    <row r="4" spans="1:9" x14ac:dyDescent="0.2">
      <c r="A4" t="s">
        <v>2</v>
      </c>
      <c r="B4" s="7">
        <f t="shared" si="2"/>
        <v>0.53680078508341489</v>
      </c>
      <c r="C4" s="1">
        <f>C2-C3</f>
        <v>1409.3999999999999</v>
      </c>
      <c r="D4" s="6">
        <f t="shared" si="0"/>
        <v>0.36860170123862135</v>
      </c>
      <c r="E4" s="1">
        <f t="shared" ref="D4:I4" si="3">E2-E3</f>
        <v>917.1</v>
      </c>
      <c r="F4" s="6">
        <f t="shared" si="1"/>
        <v>-6.3190269816860128E-2</v>
      </c>
      <c r="G4" s="1">
        <f t="shared" si="3"/>
        <v>670.09999999999991</v>
      </c>
      <c r="H4" s="1"/>
      <c r="I4" s="1">
        <f t="shared" si="3"/>
        <v>715.3</v>
      </c>
    </row>
    <row r="5" spans="1:9" x14ac:dyDescent="0.2">
      <c r="B5" s="7">
        <f t="shared" si="2"/>
        <v>6.7810939502604986E-2</v>
      </c>
      <c r="C5">
        <f>C4/C2</f>
        <v>0.56780275562001448</v>
      </c>
      <c r="D5" s="6">
        <f t="shared" si="0"/>
        <v>4.9285110191818082E-2</v>
      </c>
      <c r="E5">
        <f>E4/E2</f>
        <v>0.53174465124369452</v>
      </c>
      <c r="F5" s="6">
        <f t="shared" si="1"/>
        <v>6.0272380398236972E-3</v>
      </c>
      <c r="G5">
        <f>G4/G2</f>
        <v>0.50676850941541252</v>
      </c>
      <c r="I5">
        <f>I4/I2</f>
        <v>0.5037323943661971</v>
      </c>
    </row>
    <row r="6" spans="1:9" x14ac:dyDescent="0.2">
      <c r="A6" t="s">
        <v>3</v>
      </c>
      <c r="B6" s="7"/>
      <c r="D6" s="6"/>
      <c r="F6" s="6"/>
    </row>
    <row r="7" spans="1:9" x14ac:dyDescent="0.2">
      <c r="A7" t="s">
        <v>4</v>
      </c>
      <c r="B7" s="7">
        <f t="shared" si="2"/>
        <v>0.37909581086686028</v>
      </c>
      <c r="C7" s="1">
        <v>332.5</v>
      </c>
      <c r="D7" s="6">
        <f t="shared" si="0"/>
        <v>0.30113329735563937</v>
      </c>
      <c r="E7" s="1">
        <v>241.1</v>
      </c>
      <c r="F7" s="6">
        <f t="shared" si="1"/>
        <v>-1.7497348886532253E-2</v>
      </c>
      <c r="G7" s="1">
        <v>185.3</v>
      </c>
      <c r="I7" s="1">
        <v>188.6</v>
      </c>
    </row>
    <row r="8" spans="1:9" x14ac:dyDescent="0.2">
      <c r="A8" t="s">
        <v>5</v>
      </c>
      <c r="B8" s="7">
        <f t="shared" si="2"/>
        <v>0.22222222222222235</v>
      </c>
      <c r="C8">
        <v>130.9</v>
      </c>
      <c r="D8" s="6">
        <f t="shared" si="0"/>
        <v>2.9807692307692254E-2</v>
      </c>
      <c r="E8">
        <v>107.1</v>
      </c>
      <c r="F8" s="6">
        <f t="shared" si="1"/>
        <v>0.12554112554112548</v>
      </c>
      <c r="G8">
        <v>104</v>
      </c>
      <c r="I8">
        <v>92.4</v>
      </c>
    </row>
    <row r="9" spans="1:9" x14ac:dyDescent="0.2">
      <c r="A9" t="s">
        <v>6</v>
      </c>
      <c r="B9" s="7">
        <f t="shared" si="2"/>
        <v>3.4304874903275759E-2</v>
      </c>
      <c r="C9">
        <v>401</v>
      </c>
      <c r="D9" s="6">
        <f t="shared" si="0"/>
        <v>-3.0856261249678292E-3</v>
      </c>
      <c r="E9">
        <v>387.7</v>
      </c>
      <c r="F9" s="6">
        <f t="shared" si="1"/>
        <v>0.48435114503816784</v>
      </c>
      <c r="G9">
        <v>388.9</v>
      </c>
      <c r="I9">
        <v>262</v>
      </c>
    </row>
    <row r="10" spans="1:9" x14ac:dyDescent="0.2">
      <c r="A10" t="s">
        <v>7</v>
      </c>
      <c r="B10" s="7">
        <f t="shared" si="2"/>
        <v>-0.70472440944881887</v>
      </c>
      <c r="C10">
        <v>7.5</v>
      </c>
      <c r="D10" s="6">
        <f t="shared" si="0"/>
        <v>0.31606217616580301</v>
      </c>
      <c r="E10">
        <v>25.4</v>
      </c>
      <c r="F10" s="6">
        <f t="shared" si="1"/>
        <v>0.60833333333333339</v>
      </c>
      <c r="G10">
        <v>19.3</v>
      </c>
      <c r="I10">
        <v>12</v>
      </c>
    </row>
    <row r="11" spans="1:9" x14ac:dyDescent="0.2">
      <c r="A11" t="s">
        <v>8</v>
      </c>
      <c r="B11" s="7">
        <f t="shared" si="2"/>
        <v>3.0098522167487687</v>
      </c>
      <c r="C11">
        <v>81.400000000000006</v>
      </c>
      <c r="D11" s="6">
        <f t="shared" si="0"/>
        <v>6.518518518518519</v>
      </c>
      <c r="E11">
        <v>20.3</v>
      </c>
      <c r="F11" s="6">
        <f t="shared" si="1"/>
        <v>-0.58461538461538454</v>
      </c>
      <c r="G11">
        <v>2.7</v>
      </c>
      <c r="I11">
        <v>6.5</v>
      </c>
    </row>
    <row r="12" spans="1:9" x14ac:dyDescent="0.2">
      <c r="A12" t="s">
        <v>9</v>
      </c>
      <c r="B12" s="7">
        <f t="shared" si="2"/>
        <v>0.21967758444217</v>
      </c>
      <c r="C12">
        <f>SUM(C7:C11)</f>
        <v>953.3</v>
      </c>
      <c r="D12" s="6">
        <f t="shared" si="0"/>
        <v>0.1162524992859181</v>
      </c>
      <c r="E12">
        <f t="shared" ref="D12:I12" si="4">SUM(E7:E11)</f>
        <v>781.59999999999991</v>
      </c>
      <c r="F12" s="6">
        <f t="shared" si="1"/>
        <v>0.24701691896705261</v>
      </c>
      <c r="G12">
        <f t="shared" si="4"/>
        <v>700.2</v>
      </c>
      <c r="I12">
        <f t="shared" si="4"/>
        <v>561.5</v>
      </c>
    </row>
    <row r="13" spans="1:9" x14ac:dyDescent="0.2">
      <c r="B13" s="7"/>
      <c r="D13" s="6"/>
      <c r="F13" s="6"/>
    </row>
    <row r="14" spans="1:9" x14ac:dyDescent="0.2">
      <c r="A14" t="s">
        <v>10</v>
      </c>
      <c r="B14" s="7">
        <f t="shared" si="2"/>
        <v>2.3660516605166015</v>
      </c>
      <c r="C14" s="1">
        <f>C4-C12</f>
        <v>456.09999999999991</v>
      </c>
      <c r="D14" s="6">
        <f t="shared" si="0"/>
        <v>5.5016611295680899</v>
      </c>
      <c r="E14" s="1">
        <f t="shared" ref="D14:I14" si="5">E4-E12</f>
        <v>135.50000000000011</v>
      </c>
      <c r="F14" s="6">
        <f t="shared" si="1"/>
        <v>-1.1957087126137851</v>
      </c>
      <c r="G14" s="1">
        <f t="shared" si="5"/>
        <v>-30.100000000000136</v>
      </c>
      <c r="H14" s="1"/>
      <c r="I14" s="1">
        <f t="shared" si="5"/>
        <v>153.79999999999995</v>
      </c>
    </row>
    <row r="15" spans="1:9" x14ac:dyDescent="0.2">
      <c r="A15" t="s">
        <v>11</v>
      </c>
      <c r="B15" s="7">
        <f t="shared" si="2"/>
        <v>-0.59375</v>
      </c>
      <c r="C15">
        <v>5.2</v>
      </c>
      <c r="D15" s="6">
        <f t="shared" si="0"/>
        <v>-0.24260355029585789</v>
      </c>
      <c r="E15">
        <v>12.8</v>
      </c>
      <c r="F15" s="6">
        <f t="shared" si="1"/>
        <v>5.6249999999999911E-2</v>
      </c>
      <c r="G15">
        <v>16.899999999999999</v>
      </c>
      <c r="I15">
        <v>16</v>
      </c>
    </row>
    <row r="16" spans="1:9" x14ac:dyDescent="0.2">
      <c r="A16" t="s">
        <v>12</v>
      </c>
      <c r="B16" s="7">
        <f t="shared" si="2"/>
        <v>2.1105866486850946</v>
      </c>
      <c r="C16" s="1">
        <f>SUM(C14:C15)</f>
        <v>461.2999999999999</v>
      </c>
      <c r="D16" s="6">
        <f t="shared" si="0"/>
        <v>12.234848484848376</v>
      </c>
      <c r="E16" s="1">
        <f t="shared" ref="D16:I16" si="6">SUM(E14:E15)</f>
        <v>148.30000000000013</v>
      </c>
      <c r="F16" s="6">
        <f t="shared" si="1"/>
        <v>-1.0777385159010608</v>
      </c>
      <c r="G16" s="1">
        <f t="shared" si="6"/>
        <v>-13.200000000000138</v>
      </c>
      <c r="H16" s="1"/>
      <c r="I16" s="1">
        <f t="shared" si="6"/>
        <v>169.79999999999995</v>
      </c>
    </row>
    <row r="17" spans="1:9" x14ac:dyDescent="0.2">
      <c r="B17" s="7"/>
      <c r="D17" s="6"/>
      <c r="F17" s="6"/>
    </row>
    <row r="18" spans="1:9" x14ac:dyDescent="0.2">
      <c r="A18" t="s">
        <v>13</v>
      </c>
      <c r="B18" s="7">
        <f t="shared" si="2"/>
        <v>2.124137931034483</v>
      </c>
      <c r="C18" s="1">
        <v>317.10000000000002</v>
      </c>
      <c r="D18" s="6">
        <f>(E18-G18)/ABS(G18)</f>
        <v>10.144144144144144</v>
      </c>
      <c r="E18" s="4">
        <v>101.5</v>
      </c>
      <c r="F18" s="6">
        <f>(G18-I18)/ABS(I18)</f>
        <v>-1.0950342465753424</v>
      </c>
      <c r="G18" s="5">
        <v>-11.1</v>
      </c>
      <c r="I18" s="1">
        <v>116.8</v>
      </c>
    </row>
    <row r="19" spans="1:9" x14ac:dyDescent="0.2">
      <c r="C19">
        <f t="shared" ref="C19:H19" si="7">C18/C2</f>
        <v>0.1277495769881557</v>
      </c>
      <c r="E19">
        <f t="shared" si="7"/>
        <v>5.8850814634429177E-2</v>
      </c>
      <c r="G19">
        <f t="shared" si="7"/>
        <v>-8.3944641911820311E-3</v>
      </c>
      <c r="I19">
        <f>I18/I2</f>
        <v>8.2253521126760556E-2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2017-05-16T21:02:33Z</dcterms:created>
  <dcterms:modified xsi:type="dcterms:W3CDTF">2017-05-16T21:20:59Z</dcterms:modified>
</cp:coreProperties>
</file>