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ibay\产品相关\酒店\iHotel\botService\doc\RequirementDoc\"/>
    </mc:Choice>
  </mc:AlternateContent>
  <bookViews>
    <workbookView xWindow="0" yWindow="0" windowWidth="19200" windowHeight="8150" tabRatio="870"/>
  </bookViews>
  <sheets>
    <sheet name="Requests" sheetId="1" r:id="rId1"/>
    <sheet name="Testing" sheetId="41" state="hidden" r:id="rId2"/>
    <sheet name="Summary" sheetId="36" r:id="rId3"/>
    <sheet name="Quantity" sheetId="7" r:id="rId4"/>
    <sheet name="Condition" sheetId="35" r:id="rId5"/>
    <sheet name="Structure" sheetId="10" r:id="rId6"/>
    <sheet name="MostCommon" sheetId="31" r:id="rId7"/>
    <sheet name="Action" sheetId="34" state="hidden" r:id="rId8"/>
    <sheet name="Need,Want ..." sheetId="5" r:id="rId9"/>
    <sheet name="HaveSomeone" sheetId="13" r:id="rId10"/>
    <sheet name="May,Can I ..." sheetId="15" r:id="rId11"/>
    <sheet name="Dirty-Restock" sheetId="30" r:id="rId12"/>
    <sheet name="Empty-Refill" sheetId="25" r:id="rId13"/>
    <sheet name="Replace(#8)" sheetId="26" r:id="rId14"/>
    <sheet name="Fix(#9)" sheetId="27" r:id="rId15"/>
    <sheet name="HKServiceW-Msg (#11)" sheetId="37" r:id="rId16"/>
    <sheet name="Dirty-Takeaway(#11)" sheetId="29" r:id="rId17"/>
    <sheet name="FOServiceW-Msg (#11)" sheetId="38" r:id="rId18"/>
    <sheet name="CallBack (#12)" sheetId="39" r:id="rId19"/>
    <sheet name="Special" sheetId="18" r:id="rId20"/>
    <sheet name="Wonder ..." sheetId="16" r:id="rId21"/>
    <sheet name="Inquiry" sheetId="19" r:id="rId22"/>
    <sheet name="component" sheetId="20" r:id="rId23"/>
    <sheet name="CommGuidance" sheetId="4" r:id="rId24"/>
    <sheet name="Sheet4" sheetId="6" r:id="rId25"/>
  </sheets>
  <definedNames>
    <definedName name="_xlnm._FilterDatabase" localSheetId="0" hidden="1">Requests!$A$7:$AB$146</definedName>
    <definedName name="Calendar_Year">#REF!</definedName>
    <definedName name="_xlnm.Print_Area" localSheetId="22">component!$A$1:$D$22</definedName>
    <definedName name="_xlnm.Print_Area" localSheetId="5">Structure!$A$4:$H$58,Structure!$I$4:$P$50,Structure!$Q$4:$X$53,Structure!$Y$4:$AE$57,Structure!$AF$4:$AP$46,Structure!$AQ$4:$AW$69</definedName>
    <definedName name="_xlnm.Print_Area" localSheetId="2">Summary!$B$50:$N$89</definedName>
    <definedName name="_xlnm.Print_Area" localSheetId="1">Testing!$B$31:$I$244</definedName>
    <definedName name="_xlnm.Print_Titles" localSheetId="1">Testing!$27:$30</definedName>
    <definedName name="Title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40" i="41" l="1"/>
  <c r="U237" i="41"/>
  <c r="U234" i="41"/>
  <c r="U231" i="41"/>
  <c r="U228" i="41"/>
  <c r="U225" i="41"/>
  <c r="U224" i="41"/>
  <c r="U220" i="41"/>
  <c r="U216" i="41"/>
  <c r="U212" i="41"/>
  <c r="U209" i="41"/>
  <c r="U206" i="41"/>
  <c r="U203" i="41"/>
  <c r="U200" i="41"/>
  <c r="U195" i="41"/>
  <c r="U194" i="41"/>
  <c r="U193" i="41"/>
  <c r="U187" i="41"/>
  <c r="U186" i="41"/>
  <c r="U185" i="41"/>
  <c r="U184" i="41"/>
  <c r="U183" i="41"/>
  <c r="U182" i="41"/>
  <c r="U181" i="41"/>
  <c r="U180" i="41"/>
  <c r="U179" i="41"/>
  <c r="U178" i="41"/>
  <c r="U177" i="41"/>
  <c r="U176" i="41"/>
  <c r="U175" i="41"/>
  <c r="U174" i="41"/>
  <c r="U173" i="41"/>
  <c r="U172" i="41"/>
  <c r="U171" i="41"/>
  <c r="U170" i="41"/>
  <c r="U169" i="41"/>
  <c r="U168" i="41"/>
  <c r="U167" i="41"/>
  <c r="U166" i="41"/>
  <c r="U165" i="41"/>
  <c r="U164" i="41"/>
  <c r="U163" i="41"/>
  <c r="U162" i="41"/>
  <c r="U161" i="41"/>
  <c r="U160" i="41"/>
  <c r="U159" i="41"/>
  <c r="U154" i="41"/>
  <c r="U153" i="41"/>
  <c r="U152" i="41"/>
  <c r="U151" i="41"/>
  <c r="U150" i="41"/>
  <c r="U149" i="41"/>
  <c r="U148" i="41"/>
  <c r="U143" i="41"/>
  <c r="U142" i="41"/>
  <c r="U141" i="41"/>
  <c r="U140" i="41"/>
  <c r="U139" i="41"/>
  <c r="U137" i="41"/>
  <c r="U136" i="41"/>
  <c r="U135" i="41"/>
  <c r="U134" i="41"/>
  <c r="U133" i="41"/>
  <c r="U132" i="41"/>
  <c r="U127" i="41"/>
  <c r="U122" i="41"/>
  <c r="U121" i="41"/>
  <c r="U120" i="41"/>
  <c r="U118" i="41"/>
  <c r="U112" i="41"/>
  <c r="U111" i="41"/>
  <c r="U109" i="41"/>
  <c r="U108" i="41"/>
  <c r="U107" i="41"/>
  <c r="U106" i="41"/>
  <c r="U105" i="41"/>
  <c r="U100" i="41"/>
  <c r="U99" i="41"/>
  <c r="U98" i="41"/>
  <c r="U92" i="41"/>
  <c r="U91" i="41"/>
  <c r="U90" i="41"/>
  <c r="U89" i="41"/>
  <c r="U88" i="41"/>
  <c r="U87" i="41"/>
  <c r="U86" i="41"/>
  <c r="U85" i="41"/>
  <c r="U84" i="41"/>
  <c r="U83" i="41"/>
  <c r="U82" i="41"/>
  <c r="U81" i="41"/>
  <c r="U80" i="41"/>
  <c r="U79" i="41"/>
  <c r="U78" i="41"/>
  <c r="U77" i="41"/>
  <c r="U76" i="41"/>
  <c r="U75" i="41"/>
  <c r="U74" i="41"/>
  <c r="U73" i="41"/>
  <c r="U68" i="41"/>
  <c r="U66" i="41"/>
  <c r="U65" i="41"/>
  <c r="U63" i="41"/>
  <c r="U62" i="41"/>
  <c r="U61" i="41"/>
  <c r="U60" i="41"/>
  <c r="U59" i="41"/>
  <c r="U58" i="41"/>
  <c r="U57" i="41"/>
  <c r="U56" i="41"/>
  <c r="U55" i="41"/>
  <c r="U54" i="41"/>
  <c r="U53" i="41"/>
  <c r="U52" i="41"/>
  <c r="U51" i="41"/>
  <c r="U50" i="41"/>
  <c r="U49" i="41"/>
  <c r="U48" i="41"/>
  <c r="U47" i="41"/>
  <c r="U46" i="41"/>
  <c r="U45" i="41"/>
  <c r="U44" i="41"/>
  <c r="U43" i="41"/>
  <c r="U42" i="41"/>
  <c r="U41" i="41"/>
  <c r="U40" i="41"/>
  <c r="U39" i="41"/>
  <c r="U38" i="41"/>
  <c r="U37" i="41"/>
  <c r="U36" i="41"/>
  <c r="U35" i="41"/>
  <c r="U34" i="41"/>
  <c r="U33" i="41"/>
  <c r="V18" i="7" l="1"/>
  <c r="V16" i="7"/>
  <c r="R37" i="29" l="1"/>
  <c r="T37" i="29"/>
  <c r="V37" i="29"/>
  <c r="X37" i="29"/>
  <c r="Z37" i="29"/>
  <c r="AB37" i="29"/>
  <c r="AD37" i="29"/>
  <c r="Q38" i="29"/>
  <c r="R38" i="29"/>
  <c r="T38" i="29"/>
  <c r="V38" i="29"/>
  <c r="X38" i="29"/>
  <c r="Z38" i="29"/>
  <c r="AB38" i="29"/>
  <c r="AD38" i="29"/>
  <c r="Q39" i="29"/>
  <c r="R39" i="29"/>
  <c r="T39" i="29"/>
  <c r="V39" i="29"/>
  <c r="X39" i="29"/>
  <c r="Z39" i="29"/>
  <c r="AB39" i="29"/>
  <c r="AD39" i="29"/>
  <c r="Q40" i="29"/>
  <c r="R40" i="29"/>
  <c r="T40" i="29"/>
  <c r="V40" i="29"/>
  <c r="X40" i="29"/>
  <c r="Z40" i="29"/>
  <c r="AB40" i="29"/>
  <c r="AD40" i="29"/>
  <c r="Q41" i="29"/>
  <c r="R41" i="29"/>
  <c r="T41" i="29"/>
  <c r="V41" i="29"/>
  <c r="X41" i="29"/>
  <c r="Z41" i="29"/>
  <c r="AB41" i="29"/>
  <c r="AD41" i="29"/>
  <c r="C8" i="36" l="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G8" i="36"/>
  <c r="W8" i="36"/>
  <c r="U8" i="36"/>
  <c r="S8" i="36"/>
  <c r="Q8" i="36"/>
  <c r="O8" i="36"/>
  <c r="M8" i="36"/>
  <c r="K8" i="36"/>
  <c r="I8" i="36"/>
  <c r="E8" i="36"/>
  <c r="D4" i="36" l="1"/>
  <c r="AY7" i="10"/>
  <c r="AY8" i="10" s="1"/>
  <c r="AY9" i="10" s="1"/>
  <c r="AY10" i="10" s="1"/>
  <c r="AY11" i="10" s="1"/>
  <c r="AY12" i="10" s="1"/>
  <c r="AY13" i="10" s="1"/>
  <c r="AY14" i="10" s="1"/>
  <c r="AY15" i="10" s="1"/>
  <c r="X67" i="30"/>
  <c r="V67" i="30"/>
  <c r="T67" i="30"/>
  <c r="R67" i="30"/>
  <c r="P67" i="30"/>
  <c r="N67" i="30"/>
  <c r="L67" i="30"/>
  <c r="X66" i="30"/>
  <c r="V66" i="30"/>
  <c r="T66" i="30"/>
  <c r="R66" i="30"/>
  <c r="P66" i="30"/>
  <c r="N66" i="30"/>
  <c r="L66" i="30"/>
  <c r="X65" i="30"/>
  <c r="V65" i="30"/>
  <c r="T65" i="30"/>
  <c r="R65" i="30"/>
  <c r="P65" i="30"/>
  <c r="N65" i="30"/>
  <c r="L65" i="30"/>
  <c r="X64" i="30"/>
  <c r="V64" i="30"/>
  <c r="T64" i="30"/>
  <c r="R64" i="30"/>
  <c r="P64" i="30"/>
  <c r="N64" i="30"/>
  <c r="L64" i="30"/>
  <c r="X63" i="30"/>
  <c r="V63" i="30"/>
  <c r="T63" i="30"/>
  <c r="R63" i="30"/>
  <c r="P63" i="30"/>
  <c r="N63" i="30"/>
  <c r="L63" i="30"/>
  <c r="X62" i="30"/>
  <c r="V62" i="30"/>
  <c r="T62" i="30"/>
  <c r="R62" i="30"/>
  <c r="P62" i="30"/>
  <c r="N62" i="30"/>
  <c r="L62" i="30"/>
  <c r="X61" i="30"/>
  <c r="V61" i="30"/>
  <c r="T61" i="30"/>
  <c r="R61" i="30"/>
  <c r="P61" i="30"/>
  <c r="N61" i="30"/>
  <c r="L61" i="30"/>
  <c r="K61" i="30"/>
  <c r="K62" i="30" s="1"/>
  <c r="K63" i="30" s="1"/>
  <c r="K64" i="30" s="1"/>
  <c r="K65" i="30" s="1"/>
  <c r="K66" i="30" s="1"/>
  <c r="K67" i="30" s="1"/>
  <c r="X60" i="30"/>
  <c r="V60" i="30"/>
  <c r="T60" i="30"/>
  <c r="R60" i="30"/>
  <c r="P60" i="30"/>
  <c r="N60" i="30"/>
  <c r="L60" i="30"/>
  <c r="X44" i="30"/>
  <c r="V44" i="30"/>
  <c r="T44" i="30"/>
  <c r="R44" i="30"/>
  <c r="P44" i="30"/>
  <c r="N44" i="30"/>
  <c r="L44" i="30"/>
  <c r="X43" i="30"/>
  <c r="V43" i="30"/>
  <c r="T43" i="30"/>
  <c r="R43" i="30"/>
  <c r="P43" i="30"/>
  <c r="N43" i="30"/>
  <c r="L43" i="30"/>
  <c r="X42" i="30"/>
  <c r="V42" i="30"/>
  <c r="T42" i="30"/>
  <c r="R42" i="30"/>
  <c r="P42" i="30"/>
  <c r="N42" i="30"/>
  <c r="L42" i="30"/>
  <c r="X41" i="30"/>
  <c r="V41" i="30"/>
  <c r="T41" i="30"/>
  <c r="R41" i="30"/>
  <c r="P41" i="30"/>
  <c r="N41" i="30"/>
  <c r="L41" i="30"/>
  <c r="X40" i="30"/>
  <c r="V40" i="30"/>
  <c r="T40" i="30"/>
  <c r="R40" i="30"/>
  <c r="P40" i="30"/>
  <c r="N40" i="30"/>
  <c r="L40" i="30"/>
  <c r="X39" i="30"/>
  <c r="V39" i="30"/>
  <c r="T39" i="30"/>
  <c r="R39" i="30"/>
  <c r="P39" i="30"/>
  <c r="N39" i="30"/>
  <c r="L39" i="30"/>
  <c r="X38" i="30"/>
  <c r="V38" i="30"/>
  <c r="T38" i="30"/>
  <c r="R38" i="30"/>
  <c r="P38" i="30"/>
  <c r="N38" i="30"/>
  <c r="L38" i="30"/>
  <c r="K38" i="30"/>
  <c r="K39" i="30" s="1"/>
  <c r="K40" i="30" s="1"/>
  <c r="K41" i="30" s="1"/>
  <c r="K42" i="30" s="1"/>
  <c r="K43" i="30" s="1"/>
  <c r="K44" i="30" s="1"/>
  <c r="X37" i="30"/>
  <c r="V37" i="30"/>
  <c r="T37" i="30"/>
  <c r="R37" i="30"/>
  <c r="P37" i="30"/>
  <c r="N37" i="30"/>
  <c r="L37" i="30"/>
  <c r="X21" i="30"/>
  <c r="V21" i="30"/>
  <c r="T21" i="30"/>
  <c r="R21" i="30"/>
  <c r="P21" i="30"/>
  <c r="N21" i="30"/>
  <c r="L21" i="30"/>
  <c r="X20" i="30"/>
  <c r="V20" i="30"/>
  <c r="T20" i="30"/>
  <c r="R20" i="30"/>
  <c r="P20" i="30"/>
  <c r="N20" i="30"/>
  <c r="L20" i="30"/>
  <c r="X19" i="30"/>
  <c r="V19" i="30"/>
  <c r="T19" i="30"/>
  <c r="R19" i="30"/>
  <c r="P19" i="30"/>
  <c r="N19" i="30"/>
  <c r="L19" i="30"/>
  <c r="X18" i="30"/>
  <c r="V18" i="30"/>
  <c r="T18" i="30"/>
  <c r="R18" i="30"/>
  <c r="P18" i="30"/>
  <c r="N18" i="30"/>
  <c r="L18" i="30"/>
  <c r="X17" i="30"/>
  <c r="V17" i="30"/>
  <c r="T17" i="30"/>
  <c r="R17" i="30"/>
  <c r="P17" i="30"/>
  <c r="N17" i="30"/>
  <c r="L17" i="30"/>
  <c r="X16" i="30"/>
  <c r="V16" i="30"/>
  <c r="T16" i="30"/>
  <c r="R16" i="30"/>
  <c r="P16" i="30"/>
  <c r="N16" i="30"/>
  <c r="L16" i="30"/>
  <c r="X15" i="30"/>
  <c r="V15" i="30"/>
  <c r="T15" i="30"/>
  <c r="R15" i="30"/>
  <c r="P15" i="30"/>
  <c r="N15" i="30"/>
  <c r="L15" i="30"/>
  <c r="K15" i="30"/>
  <c r="K16" i="30" s="1"/>
  <c r="K17" i="30" s="1"/>
  <c r="K18" i="30" s="1"/>
  <c r="K19" i="30" s="1"/>
  <c r="K20" i="30" s="1"/>
  <c r="K21" i="30" s="1"/>
  <c r="X14" i="30"/>
  <c r="V14" i="30"/>
  <c r="T14" i="30"/>
  <c r="R14" i="30"/>
  <c r="P14" i="30"/>
  <c r="N14" i="30"/>
  <c r="L14" i="30"/>
  <c r="K1" i="30"/>
  <c r="AD67" i="29"/>
  <c r="AB67" i="29"/>
  <c r="Z67" i="29"/>
  <c r="X67" i="29"/>
  <c r="V67" i="29"/>
  <c r="T67" i="29"/>
  <c r="R67" i="29"/>
  <c r="AD66" i="29"/>
  <c r="AB66" i="29"/>
  <c r="Z66" i="29"/>
  <c r="X66" i="29"/>
  <c r="V66" i="29"/>
  <c r="T66" i="29"/>
  <c r="R66" i="29"/>
  <c r="AD65" i="29"/>
  <c r="AB65" i="29"/>
  <c r="Z65" i="29"/>
  <c r="X65" i="29"/>
  <c r="V65" i="29"/>
  <c r="T65" i="29"/>
  <c r="R65" i="29"/>
  <c r="AD64" i="29"/>
  <c r="AB64" i="29"/>
  <c r="Z64" i="29"/>
  <c r="X64" i="29"/>
  <c r="V64" i="29"/>
  <c r="T64" i="29"/>
  <c r="R64" i="29"/>
  <c r="AD63" i="29"/>
  <c r="AB63" i="29"/>
  <c r="Z63" i="29"/>
  <c r="X63" i="29"/>
  <c r="V63" i="29"/>
  <c r="T63" i="29"/>
  <c r="R63" i="29"/>
  <c r="AD62" i="29"/>
  <c r="AB62" i="29"/>
  <c r="Z62" i="29"/>
  <c r="X62" i="29"/>
  <c r="V62" i="29"/>
  <c r="T62" i="29"/>
  <c r="R62" i="29"/>
  <c r="AD61" i="29"/>
  <c r="AB61" i="29"/>
  <c r="Z61" i="29"/>
  <c r="X61" i="29"/>
  <c r="V61" i="29"/>
  <c r="T61" i="29"/>
  <c r="R61" i="29"/>
  <c r="Q61" i="29"/>
  <c r="Q62" i="29" s="1"/>
  <c r="Q63" i="29" s="1"/>
  <c r="Q64" i="29" s="1"/>
  <c r="Q65" i="29" s="1"/>
  <c r="Q66" i="29" s="1"/>
  <c r="Q67" i="29" s="1"/>
  <c r="AD60" i="29"/>
  <c r="AB60" i="29"/>
  <c r="Z60" i="29"/>
  <c r="X60" i="29"/>
  <c r="V60" i="29"/>
  <c r="T60" i="29"/>
  <c r="R60" i="29"/>
  <c r="AD44" i="29"/>
  <c r="AB44" i="29"/>
  <c r="Z44" i="29"/>
  <c r="X44" i="29"/>
  <c r="V44" i="29"/>
  <c r="T44" i="29"/>
  <c r="R44" i="29"/>
  <c r="AD43" i="29"/>
  <c r="AB43" i="29"/>
  <c r="Z43" i="29"/>
  <c r="X43" i="29"/>
  <c r="V43" i="29"/>
  <c r="T43" i="29"/>
  <c r="R43" i="29"/>
  <c r="AD42" i="29"/>
  <c r="AB42" i="29"/>
  <c r="Z42" i="29"/>
  <c r="X42" i="29"/>
  <c r="V42" i="29"/>
  <c r="T42" i="29"/>
  <c r="R42" i="29"/>
  <c r="Q42" i="29"/>
  <c r="Q43" i="29" s="1"/>
  <c r="Q44" i="29" s="1"/>
  <c r="AD21" i="29"/>
  <c r="AB21" i="29"/>
  <c r="Z21" i="29"/>
  <c r="X21" i="29"/>
  <c r="V21" i="29"/>
  <c r="T21" i="29"/>
  <c r="R21" i="29"/>
  <c r="AD20" i="29"/>
  <c r="AB20" i="29"/>
  <c r="Z20" i="29"/>
  <c r="X20" i="29"/>
  <c r="V20" i="29"/>
  <c r="T20" i="29"/>
  <c r="R20" i="29"/>
  <c r="AD19" i="29"/>
  <c r="AB19" i="29"/>
  <c r="Z19" i="29"/>
  <c r="X19" i="29"/>
  <c r="V19" i="29"/>
  <c r="T19" i="29"/>
  <c r="R19" i="29"/>
  <c r="AD18" i="29"/>
  <c r="AB18" i="29"/>
  <c r="Z18" i="29"/>
  <c r="X18" i="29"/>
  <c r="V18" i="29"/>
  <c r="T18" i="29"/>
  <c r="R18" i="29"/>
  <c r="AD17" i="29"/>
  <c r="AB17" i="29"/>
  <c r="Z17" i="29"/>
  <c r="X17" i="29"/>
  <c r="V17" i="29"/>
  <c r="T17" i="29"/>
  <c r="R17" i="29"/>
  <c r="AD16" i="29"/>
  <c r="AB16" i="29"/>
  <c r="Z16" i="29"/>
  <c r="X16" i="29"/>
  <c r="V16" i="29"/>
  <c r="T16" i="29"/>
  <c r="R16" i="29"/>
  <c r="AD15" i="29"/>
  <c r="AB15" i="29"/>
  <c r="Z15" i="29"/>
  <c r="X15" i="29"/>
  <c r="V15" i="29"/>
  <c r="T15" i="29"/>
  <c r="R15" i="29"/>
  <c r="Q15" i="29"/>
  <c r="Q16" i="29" s="1"/>
  <c r="Q17" i="29" s="1"/>
  <c r="Q18" i="29" s="1"/>
  <c r="Q19" i="29" s="1"/>
  <c r="Q20" i="29" s="1"/>
  <c r="Q21" i="29" s="1"/>
  <c r="AD14" i="29"/>
  <c r="AB14" i="29"/>
  <c r="Z14" i="29"/>
  <c r="X14" i="29"/>
  <c r="V14" i="29"/>
  <c r="T14" i="29"/>
  <c r="R14" i="29"/>
  <c r="Q1" i="29"/>
  <c r="AY16" i="10" l="1"/>
  <c r="AY17" i="10" s="1"/>
  <c r="AY18" i="10" s="1"/>
  <c r="AY19" i="10" s="1"/>
  <c r="AY20" i="10" s="1"/>
  <c r="AY21" i="10" s="1"/>
  <c r="AY22" i="10" s="1"/>
  <c r="AY23" i="10" s="1"/>
  <c r="AY24" i="10" s="1"/>
  <c r="AY25" i="10" s="1"/>
  <c r="AY26" i="10" s="1"/>
  <c r="AY27" i="10" s="1"/>
  <c r="AY28" i="10" s="1"/>
  <c r="AY29" i="10" s="1"/>
  <c r="AY30" i="10" s="1"/>
  <c r="AY31" i="10" s="1"/>
  <c r="AY32" i="10" s="1"/>
  <c r="AY33" i="10" s="1"/>
  <c r="AY34" i="10" s="1"/>
  <c r="AY35" i="10" s="1"/>
  <c r="AY36" i="10" s="1"/>
  <c r="AY37" i="10" s="1"/>
  <c r="BS7" i="10"/>
  <c r="BI7" i="10" l="1"/>
  <c r="BI8" i="10" s="1"/>
  <c r="BI9" i="10" s="1"/>
  <c r="BI10" i="10" s="1"/>
  <c r="BI11" i="10" s="1"/>
  <c r="BI12" i="10" s="1"/>
  <c r="BI13" i="10" s="1"/>
  <c r="X67" i="25"/>
  <c r="V67" i="25"/>
  <c r="T67" i="25"/>
  <c r="R67" i="25"/>
  <c r="P67" i="25"/>
  <c r="N67" i="25"/>
  <c r="L67" i="25"/>
  <c r="X66" i="25"/>
  <c r="V66" i="25"/>
  <c r="T66" i="25"/>
  <c r="R66" i="25"/>
  <c r="P66" i="25"/>
  <c r="N66" i="25"/>
  <c r="L66" i="25"/>
  <c r="X65" i="25"/>
  <c r="V65" i="25"/>
  <c r="T65" i="25"/>
  <c r="R65" i="25"/>
  <c r="P65" i="25"/>
  <c r="N65" i="25"/>
  <c r="L65" i="25"/>
  <c r="X64" i="25"/>
  <c r="V64" i="25"/>
  <c r="T64" i="25"/>
  <c r="R64" i="25"/>
  <c r="P64" i="25"/>
  <c r="N64" i="25"/>
  <c r="L64" i="25"/>
  <c r="X63" i="25"/>
  <c r="V63" i="25"/>
  <c r="T63" i="25"/>
  <c r="R63" i="25"/>
  <c r="P63" i="25"/>
  <c r="N63" i="25"/>
  <c r="L63" i="25"/>
  <c r="X62" i="25"/>
  <c r="V62" i="25"/>
  <c r="T62" i="25"/>
  <c r="R62" i="25"/>
  <c r="P62" i="25"/>
  <c r="N62" i="25"/>
  <c r="L62" i="25"/>
  <c r="X61" i="25"/>
  <c r="V61" i="25"/>
  <c r="T61" i="25"/>
  <c r="R61" i="25"/>
  <c r="P61" i="25"/>
  <c r="N61" i="25"/>
  <c r="L61" i="25"/>
  <c r="K61" i="25"/>
  <c r="K62" i="25" s="1"/>
  <c r="K63" i="25" s="1"/>
  <c r="K64" i="25" s="1"/>
  <c r="K65" i="25" s="1"/>
  <c r="K66" i="25" s="1"/>
  <c r="K67" i="25" s="1"/>
  <c r="X60" i="25"/>
  <c r="V60" i="25"/>
  <c r="T60" i="25"/>
  <c r="R60" i="25"/>
  <c r="P60" i="25"/>
  <c r="N60" i="25"/>
  <c r="L60" i="25"/>
  <c r="X44" i="25"/>
  <c r="V44" i="25"/>
  <c r="T44" i="25"/>
  <c r="R44" i="25"/>
  <c r="P44" i="25"/>
  <c r="N44" i="25"/>
  <c r="L44" i="25"/>
  <c r="X43" i="25"/>
  <c r="V43" i="25"/>
  <c r="T43" i="25"/>
  <c r="R43" i="25"/>
  <c r="P43" i="25"/>
  <c r="N43" i="25"/>
  <c r="L43" i="25"/>
  <c r="X42" i="25"/>
  <c r="V42" i="25"/>
  <c r="T42" i="25"/>
  <c r="R42" i="25"/>
  <c r="P42" i="25"/>
  <c r="N42" i="25"/>
  <c r="L42" i="25"/>
  <c r="X41" i="25"/>
  <c r="V41" i="25"/>
  <c r="T41" i="25"/>
  <c r="R41" i="25"/>
  <c r="P41" i="25"/>
  <c r="N41" i="25"/>
  <c r="L41" i="25"/>
  <c r="X40" i="25"/>
  <c r="V40" i="25"/>
  <c r="T40" i="25"/>
  <c r="R40" i="25"/>
  <c r="P40" i="25"/>
  <c r="N40" i="25"/>
  <c r="L40" i="25"/>
  <c r="X39" i="25"/>
  <c r="V39" i="25"/>
  <c r="T39" i="25"/>
  <c r="R39" i="25"/>
  <c r="P39" i="25"/>
  <c r="N39" i="25"/>
  <c r="L39" i="25"/>
  <c r="X38" i="25"/>
  <c r="V38" i="25"/>
  <c r="T38" i="25"/>
  <c r="R38" i="25"/>
  <c r="P38" i="25"/>
  <c r="N38" i="25"/>
  <c r="L38" i="25"/>
  <c r="K38" i="25"/>
  <c r="K39" i="25" s="1"/>
  <c r="K40" i="25" s="1"/>
  <c r="K41" i="25" s="1"/>
  <c r="K42" i="25" s="1"/>
  <c r="K43" i="25" s="1"/>
  <c r="K44" i="25" s="1"/>
  <c r="X37" i="25"/>
  <c r="V37" i="25"/>
  <c r="T37" i="25"/>
  <c r="R37" i="25"/>
  <c r="P37" i="25"/>
  <c r="N37" i="25"/>
  <c r="L37" i="25"/>
  <c r="X21" i="25"/>
  <c r="V21" i="25"/>
  <c r="T21" i="25"/>
  <c r="R21" i="25"/>
  <c r="P21" i="25"/>
  <c r="N21" i="25"/>
  <c r="L21" i="25"/>
  <c r="X20" i="25"/>
  <c r="V20" i="25"/>
  <c r="T20" i="25"/>
  <c r="R20" i="25"/>
  <c r="P20" i="25"/>
  <c r="N20" i="25"/>
  <c r="L20" i="25"/>
  <c r="X19" i="25"/>
  <c r="V19" i="25"/>
  <c r="T19" i="25"/>
  <c r="R19" i="25"/>
  <c r="P19" i="25"/>
  <c r="N19" i="25"/>
  <c r="L19" i="25"/>
  <c r="X18" i="25"/>
  <c r="V18" i="25"/>
  <c r="T18" i="25"/>
  <c r="R18" i="25"/>
  <c r="P18" i="25"/>
  <c r="N18" i="25"/>
  <c r="L18" i="25"/>
  <c r="X17" i="25"/>
  <c r="V17" i="25"/>
  <c r="T17" i="25"/>
  <c r="R17" i="25"/>
  <c r="P17" i="25"/>
  <c r="N17" i="25"/>
  <c r="L17" i="25"/>
  <c r="X16" i="25"/>
  <c r="V16" i="25"/>
  <c r="T16" i="25"/>
  <c r="R16" i="25"/>
  <c r="P16" i="25"/>
  <c r="N16" i="25"/>
  <c r="L16" i="25"/>
  <c r="X15" i="25"/>
  <c r="V15" i="25"/>
  <c r="T15" i="25"/>
  <c r="R15" i="25"/>
  <c r="P15" i="25"/>
  <c r="N15" i="25"/>
  <c r="L15" i="25"/>
  <c r="K15" i="25"/>
  <c r="K16" i="25" s="1"/>
  <c r="K17" i="25" s="1"/>
  <c r="K18" i="25" s="1"/>
  <c r="K19" i="25" s="1"/>
  <c r="K20" i="25" s="1"/>
  <c r="K21" i="25" s="1"/>
  <c r="X14" i="25"/>
  <c r="V14" i="25"/>
  <c r="T14" i="25"/>
  <c r="R14" i="25"/>
  <c r="P14" i="25"/>
  <c r="N14" i="25"/>
  <c r="L14" i="25"/>
  <c r="K1" i="25"/>
  <c r="W67" i="13"/>
  <c r="W66" i="13"/>
  <c r="W65" i="13"/>
  <c r="W64" i="13"/>
  <c r="W63" i="13"/>
  <c r="W62" i="13"/>
  <c r="W61" i="13"/>
  <c r="W60" i="13"/>
  <c r="U67" i="13"/>
  <c r="U66" i="13"/>
  <c r="U65" i="13"/>
  <c r="U64" i="13"/>
  <c r="U63" i="13"/>
  <c r="U62" i="13"/>
  <c r="U61" i="13"/>
  <c r="U60" i="13"/>
  <c r="S67" i="13"/>
  <c r="S66" i="13"/>
  <c r="S65" i="13"/>
  <c r="S64" i="13"/>
  <c r="S63" i="13"/>
  <c r="S62" i="13"/>
  <c r="S61" i="13"/>
  <c r="S60" i="13"/>
  <c r="Q67" i="13"/>
  <c r="Q66" i="13"/>
  <c r="Q65" i="13"/>
  <c r="Q64" i="13"/>
  <c r="Q63" i="13"/>
  <c r="Q62" i="13"/>
  <c r="Q61" i="13"/>
  <c r="Q60" i="13"/>
  <c r="O67" i="13"/>
  <c r="O66" i="13"/>
  <c r="O65" i="13"/>
  <c r="O64" i="13"/>
  <c r="O63" i="13"/>
  <c r="O62" i="13"/>
  <c r="O61" i="13"/>
  <c r="O60" i="13"/>
  <c r="M67" i="13"/>
  <c r="M66" i="13"/>
  <c r="M65" i="13"/>
  <c r="M64" i="13"/>
  <c r="M63" i="13"/>
  <c r="M62" i="13"/>
  <c r="M61" i="13"/>
  <c r="M60" i="13"/>
  <c r="K67" i="15"/>
  <c r="K66" i="15"/>
  <c r="K65" i="15"/>
  <c r="K64" i="15"/>
  <c r="K63" i="15"/>
  <c r="K62" i="15"/>
  <c r="K61" i="15"/>
  <c r="J61" i="15"/>
  <c r="J62" i="15" s="1"/>
  <c r="J63" i="15" s="1"/>
  <c r="J64" i="15" s="1"/>
  <c r="J65" i="15" s="1"/>
  <c r="J66" i="15" s="1"/>
  <c r="J67" i="15" s="1"/>
  <c r="K60" i="15"/>
  <c r="W44" i="15"/>
  <c r="U44" i="15"/>
  <c r="S44" i="15"/>
  <c r="Q44" i="15"/>
  <c r="O44" i="15"/>
  <c r="M44" i="15"/>
  <c r="K44" i="15"/>
  <c r="W43" i="15"/>
  <c r="U43" i="15"/>
  <c r="S43" i="15"/>
  <c r="Q43" i="15"/>
  <c r="O43" i="15"/>
  <c r="M43" i="15"/>
  <c r="K43" i="15"/>
  <c r="W42" i="15"/>
  <c r="U42" i="15"/>
  <c r="S42" i="15"/>
  <c r="Q42" i="15"/>
  <c r="O42" i="15"/>
  <c r="M42" i="15"/>
  <c r="K42" i="15"/>
  <c r="W41" i="15"/>
  <c r="U41" i="15"/>
  <c r="S41" i="15"/>
  <c r="Q41" i="15"/>
  <c r="O41" i="15"/>
  <c r="M41" i="15"/>
  <c r="K41" i="15"/>
  <c r="W40" i="15"/>
  <c r="U40" i="15"/>
  <c r="S40" i="15"/>
  <c r="Q40" i="15"/>
  <c r="O40" i="15"/>
  <c r="M40" i="15"/>
  <c r="K40" i="15"/>
  <c r="W39" i="15"/>
  <c r="U39" i="15"/>
  <c r="S39" i="15"/>
  <c r="Q39" i="15"/>
  <c r="O39" i="15"/>
  <c r="M39" i="15"/>
  <c r="K39" i="15"/>
  <c r="W38" i="15"/>
  <c r="U38" i="15"/>
  <c r="S38" i="15"/>
  <c r="Q38" i="15"/>
  <c r="O38" i="15"/>
  <c r="M38" i="15"/>
  <c r="K38" i="15"/>
  <c r="J38" i="15"/>
  <c r="J39" i="15" s="1"/>
  <c r="J40" i="15" s="1"/>
  <c r="J41" i="15" s="1"/>
  <c r="J42" i="15" s="1"/>
  <c r="J43" i="15" s="1"/>
  <c r="J44" i="15" s="1"/>
  <c r="W37" i="15"/>
  <c r="U37" i="15"/>
  <c r="S37" i="15"/>
  <c r="Q37" i="15"/>
  <c r="O37" i="15"/>
  <c r="M37" i="15"/>
  <c r="K37" i="15"/>
  <c r="W21" i="15"/>
  <c r="U21" i="15"/>
  <c r="S21" i="15"/>
  <c r="Q21" i="15"/>
  <c r="O21" i="15"/>
  <c r="M21" i="15"/>
  <c r="K21" i="15"/>
  <c r="W20" i="15"/>
  <c r="U20" i="15"/>
  <c r="S20" i="15"/>
  <c r="Q20" i="15"/>
  <c r="O20" i="15"/>
  <c r="M20" i="15"/>
  <c r="K20" i="15"/>
  <c r="W19" i="15"/>
  <c r="U19" i="15"/>
  <c r="S19" i="15"/>
  <c r="Q19" i="15"/>
  <c r="O19" i="15"/>
  <c r="M19" i="15"/>
  <c r="K19" i="15"/>
  <c r="W18" i="15"/>
  <c r="U18" i="15"/>
  <c r="S18" i="15"/>
  <c r="Q18" i="15"/>
  <c r="O18" i="15"/>
  <c r="M18" i="15"/>
  <c r="K18" i="15"/>
  <c r="W17" i="15"/>
  <c r="U17" i="15"/>
  <c r="S17" i="15"/>
  <c r="Q17" i="15"/>
  <c r="O17" i="15"/>
  <c r="M17" i="15"/>
  <c r="K17" i="15"/>
  <c r="W16" i="15"/>
  <c r="U16" i="15"/>
  <c r="S16" i="15"/>
  <c r="Q16" i="15"/>
  <c r="O16" i="15"/>
  <c r="M16" i="15"/>
  <c r="K16" i="15"/>
  <c r="W15" i="15"/>
  <c r="U15" i="15"/>
  <c r="S15" i="15"/>
  <c r="Q15" i="15"/>
  <c r="O15" i="15"/>
  <c r="M15" i="15"/>
  <c r="K15" i="15"/>
  <c r="J15" i="15"/>
  <c r="J16" i="15" s="1"/>
  <c r="J17" i="15" s="1"/>
  <c r="J18" i="15" s="1"/>
  <c r="J19" i="15" s="1"/>
  <c r="J20" i="15" s="1"/>
  <c r="J21" i="15" s="1"/>
  <c r="W14" i="15"/>
  <c r="U14" i="15"/>
  <c r="S14" i="15"/>
  <c r="Q14" i="15"/>
  <c r="O14" i="15"/>
  <c r="M14" i="15"/>
  <c r="K14" i="15"/>
  <c r="J1" i="15"/>
  <c r="BI14" i="10" l="1"/>
  <c r="BI15" i="10" s="1"/>
  <c r="BI16" i="10" s="1"/>
  <c r="BI17" i="10" s="1"/>
  <c r="BI18" i="10" s="1"/>
  <c r="BI19" i="10" s="1"/>
  <c r="BI20" i="10" s="1"/>
  <c r="BI21" i="10" s="1"/>
  <c r="BI22" i="10" s="1"/>
  <c r="BI23" i="10" s="1"/>
  <c r="BI24" i="10" s="1"/>
  <c r="BI25" i="10" s="1"/>
  <c r="BI26" i="10" s="1"/>
  <c r="BI27" i="10" s="1"/>
  <c r="BI28" i="10" s="1"/>
  <c r="BI29" i="10" s="1"/>
  <c r="BI30" i="10" s="1"/>
  <c r="BI31" i="10" s="1"/>
  <c r="BI32" i="10" s="1"/>
  <c r="BI33" i="10" s="1"/>
  <c r="BI34" i="10" s="1"/>
  <c r="BI35" i="10" s="1"/>
  <c r="BI36" i="10" s="1"/>
  <c r="BI37" i="10" s="1"/>
  <c r="J61" i="13"/>
  <c r="J62" i="13" s="1"/>
  <c r="J63" i="13" s="1"/>
  <c r="J64" i="13" s="1"/>
  <c r="J65" i="13" s="1"/>
  <c r="J66" i="13" s="1"/>
  <c r="J67" i="13" s="1"/>
  <c r="J38" i="13"/>
  <c r="J39" i="13" s="1"/>
  <c r="J40" i="13" s="1"/>
  <c r="J41" i="13" s="1"/>
  <c r="J42" i="13" s="1"/>
  <c r="J43" i="13" s="1"/>
  <c r="J44" i="13" s="1"/>
  <c r="K64" i="13"/>
  <c r="K67" i="13"/>
  <c r="K66" i="13"/>
  <c r="K63" i="13"/>
  <c r="K65" i="13"/>
  <c r="K62" i="13"/>
  <c r="K61" i="13"/>
  <c r="K60" i="13"/>
  <c r="W44" i="13"/>
  <c r="U44" i="13"/>
  <c r="S44" i="13"/>
  <c r="Q44" i="13"/>
  <c r="O44" i="13"/>
  <c r="M44" i="13"/>
  <c r="W43" i="13"/>
  <c r="U43" i="13"/>
  <c r="S43" i="13"/>
  <c r="Q43" i="13"/>
  <c r="O43" i="13"/>
  <c r="M43" i="13"/>
  <c r="W42" i="13"/>
  <c r="U42" i="13"/>
  <c r="S42" i="13"/>
  <c r="Q42" i="13"/>
  <c r="O42" i="13"/>
  <c r="M42" i="13"/>
  <c r="W41" i="13"/>
  <c r="U41" i="13"/>
  <c r="S41" i="13"/>
  <c r="Q41" i="13"/>
  <c r="O41" i="13"/>
  <c r="M41" i="13"/>
  <c r="W40" i="13"/>
  <c r="U40" i="13"/>
  <c r="S40" i="13"/>
  <c r="Q40" i="13"/>
  <c r="O40" i="13"/>
  <c r="M40" i="13"/>
  <c r="W39" i="13"/>
  <c r="U39" i="13"/>
  <c r="S39" i="13"/>
  <c r="Q39" i="13"/>
  <c r="O39" i="13"/>
  <c r="M39" i="13"/>
  <c r="W38" i="13"/>
  <c r="U38" i="13"/>
  <c r="S38" i="13"/>
  <c r="Q38" i="13"/>
  <c r="O38" i="13"/>
  <c r="M38" i="13"/>
  <c r="W37" i="13"/>
  <c r="U37" i="13"/>
  <c r="S37" i="13"/>
  <c r="Q37" i="13"/>
  <c r="O37" i="13"/>
  <c r="M37" i="13"/>
  <c r="K41" i="13"/>
  <c r="K44" i="13"/>
  <c r="K43" i="13"/>
  <c r="K40" i="13"/>
  <c r="K42" i="13"/>
  <c r="K39" i="13"/>
  <c r="K38" i="13"/>
  <c r="K37" i="13"/>
  <c r="W21" i="13"/>
  <c r="W20" i="13"/>
  <c r="W19" i="13"/>
  <c r="W18" i="13"/>
  <c r="W17" i="13"/>
  <c r="W16" i="13"/>
  <c r="W15" i="13"/>
  <c r="W14" i="13"/>
  <c r="U21" i="13"/>
  <c r="U20" i="13"/>
  <c r="U19" i="13"/>
  <c r="U18" i="13"/>
  <c r="U17" i="13"/>
  <c r="U16" i="13"/>
  <c r="U15" i="13"/>
  <c r="U14" i="13"/>
  <c r="S21" i="13"/>
  <c r="S20" i="13"/>
  <c r="S19" i="13"/>
  <c r="S18" i="13"/>
  <c r="S17" i="13"/>
  <c r="S16" i="13"/>
  <c r="S15" i="13"/>
  <c r="S14" i="13"/>
  <c r="Q21" i="13"/>
  <c r="Q20" i="13"/>
  <c r="Q19" i="13"/>
  <c r="Q18" i="13"/>
  <c r="Q17" i="13"/>
  <c r="Q16" i="13"/>
  <c r="Q15" i="13"/>
  <c r="Q14" i="13"/>
  <c r="O21" i="13"/>
  <c r="O20" i="13"/>
  <c r="O19" i="13"/>
  <c r="O18" i="13"/>
  <c r="O17" i="13"/>
  <c r="O16" i="13"/>
  <c r="O15" i="13"/>
  <c r="O14" i="13"/>
  <c r="M21" i="13"/>
  <c r="M20" i="13"/>
  <c r="M19" i="13"/>
  <c r="M18" i="13"/>
  <c r="M17" i="13"/>
  <c r="M16" i="13"/>
  <c r="M15" i="13"/>
  <c r="M14" i="13"/>
  <c r="K21" i="13"/>
  <c r="K20" i="13"/>
  <c r="K19" i="13"/>
  <c r="K18" i="13"/>
  <c r="K17" i="13"/>
  <c r="K16" i="13"/>
  <c r="K15" i="13"/>
  <c r="K14" i="13"/>
  <c r="Y7" i="10" l="1"/>
  <c r="O24" i="16"/>
  <c r="M24" i="16"/>
  <c r="K24" i="16"/>
  <c r="I24" i="16"/>
  <c r="O19" i="16"/>
  <c r="M19" i="16"/>
  <c r="K19" i="16"/>
  <c r="I19" i="16"/>
  <c r="O18" i="16"/>
  <c r="M18" i="16"/>
  <c r="K18" i="16"/>
  <c r="I18" i="16"/>
  <c r="O17" i="16"/>
  <c r="M17" i="16"/>
  <c r="K17" i="16"/>
  <c r="I17" i="16"/>
  <c r="O16" i="16"/>
  <c r="M16" i="16"/>
  <c r="K16" i="16"/>
  <c r="I16" i="16"/>
  <c r="O15" i="16"/>
  <c r="M15" i="16"/>
  <c r="K15" i="16"/>
  <c r="I15" i="16"/>
  <c r="O14" i="16"/>
  <c r="M14" i="16"/>
  <c r="K14" i="16"/>
  <c r="I14" i="16"/>
  <c r="H14" i="16"/>
  <c r="H15" i="16" s="1"/>
  <c r="H16" i="16" s="1"/>
  <c r="H17" i="16" s="1"/>
  <c r="H18" i="16" s="1"/>
  <c r="H19" i="16" s="1"/>
  <c r="H24" i="16" s="1"/>
  <c r="O13" i="16"/>
  <c r="M13" i="16"/>
  <c r="K13" i="16"/>
  <c r="I13" i="16"/>
  <c r="H1" i="16"/>
  <c r="Q7" i="10"/>
  <c r="Q8" i="10" s="1"/>
  <c r="Q9" i="10" s="1"/>
  <c r="Q10" i="10" s="1"/>
  <c r="Q11" i="10" s="1"/>
  <c r="Q12" i="10" s="1"/>
  <c r="Q13" i="10" s="1"/>
  <c r="Q14" i="10" s="1"/>
  <c r="Q15" i="10" s="1"/>
  <c r="Q16" i="10" s="1"/>
  <c r="Q17" i="10" s="1"/>
  <c r="Q18" i="10" s="1"/>
  <c r="Q19" i="10" s="1"/>
  <c r="Q20" i="10" s="1"/>
  <c r="I7" i="10" l="1"/>
  <c r="I8" i="10" s="1"/>
  <c r="I9" i="10" s="1"/>
  <c r="I10" i="10" s="1"/>
  <c r="I11" i="10" s="1"/>
  <c r="I12" i="10" s="1"/>
  <c r="I13" i="10" s="1"/>
  <c r="J1" i="13"/>
  <c r="K1" i="5"/>
  <c r="J15" i="13"/>
  <c r="J16" i="13" s="1"/>
  <c r="J17" i="13" s="1"/>
  <c r="J18" i="13" s="1"/>
  <c r="J19" i="13" s="1"/>
  <c r="J20" i="13" s="1"/>
  <c r="J21" i="13" s="1"/>
  <c r="Q18" i="5"/>
  <c r="Q22" i="5"/>
  <c r="Q21" i="5"/>
  <c r="Q20" i="5"/>
  <c r="Q19" i="5"/>
  <c r="Q17" i="5"/>
  <c r="Q16" i="5"/>
  <c r="Q15" i="5"/>
  <c r="Q14" i="5"/>
  <c r="Q13" i="5"/>
  <c r="Q12" i="5"/>
  <c r="Q11" i="5"/>
  <c r="O22" i="5"/>
  <c r="O21" i="5"/>
  <c r="O20" i="5"/>
  <c r="O19" i="5"/>
  <c r="O18" i="5"/>
  <c r="O17" i="5"/>
  <c r="O16" i="5"/>
  <c r="O15" i="5"/>
  <c r="O14" i="5"/>
  <c r="O13" i="5"/>
  <c r="O12" i="5"/>
  <c r="O11" i="5"/>
  <c r="M22" i="5"/>
  <c r="M21" i="5"/>
  <c r="K22" i="5"/>
  <c r="K21" i="5"/>
  <c r="M20" i="5"/>
  <c r="K20" i="5"/>
  <c r="M19" i="5"/>
  <c r="K19" i="5"/>
  <c r="M18" i="5"/>
  <c r="K18" i="5"/>
  <c r="M17" i="5"/>
  <c r="K17" i="5"/>
  <c r="M16" i="5"/>
  <c r="M15" i="5"/>
  <c r="M14" i="5"/>
  <c r="K16" i="5"/>
  <c r="K15" i="5"/>
  <c r="K14" i="5"/>
  <c r="K13" i="5"/>
  <c r="K12" i="5"/>
  <c r="K11" i="5"/>
  <c r="M12" i="5"/>
  <c r="M11" i="5"/>
  <c r="M13" i="5"/>
  <c r="J22" i="5"/>
  <c r="J13" i="5"/>
  <c r="J14" i="5" s="1"/>
  <c r="J15" i="5" s="1"/>
  <c r="J16" i="5" s="1"/>
  <c r="J17" i="5" s="1"/>
  <c r="J18" i="5" s="1"/>
  <c r="J19" i="5" s="1"/>
  <c r="J20" i="5" s="1"/>
  <c r="J21" i="5" s="1"/>
  <c r="J12" i="5"/>
  <c r="A7" i="10"/>
  <c r="A8" i="10" s="1"/>
  <c r="A9" i="10" s="1"/>
  <c r="A10" i="10" s="1"/>
  <c r="A11" i="10" s="1"/>
  <c r="A12" i="10" s="1"/>
  <c r="A13" i="10" s="1"/>
  <c r="A14" i="10" s="1"/>
  <c r="A15" i="10" s="1"/>
  <c r="A16" i="10" s="1"/>
  <c r="A17" i="10" s="1"/>
  <c r="Y6" i="1" l="1"/>
  <c r="X6" i="1"/>
  <c r="W6" i="1"/>
  <c r="V6" i="1"/>
  <c r="U6" i="1"/>
  <c r="T6" i="1"/>
  <c r="S6" i="1"/>
  <c r="R6" i="1"/>
  <c r="P6" i="1"/>
  <c r="N6" i="1"/>
  <c r="M6" i="1"/>
  <c r="L6" i="1" l="1"/>
  <c r="D5" i="36" l="1"/>
  <c r="D6" i="36" s="1"/>
</calcChain>
</file>

<file path=xl/sharedStrings.xml><?xml version="1.0" encoding="utf-8"?>
<sst xmlns="http://schemas.openxmlformats.org/spreadsheetml/2006/main" count="8393" uniqueCount="2399">
  <si>
    <t>POSSIBLE GUEST REQUESTS</t>
  </si>
  <si>
    <t>KEY WORDS TO FOCUS FOR RECOGNITION</t>
  </si>
  <si>
    <t>Type</t>
  </si>
  <si>
    <t>Department</t>
  </si>
  <si>
    <t>Use Case Scenario</t>
  </si>
  <si>
    <t>Process Flow Category</t>
  </si>
  <si>
    <t>W- Fee  (2)</t>
  </si>
  <si>
    <t>W- Types  (4)</t>
  </si>
  <si>
    <t>Information (10)</t>
  </si>
  <si>
    <t>Training Material</t>
  </si>
  <si>
    <t>Notes</t>
  </si>
  <si>
    <t>Collect more ways of how guests ask questions under each scenario</t>
  </si>
  <si>
    <t xml:space="preserve">Collect recordings from hotel telephone record, service record, the more then better.  </t>
  </si>
  <si>
    <t xml:space="preserve">Collect hotel telephone service conversation training materials, the more the better.  </t>
  </si>
  <si>
    <t>example: need a cup - bring me a cup, help send me a cup, need a cup for the room, do you have cups? I need more cups, etc.</t>
  </si>
  <si>
    <t>It'd be best if the recordings cen be categorized according to scene, department, service tyrpe or other category</t>
  </si>
  <si>
    <t>Room</t>
  </si>
  <si>
    <t>Service</t>
  </si>
  <si>
    <t>Housekeeping</t>
  </si>
  <si>
    <t>Service the room</t>
  </si>
  <si>
    <t>x</t>
  </si>
  <si>
    <t>Turndown service</t>
  </si>
  <si>
    <t>Bedding</t>
  </si>
  <si>
    <t>Need</t>
  </si>
  <si>
    <t>Pillow</t>
  </si>
  <si>
    <t>Pillows</t>
  </si>
  <si>
    <t>bed cushion, headrest, bed bolster</t>
  </si>
  <si>
    <t>3,4</t>
  </si>
  <si>
    <r>
      <t xml:space="preserve">Can you please send an extra </t>
    </r>
    <r>
      <rPr>
        <b/>
        <sz val="10"/>
        <color rgb="FFC00000"/>
        <rFont val="等线"/>
        <family val="2"/>
        <scheme val="minor"/>
      </rPr>
      <t>pillow</t>
    </r>
    <r>
      <rPr>
        <sz val="10"/>
        <color theme="1" tint="4.9989318521683403E-2"/>
        <rFont val="等线"/>
        <family val="2"/>
        <scheme val="minor"/>
      </rPr>
      <t>?</t>
    </r>
  </si>
  <si>
    <t>Types of pillow based on customization</t>
  </si>
  <si>
    <t>Non Allergenic pillows</t>
  </si>
  <si>
    <t xml:space="preserve">Types of pillow based on customization. Not every hotel carries. </t>
  </si>
  <si>
    <t>Pillow case</t>
  </si>
  <si>
    <t>Blanket</t>
  </si>
  <si>
    <t>Blankets</t>
  </si>
  <si>
    <t>BedSheet</t>
  </si>
  <si>
    <t>Rollaway bed</t>
  </si>
  <si>
    <t>Rollaway beds</t>
  </si>
  <si>
    <t>2,4</t>
  </si>
  <si>
    <r>
      <t xml:space="preserve">Can we please have a </t>
    </r>
    <r>
      <rPr>
        <b/>
        <sz val="10"/>
        <color rgb="FFC00000"/>
        <rFont val="等线"/>
        <family val="2"/>
        <scheme val="minor"/>
      </rPr>
      <t>rollaway bed</t>
    </r>
    <r>
      <rPr>
        <sz val="10"/>
        <color theme="1" tint="4.9989318521683403E-2"/>
        <rFont val="等线"/>
        <family val="2"/>
        <scheme val="minor"/>
      </rPr>
      <t xml:space="preserve"> for our room? </t>
    </r>
  </si>
  <si>
    <t>Baby Crib</t>
  </si>
  <si>
    <t>Baby Cribs</t>
  </si>
  <si>
    <t>1,2,4</t>
  </si>
  <si>
    <t xml:space="preserve">Not every hotel carries. </t>
  </si>
  <si>
    <t>Wheelchair</t>
  </si>
  <si>
    <t>Wheelchairs</t>
  </si>
  <si>
    <t>Repair</t>
  </si>
  <si>
    <t>Coffee machine</t>
  </si>
  <si>
    <r>
      <t xml:space="preserve">Our </t>
    </r>
    <r>
      <rPr>
        <b/>
        <sz val="10"/>
        <color rgb="FFC00000"/>
        <rFont val="等线"/>
        <family val="2"/>
        <scheme val="minor"/>
      </rPr>
      <t>coffee machine</t>
    </r>
    <r>
      <rPr>
        <sz val="10"/>
        <color theme="1" tint="4.9989318521683403E-2"/>
        <rFont val="等线"/>
        <family val="2"/>
        <scheme val="minor"/>
      </rPr>
      <t xml:space="preserve"> is </t>
    </r>
    <r>
      <rPr>
        <b/>
        <sz val="10"/>
        <color rgb="FFC00000"/>
        <rFont val="等线"/>
        <family val="2"/>
        <scheme val="minor"/>
      </rPr>
      <t>not working</t>
    </r>
    <r>
      <rPr>
        <sz val="10"/>
        <color theme="1" tint="4.9989318521683403E-2"/>
        <rFont val="等线"/>
        <family val="2"/>
        <scheme val="minor"/>
      </rPr>
      <t xml:space="preserve">. </t>
    </r>
  </si>
  <si>
    <t>Amenity</t>
  </si>
  <si>
    <t>Tea Bag</t>
  </si>
  <si>
    <t>Tea Bags</t>
  </si>
  <si>
    <t>Coffee packet</t>
  </si>
  <si>
    <t>Coffee packets</t>
  </si>
  <si>
    <t>Coffee pod</t>
  </si>
  <si>
    <t>Coffee pods</t>
  </si>
  <si>
    <t>Sugar packet</t>
  </si>
  <si>
    <t>Sugar packets</t>
  </si>
  <si>
    <t>Cream packet</t>
  </si>
  <si>
    <t>Cream packets</t>
  </si>
  <si>
    <t>Cofee cup</t>
  </si>
  <si>
    <t>Cofee cups</t>
  </si>
  <si>
    <t>Plastic cup</t>
  </si>
  <si>
    <t>Plastic cups</t>
  </si>
  <si>
    <t>Ice bucket</t>
  </si>
  <si>
    <t>Bath towel</t>
  </si>
  <si>
    <t>Bath towels</t>
  </si>
  <si>
    <t>Hand towel</t>
  </si>
  <si>
    <t>Hand towels</t>
  </si>
  <si>
    <t>Face towel</t>
  </si>
  <si>
    <t>Face towels</t>
  </si>
  <si>
    <t>Bath Mat</t>
  </si>
  <si>
    <t>Bath Mats</t>
  </si>
  <si>
    <t>Bathrobe</t>
  </si>
  <si>
    <t>Bathrobes</t>
  </si>
  <si>
    <t>1,4</t>
  </si>
  <si>
    <t>Bath Slipper</t>
  </si>
  <si>
    <t>Bath Slippers</t>
  </si>
  <si>
    <t>Shampoo</t>
  </si>
  <si>
    <t>Shampoos</t>
  </si>
  <si>
    <t>Conditioner</t>
  </si>
  <si>
    <t>Conditioners</t>
  </si>
  <si>
    <t>Shower Gel</t>
  </si>
  <si>
    <t>Shower Gels</t>
  </si>
  <si>
    <t>1,5</t>
  </si>
  <si>
    <t>Lotion</t>
  </si>
  <si>
    <t>Lotions</t>
  </si>
  <si>
    <t>Soap</t>
  </si>
  <si>
    <t>Soaps</t>
  </si>
  <si>
    <t>Mouthwash</t>
  </si>
  <si>
    <t>Make Up remover wipe</t>
  </si>
  <si>
    <t>Nail polish remover  pads</t>
  </si>
  <si>
    <t>Sewing Kit</t>
  </si>
  <si>
    <t>Shower Cap</t>
  </si>
  <si>
    <t>Shower Caps</t>
  </si>
  <si>
    <t>Q-tips</t>
  </si>
  <si>
    <t>Toothbrush</t>
  </si>
  <si>
    <t>Toothpaste</t>
  </si>
  <si>
    <t>Toothpastes</t>
  </si>
  <si>
    <t>Toilet Paper</t>
  </si>
  <si>
    <t>Toilet Papers</t>
  </si>
  <si>
    <t>Hair Dryer</t>
  </si>
  <si>
    <t>Make up mirror</t>
  </si>
  <si>
    <t>Mirror</t>
  </si>
  <si>
    <t>1,8</t>
  </si>
  <si>
    <t>Closet</t>
  </si>
  <si>
    <t>Iron</t>
  </si>
  <si>
    <t>Ironing Board</t>
  </si>
  <si>
    <t>Hanger</t>
  </si>
  <si>
    <t>Hangers</t>
  </si>
  <si>
    <t>Dress hanger</t>
  </si>
  <si>
    <t>Dress hangers</t>
  </si>
  <si>
    <t>Satin hanger</t>
  </si>
  <si>
    <t>Pants hanger</t>
  </si>
  <si>
    <t>Laundry bag</t>
  </si>
  <si>
    <t>Laundry bags</t>
  </si>
  <si>
    <t>Laundry price list</t>
  </si>
  <si>
    <t>Laundry price lists</t>
  </si>
  <si>
    <t>Desk</t>
  </si>
  <si>
    <t>Room Service menu</t>
  </si>
  <si>
    <t>Door</t>
  </si>
  <si>
    <t>Do Not Disturb Sign</t>
  </si>
  <si>
    <t>Engineering</t>
  </si>
  <si>
    <t xml:space="preserve">TV </t>
  </si>
  <si>
    <t xml:space="preserve">TV remote </t>
  </si>
  <si>
    <t>Air conditioner</t>
  </si>
  <si>
    <t>Heater</t>
  </si>
  <si>
    <t>not warming up, Room doesn’t heat up, not warm enough</t>
  </si>
  <si>
    <t>Microwave</t>
  </si>
  <si>
    <t>Light bulb</t>
  </si>
  <si>
    <t>Light bulbs</t>
  </si>
  <si>
    <t>Light switch</t>
  </si>
  <si>
    <t>Light switches</t>
  </si>
  <si>
    <t>Plug</t>
  </si>
  <si>
    <t>Plugs</t>
  </si>
  <si>
    <t>Closet door</t>
  </si>
  <si>
    <t>Window</t>
  </si>
  <si>
    <t>Lamp</t>
  </si>
  <si>
    <t>Chair</t>
  </si>
  <si>
    <t>Bed</t>
  </si>
  <si>
    <t>Night stand</t>
  </si>
  <si>
    <t>Night stand lamp</t>
  </si>
  <si>
    <t>Bathroom door</t>
  </si>
  <si>
    <t>Shower door</t>
  </si>
  <si>
    <t>Shower</t>
  </si>
  <si>
    <t>Toilet</t>
  </si>
  <si>
    <t>Faucet</t>
  </si>
  <si>
    <t>Bathtub</t>
  </si>
  <si>
    <t>Water Leak</t>
  </si>
  <si>
    <t>Hallway</t>
  </si>
  <si>
    <t>Ice machine</t>
  </si>
  <si>
    <t>Phone charger</t>
  </si>
  <si>
    <t>Phone chargers</t>
  </si>
  <si>
    <t>Extension cord</t>
  </si>
  <si>
    <t>Extension cords</t>
  </si>
  <si>
    <t>Electric converter</t>
  </si>
  <si>
    <t>Room Service</t>
  </si>
  <si>
    <t>Mineral water</t>
  </si>
  <si>
    <t>Bottle water</t>
  </si>
  <si>
    <t>Hot water</t>
  </si>
  <si>
    <t>Information</t>
  </si>
  <si>
    <t>Inquiry</t>
  </si>
  <si>
    <t>Front Office</t>
  </si>
  <si>
    <t>Room Change</t>
  </si>
  <si>
    <t>WIFI connection</t>
  </si>
  <si>
    <t>Internet access</t>
  </si>
  <si>
    <t>WIFI password</t>
  </si>
  <si>
    <t>Internet access password</t>
  </si>
  <si>
    <t>Set up wake up call</t>
  </si>
  <si>
    <t>Late check out</t>
  </si>
  <si>
    <t>Baggage Porter</t>
  </si>
  <si>
    <t>Bell carts</t>
  </si>
  <si>
    <t>Valet Parking</t>
  </si>
  <si>
    <t>Noise next door</t>
  </si>
  <si>
    <t xml:space="preserve">Noise in the hallway </t>
  </si>
  <si>
    <t>General</t>
  </si>
  <si>
    <t xml:space="preserve">Hotel Admin should be able to input/update </t>
  </si>
  <si>
    <t>Names or the # of the rooms need to be implemented during implementatin. Hotel Admin should have rights to modify.</t>
  </si>
  <si>
    <t>TBD</t>
  </si>
  <si>
    <t>Item = Keywords in the requests                                             (single = one item)</t>
  </si>
  <si>
    <t>Pillowcases</t>
  </si>
  <si>
    <t>pillow cover, pillow slip</t>
  </si>
  <si>
    <t>crib, baby bed, basinet,cradle, manger, bin, baby trundle bed, baby cot</t>
  </si>
  <si>
    <t>chair with wheels</t>
  </si>
  <si>
    <t>Some tea bags (pouches), couple tea bags</t>
  </si>
  <si>
    <t xml:space="preserve">Some coffee pouches, couple coffee packets   </t>
  </si>
  <si>
    <t xml:space="preserve">Some coffee pods, couple coffee pods, </t>
  </si>
  <si>
    <t xml:space="preserve">caffeine pods, cappucciona pods, expresso pods, mocha pods                               </t>
  </si>
  <si>
    <t xml:space="preserve">Some sugar packets, couple sugar packets     </t>
  </si>
  <si>
    <t>Some cream packets, couple cream packets ,</t>
  </si>
  <si>
    <t>Couple coffee cups, a few more cups, more coffee cups</t>
  </si>
  <si>
    <t>bath gown, bath housecoat, bath smock, bath wrapper, bath scrubs, bath garment, bath caftan, bath jacket, lounging robe, terrycloth</t>
  </si>
  <si>
    <t>mouth mint, mouth cleaner</t>
  </si>
  <si>
    <t xml:space="preserve">face cleaner wipe, face wipes, makeup wirpe, make up cleaner </t>
  </si>
  <si>
    <t>Cotton balls</t>
  </si>
  <si>
    <t>Nail files</t>
  </si>
  <si>
    <t xml:space="preserve">nail polish cleaner wipe, nail color remover, nail color cleaner, nail gloss cleaner (remover), aseton </t>
  </si>
  <si>
    <t xml:space="preserve">nail board, emery board </t>
  </si>
  <si>
    <t>Dental Floss</t>
  </si>
  <si>
    <t>shower bonnet, skullcap, hair cover</t>
  </si>
  <si>
    <t>tooth cleaner</t>
  </si>
  <si>
    <t>Satin hangers</t>
  </si>
  <si>
    <t>Room doesn't cool down</t>
  </si>
  <si>
    <t>warmer, radiator</t>
  </si>
  <si>
    <t>food warmer</t>
  </si>
  <si>
    <t>light tube</t>
  </si>
  <si>
    <t>workspace, secretary, work counter</t>
  </si>
  <si>
    <t>mattress, chaise, sleeping platform, cot, divan, trundle</t>
  </si>
  <si>
    <t>time device, timekeeping device, timepiece, timer, alarm, timemarker, digital watch, timekeeper</t>
  </si>
  <si>
    <t>bed table, bedstand, night table</t>
  </si>
  <si>
    <t>reflector, looking glass</t>
  </si>
  <si>
    <t>Water leaking, water running, knobs are not working</t>
  </si>
  <si>
    <t>ice motor, ice engine, ice appliance</t>
  </si>
  <si>
    <t>spring water, carbonated water, tonic water</t>
  </si>
  <si>
    <t>Meeting Room information for location</t>
  </si>
  <si>
    <t>Non-Allergenic pillow</t>
  </si>
  <si>
    <t>Shoe Shine Kit</t>
  </si>
  <si>
    <t>Disposable razor</t>
  </si>
  <si>
    <t>Umbrella</t>
  </si>
  <si>
    <t>in Closet</t>
  </si>
  <si>
    <t>Under Sink</t>
  </si>
  <si>
    <t>pressing board</t>
  </si>
  <si>
    <t>I need a wake up call</t>
  </si>
  <si>
    <t xml:space="preserve">Can you please send a porter for our bags. I need to a porter for our bags. We need help with our bags </t>
  </si>
  <si>
    <t>We need valet to bring our car around to front. We need valet parking.  Fetch my car</t>
  </si>
  <si>
    <t>There is so much noise in the next door. We can't sleep because of the commotion in the next room. Next door is very loud, disturbing.  It's very annoying</t>
  </si>
  <si>
    <t>How do I connect to WIFI? How do I connect to internet? Can you send someone to help me with my computer?</t>
  </si>
  <si>
    <t xml:space="preserve">What is WIFI password? Where can I find the password for internet connection? </t>
  </si>
  <si>
    <t xml:space="preserve">Can you please service (clean) the room?  Room needs to be serviced (cleaned). </t>
  </si>
  <si>
    <t>Please turndown the bed.  We need turndown service for tonight</t>
  </si>
  <si>
    <t xml:space="preserve">I need laundry pick up. I have dry cleaning to be picked up. Please send laundry valet services to my room. </t>
  </si>
  <si>
    <t xml:space="preserve">Can I please have a non-allergenic pillow? Do you carry anti-allergy pillows? </t>
  </si>
  <si>
    <t>Can I please have a basinet for the baby?</t>
  </si>
  <si>
    <t xml:space="preserve">We are missing an ice bucket. Our room doesn't have any ice bucket. </t>
  </si>
  <si>
    <t>Do you have any bath garments? Can I have one please? Can we have an extra bathrobe?</t>
  </si>
  <si>
    <t xml:space="preserve">We need 2 more bath slippers? Please send 3 extra slippers? </t>
  </si>
  <si>
    <t>Our body gell is empty?  We need extrta body soap. Our room doesn’t have any shower gels</t>
  </si>
  <si>
    <t xml:space="preserve">Where can I get mouthwash? Do you carry mouth mint? Our mouthwash is empty. We need 3 more mouth cleanser. </t>
  </si>
  <si>
    <t>Is there a wheelchair? Can you send a wheelchair to our room? Can we rent a wheelchar and how much is the rental?</t>
  </si>
  <si>
    <t xml:space="preserve">Can I have 5 more pack of face wipes? Do you have any make up remover wipes? </t>
  </si>
  <si>
    <t>We are out of emery boards</t>
  </si>
  <si>
    <t>There are no cotton balls in our bathroom.  Where can I get cotton balls?</t>
  </si>
  <si>
    <t xml:space="preserve">Please send disposable shaver blades? </t>
  </si>
  <si>
    <t>shaver, disposable blade, shaving instrument, shaving blade, disposable shaver blades</t>
  </si>
  <si>
    <t xml:space="preserve">I lost my dental floss, do you guys have any? </t>
  </si>
  <si>
    <t>We need darning kit? Can you send a sewing kit.  Please send taloring materials</t>
  </si>
  <si>
    <t xml:space="preserve">Can you please send 2 shower caps for my hair? </t>
  </si>
  <si>
    <t>Toothbrushes</t>
  </si>
  <si>
    <t xml:space="preserve">Do you have extra toothbrush? </t>
  </si>
  <si>
    <t xml:space="preserve">Can we get more tooth paste? </t>
  </si>
  <si>
    <t xml:space="preserve">Do you have make up mirrors?   Lights are out in the make up mirror.  Mirror is loose, needs to be tighten.  </t>
  </si>
  <si>
    <t>extra charger for phone, phone cord, phone power surge, phone cable</t>
  </si>
  <si>
    <t xml:space="preserve">Do you have any umbrellas?  Where can I find umbrellas? </t>
  </si>
  <si>
    <t xml:space="preserve">Do  you have an extra Iphone charger?  Do you have a tablet charger?  </t>
  </si>
  <si>
    <t>extension string, connection cord, extension cable</t>
  </si>
  <si>
    <t xml:space="preserve">Do you have extension cable for PC? </t>
  </si>
  <si>
    <t xml:space="preserve">Do you  have electric converter for 110v?  I think we need an adaptor for electricity. </t>
  </si>
  <si>
    <t xml:space="preserve">I need more cotton swaps. Can we have 5 packs? </t>
  </si>
  <si>
    <t xml:space="preserve">Do you carry shoe sheen kit? How can I get my shoes shined? </t>
  </si>
  <si>
    <t xml:space="preserve">Can I have 5 bottles of water? Can we have more water bottles? How much does it cost for bottle of water? </t>
  </si>
  <si>
    <t xml:space="preserve">Can I get 4 bottles of mineral water?  How much does it cost for bottle of water? </t>
  </si>
  <si>
    <t>My bedsheet need changing. We need new sheets.</t>
  </si>
  <si>
    <t xml:space="preserve">We need clean large towels. </t>
  </si>
  <si>
    <t xml:space="preserve">Please send also send couple more hand towels? </t>
  </si>
  <si>
    <t xml:space="preserve">Our bathroom doesn't have any bath rug. </t>
  </si>
  <si>
    <t>All of our face towels are dirty, please send a few clean ones.</t>
  </si>
  <si>
    <t xml:space="preserve">We don’t have any plastic cups, can you please send couple. </t>
  </si>
  <si>
    <t xml:space="preserve">Hairwash needs to refilled.  We need 2 more bottles of hair soap. </t>
  </si>
  <si>
    <t xml:space="preserve">Can you please refill detangler? </t>
  </si>
  <si>
    <t xml:space="preserve">We are out of moisturizers, please bring more. </t>
  </si>
  <si>
    <t xml:space="preserve">Can we have more handsoaps, we are out. </t>
  </si>
  <si>
    <t xml:space="preserve">We need 2 more rolls of toilet paper. </t>
  </si>
  <si>
    <t xml:space="preserve">Where is the iron in the room?   My room is missing iron. How do I use this iron?  My iron is not working, light is not on. </t>
  </si>
  <si>
    <t xml:space="preserve">Ironing board is broken, it will stay open.  Ironing board is dirty, can you please send a clean one? </t>
  </si>
  <si>
    <t>We need more hangers</t>
  </si>
  <si>
    <t xml:space="preserve">Can we have 4 more dress hangers? </t>
  </si>
  <si>
    <t xml:space="preserve">Do you carry any sating hangers, can you please send 2? </t>
  </si>
  <si>
    <t xml:space="preserve">We are missing hangers for pants, please send 5.   Clips on the toruser hangers are broken. </t>
  </si>
  <si>
    <t xml:space="preserve">Where are the laundry bags? Do you have any laundry bags? Can you pick up my hamper for washing?  </t>
  </si>
  <si>
    <t xml:space="preserve">I can't find the laundry price list, what do I do? </t>
  </si>
  <si>
    <t xml:space="preserve">Don’t you have any room service menus in the room? </t>
  </si>
  <si>
    <t xml:space="preserve">We don’t have any Don’t Disturb Sign in the room, can Housekeeper drop one off today? </t>
  </si>
  <si>
    <t xml:space="preserve">Our TV is not turning on. </t>
  </si>
  <si>
    <t xml:space="preserve">We can't get the remote to work. </t>
  </si>
  <si>
    <t xml:space="preserve">Microwave is not working </t>
  </si>
  <si>
    <t xml:space="preserve">Light switch next to bed may not be working, lights are not turning on. </t>
  </si>
  <si>
    <t xml:space="preserve">Something is wrong with the plug next to TV, its not working.  Can you send someine to check the plugs. </t>
  </si>
  <si>
    <t>Entry door is getting stuck</t>
  </si>
  <si>
    <t xml:space="preserve">Closet door is not opening </t>
  </si>
  <si>
    <t xml:space="preserve">Window is not shutting down all the tightly.  </t>
  </si>
  <si>
    <t xml:space="preserve">Chair isn ot adjusting. Chair leg is broken </t>
  </si>
  <si>
    <t xml:space="preserve">Secretary shelf just broke.  Desk drawer is not opening. </t>
  </si>
  <si>
    <t xml:space="preserve">Workpsace lamp is not turning on. </t>
  </si>
  <si>
    <t xml:space="preserve">Bed is broken </t>
  </si>
  <si>
    <t xml:space="preserve">Clock's lights are not on, it doesn't seem to be working.   Do you have instructions for this clock?  </t>
  </si>
  <si>
    <t xml:space="preserve">Night stand is not stable, seems to be loose. </t>
  </si>
  <si>
    <t xml:space="preserve">Lamp switch is not working. </t>
  </si>
  <si>
    <t xml:space="preserve">Shower door is jamming.    Shower door handle just broke. </t>
  </si>
  <si>
    <t xml:space="preserve">Water in the shower is not strong. Hot water in the shower is not working </t>
  </si>
  <si>
    <t xml:space="preserve">Mirror cracked </t>
  </si>
  <si>
    <t xml:space="preserve">Toilet is leaking. Toilet flush is not working. </t>
  </si>
  <si>
    <t xml:space="preserve">Ice machine doenslt have any ice. Ice box is not porducing any ice. Ice machine is stuck. </t>
  </si>
  <si>
    <t>Room is flooded, water is leaking formt he sink. (water running, leakage)</t>
  </si>
  <si>
    <t xml:space="preserve">I need to change our room. We want a different room </t>
  </si>
  <si>
    <t xml:space="preserve">Front Office </t>
  </si>
  <si>
    <t xml:space="preserve">Can we have hot water for tea?   We like to have some tea water. </t>
  </si>
  <si>
    <r>
      <t xml:space="preserve">We need a </t>
    </r>
    <r>
      <rPr>
        <b/>
        <sz val="10"/>
        <color rgb="FFC00000"/>
        <rFont val="等线"/>
        <family val="2"/>
        <scheme val="minor"/>
      </rPr>
      <t>blanket</t>
    </r>
    <r>
      <rPr>
        <sz val="10"/>
        <color theme="1" tint="4.9989318521683403E-2"/>
        <rFont val="等线"/>
        <family val="2"/>
        <scheme val="minor"/>
      </rPr>
      <t>? Please send 2 extra blankets?</t>
    </r>
  </si>
  <si>
    <r>
      <t xml:space="preserve">We need </t>
    </r>
    <r>
      <rPr>
        <b/>
        <sz val="10"/>
        <color rgb="FFC00000"/>
        <rFont val="等线"/>
        <family val="2"/>
        <scheme val="minor"/>
      </rPr>
      <t>a pilow case</t>
    </r>
    <r>
      <rPr>
        <sz val="10"/>
        <color theme="1" tint="4.9989318521683403E-2"/>
        <rFont val="等线"/>
        <family val="2"/>
        <scheme val="minor"/>
      </rPr>
      <t xml:space="preserve"> to be changed.  We need new clean pillow cases. </t>
    </r>
  </si>
  <si>
    <t>OTHER</t>
  </si>
  <si>
    <t>me = us</t>
  </si>
  <si>
    <t>Clean= new, fresh</t>
  </si>
  <si>
    <t>Sent = delivered, dropped off, brought up</t>
  </si>
  <si>
    <t xml:space="preserve">Someone = housekeeper, maid, room cleaner, room attendant </t>
  </si>
  <si>
    <t xml:space="preserve">Pick up = gather </t>
  </si>
  <si>
    <t>Replace = change, exchange, replenish, restock, refill, take away, provide</t>
  </si>
  <si>
    <t>Call = contact</t>
  </si>
  <si>
    <t>Correct = appropriate , who to call</t>
  </si>
  <si>
    <t>Process = procedure, policy, practice, proper ways, methods, routine, steps</t>
  </si>
  <si>
    <t>Some = new one(s), replacement(s)</t>
  </si>
  <si>
    <t>Can we = Could you, would you, can someone</t>
  </si>
  <si>
    <t xml:space="preserve">Can be used before any {itemNeedType} in any sentence in place of {quantityList}, or if {quantityList} is NOT indicated </t>
  </si>
  <si>
    <t>also</t>
  </si>
  <si>
    <t>and </t>
  </si>
  <si>
    <t>as well</t>
  </si>
  <si>
    <t>too</t>
  </si>
  <si>
    <t>in addition</t>
  </si>
  <si>
    <t>additionally </t>
  </si>
  <si>
    <t>furthermore</t>
  </si>
  <si>
    <t>moreover </t>
  </si>
  <si>
    <t>likewise</t>
  </si>
  <si>
    <t>along </t>
  </si>
  <si>
    <t>along with</t>
  </si>
  <si>
    <t>together with</t>
  </si>
  <si>
    <t>more</t>
  </si>
  <si>
    <t>Action</t>
  </si>
  <si>
    <t xml:space="preserve">Take = collect, grab, pick up, take away </t>
  </si>
  <si>
    <t>Find = see, locate, pinpoint</t>
  </si>
  <si>
    <t>Have = get, acquire, receive, ask, ask for, order</t>
  </si>
  <si>
    <t>Have= see, seem to have one</t>
  </si>
  <si>
    <t>ACTION WORDS</t>
  </si>
  <si>
    <t>MULTIPLE REQUEST</t>
  </si>
  <si>
    <t>{itemNeedType}</t>
  </si>
  <si>
    <t>We</t>
  </si>
  <si>
    <t>Dirty = old, used, spoiled, stained</t>
  </si>
  <si>
    <t xml:space="preserve">My room = our room, the room, room#, for the room </t>
  </si>
  <si>
    <t xml:space="preserve">New = another </t>
  </si>
  <si>
    <t xml:space="preserve">right person = who to call, appropriate person, correct contact, correct person </t>
  </si>
  <si>
    <t xml:space="preserve"> to be refreshed </t>
  </si>
  <si>
    <t xml:space="preserve"> to be replaced</t>
  </si>
  <si>
    <t xml:space="preserve"> to be brought up</t>
  </si>
  <si>
    <t xml:space="preserve"> to be sent</t>
  </si>
  <si>
    <t xml:space="preserve"> to be sent up</t>
  </si>
  <si>
    <t xml:space="preserve"> to be dropped off</t>
  </si>
  <si>
    <t>Request</t>
  </si>
  <si>
    <t>I</t>
  </si>
  <si>
    <t>word</t>
    <phoneticPr fontId="8" type="noConversion"/>
  </si>
  <si>
    <t>synonym</t>
  </si>
  <si>
    <t>Homonym</t>
    <phoneticPr fontId="8" type="noConversion"/>
  </si>
  <si>
    <t>an</t>
    <phoneticPr fontId="8" type="noConversion"/>
  </si>
  <si>
    <t>dual, couple</t>
  </si>
  <si>
    <t>to</t>
    <phoneticPr fontId="8" type="noConversion"/>
  </si>
  <si>
    <t>for</t>
    <phoneticPr fontId="8" type="noConversion"/>
  </si>
  <si>
    <t>a few of, any</t>
  </si>
  <si>
    <t>a couple of, set, duo</t>
  </si>
  <si>
    <t>each, either</t>
  </si>
  <si>
    <t>Extra</t>
  </si>
  <si>
    <t xml:space="preserve">in place of type confirmation </t>
  </si>
  <si>
    <t>several</t>
  </si>
  <si>
    <t>set</t>
  </si>
  <si>
    <t>a pair, a pair of</t>
  </si>
  <si>
    <t>handful</t>
  </si>
  <si>
    <t>a handful, a handful of</t>
  </si>
  <si>
    <t>many</t>
  </si>
  <si>
    <t>multiple, numerous</t>
  </si>
  <si>
    <t>a number of</t>
  </si>
  <si>
    <t>number of, loads of, a load of</t>
  </si>
  <si>
    <t>a lot of</t>
  </si>
  <si>
    <t>lots of, lot of</t>
  </si>
  <si>
    <t>dozen</t>
  </si>
  <si>
    <t>a dozen, dozens</t>
  </si>
  <si>
    <t xml:space="preserve"> in our room</t>
  </si>
  <si>
    <t xml:space="preserve"> in the room</t>
  </si>
  <si>
    <t xml:space="preserve"> in room# xxxx</t>
  </si>
  <si>
    <t>Condition</t>
  </si>
  <si>
    <t>dirty</t>
  </si>
  <si>
    <t>old</t>
  </si>
  <si>
    <t>used</t>
  </si>
  <si>
    <t>spoiled</t>
  </si>
  <si>
    <t>stained</t>
  </si>
  <si>
    <t xml:space="preserve"> for the room</t>
  </si>
  <si>
    <t xml:space="preserve"> clean </t>
  </si>
  <si>
    <t xml:space="preserve"> new </t>
  </si>
  <si>
    <t xml:space="preserve"> fresh </t>
  </si>
  <si>
    <t xml:space="preserve"> towels</t>
  </si>
  <si>
    <t xml:space="preserve"> need </t>
  </si>
  <si>
    <t xml:space="preserve"> want </t>
  </si>
  <si>
    <t xml:space="preserve"> desire </t>
  </si>
  <si>
    <t xml:space="preserve"> like to have </t>
  </si>
  <si>
    <t xml:space="preserve"> prefer </t>
  </si>
  <si>
    <t xml:space="preserve"> request to have </t>
  </si>
  <si>
    <t xml:space="preserve"> require </t>
  </si>
  <si>
    <t xml:space="preserve"> would like to have </t>
  </si>
  <si>
    <t>set of towels</t>
  </si>
  <si>
    <t>all of the towels</t>
  </si>
  <si>
    <t xml:space="preserve"> in my room</t>
  </si>
  <si>
    <t xml:space="preserve">Need / Want = desire, wish to have, ask to have, prefer, require, like to have, request to have, like to request, like to order, would like to have, would like to order, would like to request, would like to ask for </t>
  </si>
  <si>
    <t>Bring = deliver, give, fetch, drop off, send, give, provide</t>
  </si>
  <si>
    <t xml:space="preserve"> to the room</t>
  </si>
  <si>
    <t xml:space="preserve"> to our room</t>
  </si>
  <si>
    <t xml:space="preserve"> to room# xxxx</t>
  </si>
  <si>
    <t xml:space="preserve"> bring</t>
  </si>
  <si>
    <t xml:space="preserve">He </t>
  </si>
  <si>
    <t>Where</t>
  </si>
  <si>
    <t>where</t>
  </si>
  <si>
    <t>She</t>
  </si>
  <si>
    <t>My husband</t>
  </si>
  <si>
    <t>My wife</t>
  </si>
  <si>
    <t>My friend</t>
  </si>
  <si>
    <t>My son</t>
  </si>
  <si>
    <t>My daughter</t>
  </si>
  <si>
    <t>My father</t>
  </si>
  <si>
    <t>My mother</t>
  </si>
  <si>
    <t>My roommate</t>
  </si>
  <si>
    <t>wants</t>
  </si>
  <si>
    <t>desires</t>
  </si>
  <si>
    <t xml:space="preserve">likes to have </t>
  </si>
  <si>
    <t xml:space="preserve">wishes to have </t>
  </si>
  <si>
    <t>prefers</t>
  </si>
  <si>
    <t>requires</t>
  </si>
  <si>
    <t xml:space="preserve">requests to have </t>
  </si>
  <si>
    <t xml:space="preserve">asks to have </t>
  </si>
  <si>
    <t>likes to request</t>
  </si>
  <si>
    <t>likes to order</t>
  </si>
  <si>
    <t>(towels)</t>
  </si>
  <si>
    <t>quantity</t>
  </si>
  <si>
    <t>one</t>
  </si>
  <si>
    <t>two</t>
  </si>
  <si>
    <t>three</t>
  </si>
  <si>
    <t>four</t>
  </si>
  <si>
    <t>five</t>
  </si>
  <si>
    <t>six</t>
  </si>
  <si>
    <t>seven</t>
  </si>
  <si>
    <t>eight</t>
  </si>
  <si>
    <t>nine</t>
  </si>
  <si>
    <t>ten</t>
  </si>
  <si>
    <t>a</t>
  </si>
  <si>
    <t>a few</t>
  </si>
  <si>
    <t>a couple</t>
  </si>
  <si>
    <t>some</t>
  </si>
  <si>
    <t>add corresponding quantity to keywords</t>
  </si>
  <si>
    <t xml:space="preserve"> to be taken away</t>
  </si>
  <si>
    <t xml:space="preserve"> to be picked up</t>
  </si>
  <si>
    <t xml:space="preserve"> to be gathered</t>
  </si>
  <si>
    <t xml:space="preserve"> to be collected</t>
  </si>
  <si>
    <t xml:space="preserve"> to be grabbed</t>
  </si>
  <si>
    <t>any</t>
  </si>
  <si>
    <t xml:space="preserve"> my room </t>
  </si>
  <si>
    <t>provide</t>
  </si>
  <si>
    <t xml:space="preserve"> clean</t>
  </si>
  <si>
    <t xml:space="preserve"> to my room </t>
  </si>
  <si>
    <t xml:space="preserve"> new</t>
  </si>
  <si>
    <t xml:space="preserve"> fresh</t>
  </si>
  <si>
    <t xml:space="preserve"> for our room</t>
  </si>
  <si>
    <t>all</t>
  </si>
  <si>
    <t>both</t>
  </si>
  <si>
    <t>other</t>
  </si>
  <si>
    <t>additional</t>
  </si>
  <si>
    <t>all of</t>
  </si>
  <si>
    <t>extra</t>
  </si>
  <si>
    <t xml:space="preserve"> dirty</t>
  </si>
  <si>
    <t xml:space="preserve"> take away</t>
  </si>
  <si>
    <t>you</t>
  </si>
  <si>
    <t>someone</t>
  </si>
  <si>
    <t>housekeeper</t>
  </si>
  <si>
    <t>maid</t>
  </si>
  <si>
    <t>room attendant</t>
  </si>
  <si>
    <t>room cleaner</t>
  </si>
  <si>
    <t>Starter</t>
  </si>
  <si>
    <t xml:space="preserve"> send</t>
  </si>
  <si>
    <t xml:space="preserve"> deliver</t>
  </si>
  <si>
    <t xml:space="preserve"> give</t>
  </si>
  <si>
    <t xml:space="preserve"> drop off</t>
  </si>
  <si>
    <t xml:space="preserve"> provide</t>
  </si>
  <si>
    <t xml:space="preserve"> replenish</t>
  </si>
  <si>
    <t xml:space="preserve"> restock</t>
  </si>
  <si>
    <t xml:space="preserve"> refill</t>
  </si>
  <si>
    <t xml:space="preserve"> pick up</t>
  </si>
  <si>
    <t xml:space="preserve"> replace</t>
  </si>
  <si>
    <t xml:space="preserve"> exchange</t>
  </si>
  <si>
    <t xml:space="preserve"> old</t>
  </si>
  <si>
    <t xml:space="preserve"> used</t>
  </si>
  <si>
    <t xml:space="preserve"> spoiled</t>
  </si>
  <si>
    <t xml:space="preserve"> stained</t>
  </si>
  <si>
    <t xml:space="preserve"> need</t>
  </si>
  <si>
    <t xml:space="preserve"> like to request</t>
  </si>
  <si>
    <t xml:space="preserve"> like to order</t>
  </si>
  <si>
    <t xml:space="preserve"> would like to order</t>
  </si>
  <si>
    <t xml:space="preserve"> would like to request</t>
  </si>
  <si>
    <t xml:space="preserve"> would like to ask for</t>
  </si>
  <si>
    <t>Guest/Starter</t>
  </si>
  <si>
    <t>Starters</t>
  </si>
  <si>
    <t>Who (servicing)</t>
  </si>
  <si>
    <t xml:space="preserve"> to be brought up to</t>
  </si>
  <si>
    <t xml:space="preserve"> our room</t>
  </si>
  <si>
    <t xml:space="preserve"> the room</t>
  </si>
  <si>
    <t xml:space="preserve"> room# xxxx</t>
  </si>
  <si>
    <t xml:space="preserve"> to be sent to</t>
  </si>
  <si>
    <t xml:space="preserve"> to be sent up to</t>
  </si>
  <si>
    <t xml:space="preserve"> to be delivered to</t>
  </si>
  <si>
    <t xml:space="preserve"> in my room </t>
  </si>
  <si>
    <t xml:space="preserve"> from our room</t>
  </si>
  <si>
    <t xml:space="preserve"> from the room</t>
  </si>
  <si>
    <t xml:space="preserve"> from room# xxxx</t>
  </si>
  <si>
    <t xml:space="preserve"> from my room </t>
  </si>
  <si>
    <t>Quantity</t>
  </si>
  <si>
    <t>{Quantity}</t>
  </si>
  <si>
    <t xml:space="preserve"> bath towels</t>
  </si>
  <si>
    <t>This section is also common without any {starter} nor {person}</t>
  </si>
  <si>
    <t>*NOTE: the word "please" and "kindly" can either be at the beginning as a conversation starter, or after the {servicing person}</t>
  </si>
  <si>
    <t>Servicing Person</t>
  </si>
  <si>
    <t xml:space="preserve"> fetch</t>
  </si>
  <si>
    <t xml:space="preserve"> you</t>
  </si>
  <si>
    <t xml:space="preserve"> someone</t>
  </si>
  <si>
    <t xml:space="preserve"> housekeeper</t>
  </si>
  <si>
    <t xml:space="preserve"> maid</t>
  </si>
  <si>
    <t xml:space="preserve"> room attendant</t>
  </si>
  <si>
    <t xml:space="preserve"> room cleaner</t>
  </si>
  <si>
    <t xml:space="preserve"> please</t>
  </si>
  <si>
    <t xml:space="preserve"> kindly</t>
  </si>
  <si>
    <t xml:space="preserve"> Can</t>
  </si>
  <si>
    <t xml:space="preserve"> Could</t>
  </si>
  <si>
    <t xml:space="preserve"> Would</t>
  </si>
  <si>
    <t>May we</t>
  </si>
  <si>
    <t>have</t>
  </si>
  <si>
    <t xml:space="preserve">Will </t>
  </si>
  <si>
    <t>please also</t>
  </si>
  <si>
    <t xml:space="preserve"> someone can</t>
  </si>
  <si>
    <t xml:space="preserve"> housekeeper can</t>
  </si>
  <si>
    <t xml:space="preserve"> maid can</t>
  </si>
  <si>
    <t xml:space="preserve"> room attendant can</t>
  </si>
  <si>
    <t xml:space="preserve"> room cleaner can</t>
  </si>
  <si>
    <t xml:space="preserve"> you could</t>
  </si>
  <si>
    <t xml:space="preserve"> someone could</t>
  </si>
  <si>
    <t xml:space="preserve"> housekeeper could</t>
  </si>
  <si>
    <t xml:space="preserve"> maid could</t>
  </si>
  <si>
    <t xml:space="preserve"> room attendant could</t>
  </si>
  <si>
    <t xml:space="preserve"> room cleaner could</t>
  </si>
  <si>
    <t xml:space="preserve"> you would</t>
  </si>
  <si>
    <t xml:space="preserve"> someone would</t>
  </si>
  <si>
    <t xml:space="preserve"> housekeeper would</t>
  </si>
  <si>
    <t xml:space="preserve"> maid would</t>
  </si>
  <si>
    <t xml:space="preserve"> room attendant would</t>
  </si>
  <si>
    <t xml:space="preserve"> room cleaner would</t>
  </si>
  <si>
    <t xml:space="preserve">I would appreciate if </t>
  </si>
  <si>
    <t xml:space="preserve">We would appreciate if </t>
  </si>
  <si>
    <t xml:space="preserve">I would appreciate it if </t>
  </si>
  <si>
    <t xml:space="preserve">We would appreciate it if </t>
  </si>
  <si>
    <t xml:space="preserve">It would be appreciated if </t>
  </si>
  <si>
    <t xml:space="preserve"> you can (please/kindly)</t>
  </si>
  <si>
    <t xml:space="preserve">I would love it if </t>
  </si>
  <si>
    <t xml:space="preserve">We would love it if </t>
  </si>
  <si>
    <t xml:space="preserve">May I have </t>
  </si>
  <si>
    <t>May we have</t>
  </si>
  <si>
    <t xml:space="preserve">Can I have </t>
  </si>
  <si>
    <t xml:space="preserve">Could I have </t>
  </si>
  <si>
    <t xml:space="preserve">Can we have </t>
  </si>
  <si>
    <t xml:space="preserve">Could we have </t>
  </si>
  <si>
    <t xml:space="preserve"> the housekeeper</t>
  </si>
  <si>
    <t xml:space="preserve"> the maid</t>
  </si>
  <si>
    <t xml:space="preserve"> the room cleaner</t>
  </si>
  <si>
    <t xml:space="preserve"> the room attendant</t>
  </si>
  <si>
    <t xml:space="preserve">May I please have </t>
  </si>
  <si>
    <t xml:space="preserve">Can I please have </t>
  </si>
  <si>
    <t xml:space="preserve">Could I please have </t>
  </si>
  <si>
    <t>May we please have</t>
  </si>
  <si>
    <t xml:space="preserve">Can we please have </t>
  </si>
  <si>
    <t xml:space="preserve">Could we please have </t>
  </si>
  <si>
    <t xml:space="preserve">are in need of </t>
  </si>
  <si>
    <t>(we)</t>
  </si>
  <si>
    <t>(I)</t>
  </si>
  <si>
    <t>am in need of</t>
  </si>
  <si>
    <t xml:space="preserve"> need to have/get</t>
  </si>
  <si>
    <t xml:space="preserve"> want to have/get</t>
  </si>
  <si>
    <t xml:space="preserve"> like to have/get</t>
  </si>
  <si>
    <t xml:space="preserve"> wish to have/get</t>
  </si>
  <si>
    <t xml:space="preserve"> request to have/get</t>
  </si>
  <si>
    <t xml:space="preserve"> ask to have/get</t>
  </si>
  <si>
    <t xml:space="preserve"> desire to have/get</t>
  </si>
  <si>
    <t xml:space="preserve"> require to have/get</t>
  </si>
  <si>
    <t xml:space="preserve"> prefer to have/get</t>
  </si>
  <si>
    <t xml:space="preserve"> are in need of </t>
  </si>
  <si>
    <t xml:space="preserve"> am in need of</t>
  </si>
  <si>
    <t>Applies to #1-7 scenarios in Structure tab</t>
  </si>
  <si>
    <t>Applies to ALL scenarios in Structure tab</t>
  </si>
  <si>
    <t>don't know</t>
  </si>
  <si>
    <t>find</t>
  </si>
  <si>
    <t xml:space="preserve">can't </t>
  </si>
  <si>
    <t>what to look for</t>
  </si>
  <si>
    <t xml:space="preserve">are not able to </t>
  </si>
  <si>
    <t xml:space="preserve">am not able to </t>
  </si>
  <si>
    <t xml:space="preserve">figure out </t>
  </si>
  <si>
    <t>locate</t>
  </si>
  <si>
    <t xml:space="preserve">can't seem to </t>
  </si>
  <si>
    <t>determine</t>
  </si>
  <si>
    <t>pinpoint</t>
  </si>
  <si>
    <t xml:space="preserve">was not able to </t>
  </si>
  <si>
    <t xml:space="preserve">'m not able to </t>
  </si>
  <si>
    <t xml:space="preserve">wasn't able to </t>
  </si>
  <si>
    <t xml:space="preserve">'re not able to </t>
  </si>
  <si>
    <t xml:space="preserve">were not able to </t>
  </si>
  <si>
    <t>don't know where</t>
  </si>
  <si>
    <t>don't know who</t>
  </si>
  <si>
    <t>is/are  the {item}/{items}</t>
  </si>
  <si>
    <t>the {item}/{items} is/are located</t>
  </si>
  <si>
    <t>the {item}/{items} is/are</t>
  </si>
  <si>
    <t>to look for {item}/{items}</t>
  </si>
  <si>
    <t>the {item}/{items} is/are kept</t>
  </si>
  <si>
    <t>the {item}/{items} is/are at</t>
  </si>
  <si>
    <t>don't know what is the</t>
  </si>
  <si>
    <t xml:space="preserve"> correct process</t>
  </si>
  <si>
    <t xml:space="preserve"> correct practice</t>
  </si>
  <si>
    <t xml:space="preserve"> would have it/{item}</t>
  </si>
  <si>
    <t xml:space="preserve"> to call for {item}</t>
  </si>
  <si>
    <t xml:space="preserve"> to call to request {item}</t>
  </si>
  <si>
    <t xml:space="preserve"> to ask for {item}</t>
  </si>
  <si>
    <t xml:space="preserve"> to ask to request {item}</t>
  </si>
  <si>
    <t xml:space="preserve"> to request from</t>
  </si>
  <si>
    <t xml:space="preserve"> to contact</t>
  </si>
  <si>
    <t xml:space="preserve"> to reach out</t>
  </si>
  <si>
    <t xml:space="preserve"> is the right person/department</t>
  </si>
  <si>
    <t xml:space="preserve"> is the correct person/department</t>
  </si>
  <si>
    <t xml:space="preserve"> is the appropriate person/department</t>
  </si>
  <si>
    <t xml:space="preserve"> the right person/department is</t>
  </si>
  <si>
    <t xml:space="preserve"> the correct person/department is</t>
  </si>
  <si>
    <t xml:space="preserve"> the appropriate person/department is</t>
  </si>
  <si>
    <t>don't know if this is the</t>
  </si>
  <si>
    <t xml:space="preserve">for requesting </t>
  </si>
  <si>
    <t xml:space="preserve"> process</t>
  </si>
  <si>
    <t>for requesting for {quantity}, condition, {item}</t>
  </si>
  <si>
    <t>for asking for {quantity}, condition, {item}</t>
  </si>
  <si>
    <t xml:space="preserve"> practice</t>
  </si>
  <si>
    <t xml:space="preserve"> policy</t>
  </si>
  <si>
    <t xml:space="preserve"> proper way</t>
  </si>
  <si>
    <t xml:space="preserve"> correct way</t>
  </si>
  <si>
    <t xml:space="preserve"> procedure</t>
  </si>
  <si>
    <t xml:space="preserve"> routine</t>
  </si>
  <si>
    <t xml:space="preserve"> method</t>
  </si>
  <si>
    <t xml:space="preserve"> correct channels</t>
  </si>
  <si>
    <t xml:space="preserve"> to contact to request {item}</t>
  </si>
  <si>
    <t xml:space="preserve"> to reach out to request {item}</t>
  </si>
  <si>
    <t xml:space="preserve">are not sure who </t>
  </si>
  <si>
    <t xml:space="preserve">were not sure who </t>
  </si>
  <si>
    <t>am not sure who</t>
  </si>
  <si>
    <t xml:space="preserve">was not sure who </t>
  </si>
  <si>
    <t xml:space="preserve">are not sure what is the </t>
  </si>
  <si>
    <t xml:space="preserve">were not sure what is the </t>
  </si>
  <si>
    <t xml:space="preserve">am not sure what is the </t>
  </si>
  <si>
    <t xml:space="preserve">was not sure what is the </t>
  </si>
  <si>
    <t>are not sure where</t>
  </si>
  <si>
    <t>were not sure where</t>
  </si>
  <si>
    <t>am not sure where</t>
  </si>
  <si>
    <t>was not sure where</t>
  </si>
  <si>
    <t>don't seem to know who</t>
  </si>
  <si>
    <t xml:space="preserve">pinpoint </t>
  </si>
  <si>
    <t xml:space="preserve">how to do </t>
  </si>
  <si>
    <t xml:space="preserve">what to do </t>
  </si>
  <si>
    <t>locate the {item}/{items}</t>
  </si>
  <si>
    <t>find where the {item}/{items} is/are</t>
  </si>
  <si>
    <t>locate where the {item}/{items} is/are</t>
  </si>
  <si>
    <t>pinpoint where the {item}/{items} is/are</t>
  </si>
  <si>
    <t>to ask for</t>
  </si>
  <si>
    <t>don't know how</t>
  </si>
  <si>
    <t>to order</t>
  </si>
  <si>
    <t>what to do to request</t>
  </si>
  <si>
    <t xml:space="preserve">what the process is </t>
  </si>
  <si>
    <t>how to ask for</t>
  </si>
  <si>
    <t>how to order</t>
  </si>
  <si>
    <t>to request</t>
  </si>
  <si>
    <t>how to request</t>
  </si>
  <si>
    <t>for asking for ….</t>
  </si>
  <si>
    <t>for requesting for …</t>
  </si>
  <si>
    <t>conversation may continue with "…,but…(other scenarios).."</t>
  </si>
  <si>
    <t>(continuation options)</t>
  </si>
  <si>
    <t>Option 1:</t>
  </si>
  <si>
    <t>Option 2:</t>
  </si>
  <si>
    <t>conversation may comtinue with a 2nd sentence … (with any of the other scenarios)</t>
  </si>
  <si>
    <t>Wonder-a</t>
  </si>
  <si>
    <t>Wonder-b</t>
  </si>
  <si>
    <t xml:space="preserve">What to Do </t>
  </si>
  <si>
    <t xml:space="preserve">We </t>
  </si>
  <si>
    <t xml:space="preserve">I </t>
  </si>
  <si>
    <t xml:space="preserve">, but I </t>
  </si>
  <si>
    <t>(any of the other scenarios)</t>
  </si>
  <si>
    <t xml:space="preserve">Can you have </t>
  </si>
  <si>
    <t xml:space="preserve">Could you have </t>
  </si>
  <si>
    <t xml:space="preserve">Can you let </t>
  </si>
  <si>
    <t>Could you let</t>
  </si>
  <si>
    <t>Applicable to ALL sayings &gt;&gt; Can I = May I, could I, can I please, may I please, could I please</t>
  </si>
  <si>
    <t>NO</t>
  </si>
  <si>
    <t>No, change that, wrong, wait, actually</t>
  </si>
  <si>
    <t>No wait, start over, nope, nah</t>
  </si>
  <si>
    <t>Incorrect, Never mind, scratch that</t>
  </si>
  <si>
    <t>YES</t>
  </si>
  <si>
    <t xml:space="preserve">No, don’t see anything in there. </t>
  </si>
  <si>
    <t xml:space="preserve">No, didnt see anything in there. </t>
  </si>
  <si>
    <t xml:space="preserve">Nope, there is nothing in the closet </t>
  </si>
  <si>
    <t>Yes, "OK", "See it", "got it", "looks like it",</t>
  </si>
  <si>
    <t>Actually…(what I need is [key word], [item], [number], [type]…)</t>
  </si>
  <si>
    <t>Instead…(can you bring me two…)</t>
  </si>
  <si>
    <t>Change that…(I need…)</t>
  </si>
  <si>
    <t>Never mind, No, wrong, wait</t>
  </si>
  <si>
    <t>Incorrect, scratch that</t>
  </si>
  <si>
    <t>Add one[number] more</t>
  </si>
  <si>
    <t>* Basically this is for any answer that's not a "yes"</t>
  </si>
  <si>
    <t>No thank you, No, Nope, Nah, That's all, That's it, I don't need anything else.</t>
  </si>
  <si>
    <t>All good, Thank you, Bye, Good bye, Nothing else, I'm good</t>
  </si>
  <si>
    <t>Requesting</t>
  </si>
  <si>
    <t>Change of mind</t>
  </si>
  <si>
    <t>Add one more, I didn’t mean, I don’t mean</t>
  </si>
  <si>
    <t>Can I , Can I have, could I, could I get, can you send, can you bring</t>
  </si>
  <si>
    <t xml:space="preserve">Do you have, Send me, I need/want/don’t have, I'm missing, we are missing </t>
  </si>
  <si>
    <t>Confirmation not correct</t>
  </si>
  <si>
    <t xml:space="preserve">Don’t need anything else </t>
  </si>
  <si>
    <t>Can't find the item</t>
  </si>
  <si>
    <t>No it's not there , no, nope, none, nothing, Nada, Nah, don’t have it, not there</t>
  </si>
  <si>
    <t>Found the item</t>
  </si>
  <si>
    <t>"you are right",  "found it", Thank you, yep, yeah, I think so</t>
  </si>
  <si>
    <t xml:space="preserve">[Item] is not working.  Can you please send someone to look at it? </t>
  </si>
  <si>
    <t xml:space="preserve">Broken, not running, responding </t>
  </si>
  <si>
    <r>
      <t xml:space="preserve">What is </t>
    </r>
    <r>
      <rPr>
        <b/>
        <sz val="11"/>
        <rFont val="等线"/>
        <family val="2"/>
        <scheme val="minor"/>
      </rPr>
      <t>dining room lunch hours</t>
    </r>
    <r>
      <rPr>
        <sz val="11"/>
        <rFont val="等线"/>
        <family val="2"/>
        <scheme val="minor"/>
      </rPr>
      <t>?</t>
    </r>
  </si>
  <si>
    <r>
      <t xml:space="preserve">What  </t>
    </r>
    <r>
      <rPr>
        <b/>
        <sz val="11"/>
        <rFont val="等线"/>
        <family val="2"/>
        <scheme val="minor"/>
      </rPr>
      <t>dining room lunch hours</t>
    </r>
    <r>
      <rPr>
        <sz val="11"/>
        <rFont val="等线"/>
        <family val="2"/>
        <scheme val="minor"/>
      </rPr>
      <t>?</t>
    </r>
  </si>
  <si>
    <r>
      <t xml:space="preserve">What are </t>
    </r>
    <r>
      <rPr>
        <b/>
        <sz val="11"/>
        <rFont val="等线"/>
        <family val="2"/>
        <scheme val="minor"/>
      </rPr>
      <t>restaurant hours for lunch</t>
    </r>
    <r>
      <rPr>
        <sz val="11"/>
        <rFont val="等线"/>
        <family val="2"/>
        <scheme val="minor"/>
      </rPr>
      <t>?</t>
    </r>
  </si>
  <si>
    <r>
      <t>What are the</t>
    </r>
    <r>
      <rPr>
        <b/>
        <sz val="11"/>
        <color theme="1" tint="4.9989318521683403E-2"/>
        <rFont val="等线"/>
        <family val="2"/>
        <scheme val="minor"/>
      </rPr>
      <t xml:space="preserve"> hours</t>
    </r>
    <r>
      <rPr>
        <sz val="11"/>
        <color theme="1" tint="4.9989318521683403E-2"/>
        <rFont val="等线"/>
        <family val="1"/>
        <scheme val="minor"/>
      </rPr>
      <t xml:space="preserve"> for </t>
    </r>
    <r>
      <rPr>
        <b/>
        <sz val="11"/>
        <color theme="1" tint="4.9989318521683403E-2"/>
        <rFont val="等线"/>
        <family val="2"/>
        <scheme val="minor"/>
      </rPr>
      <t>restaurant</t>
    </r>
    <r>
      <rPr>
        <sz val="11"/>
        <color theme="1" tint="4.9989318521683403E-2"/>
        <rFont val="等线"/>
        <family val="1"/>
        <scheme val="minor"/>
      </rPr>
      <t>?</t>
    </r>
  </si>
  <si>
    <r>
      <t xml:space="preserve">When do you </t>
    </r>
    <r>
      <rPr>
        <b/>
        <sz val="11"/>
        <color theme="1" tint="4.9989318521683403E-2"/>
        <rFont val="等线"/>
        <family val="2"/>
        <scheme val="minor"/>
      </rPr>
      <t>serve meals</t>
    </r>
    <r>
      <rPr>
        <sz val="11"/>
        <color theme="1" tint="4.9989318521683403E-2"/>
        <rFont val="等线"/>
        <family val="1"/>
        <scheme val="minor"/>
      </rPr>
      <t>?</t>
    </r>
  </si>
  <si>
    <r>
      <t>When is</t>
    </r>
    <r>
      <rPr>
        <b/>
        <sz val="11"/>
        <rFont val="等线"/>
        <family val="2"/>
        <scheme val="minor"/>
      </rPr>
      <t xml:space="preserve"> lunch </t>
    </r>
    <r>
      <rPr>
        <sz val="11"/>
        <rFont val="等线"/>
        <family val="2"/>
        <scheme val="minor"/>
      </rPr>
      <t xml:space="preserve">being served. </t>
    </r>
  </si>
  <si>
    <t>Information (#10)</t>
  </si>
  <si>
    <t>Engineering requests (#9)</t>
  </si>
  <si>
    <t xml:space="preserve">This information will be provided by the hotel during implementatiaon </t>
  </si>
  <si>
    <t xml:space="preserve">Bot will read the information provided </t>
  </si>
  <si>
    <t>INFORMATION  DATABASE</t>
  </si>
  <si>
    <t xml:space="preserve">Hotel Admin should have access to update this information as needed </t>
  </si>
  <si>
    <t>Item</t>
  </si>
  <si>
    <t>Name</t>
  </si>
  <si>
    <t>Location</t>
  </si>
  <si>
    <t>Special Notes   &gt;&gt;    starts with  "It offers ...</t>
  </si>
  <si>
    <t>Fitness Center</t>
  </si>
  <si>
    <t>4am - 12pm</t>
  </si>
  <si>
    <t>2nd floor</t>
  </si>
  <si>
    <t>Guest Laundry Room</t>
  </si>
  <si>
    <t>1am - 12pm</t>
  </si>
  <si>
    <t>Lobby floor</t>
  </si>
  <si>
    <t>coin operated machines</t>
  </si>
  <si>
    <t>Coffee Shop</t>
  </si>
  <si>
    <t>Starbucks</t>
  </si>
  <si>
    <t>7am - 4pm</t>
  </si>
  <si>
    <t>delicious fresh pastries and sandwiches</t>
  </si>
  <si>
    <t>Gift Shop</t>
  </si>
  <si>
    <t>Magnolia</t>
  </si>
  <si>
    <t>8am - 6pm</t>
  </si>
  <si>
    <t>1st floor</t>
  </si>
  <si>
    <t>Restaurant / Dining Room</t>
  </si>
  <si>
    <t>Gino</t>
  </si>
  <si>
    <t>Breakfast</t>
  </si>
  <si>
    <t>6am - 10am</t>
  </si>
  <si>
    <t>Buffet and Menu breakfast</t>
  </si>
  <si>
    <t>Lunch</t>
  </si>
  <si>
    <t>11am - 2pm</t>
  </si>
  <si>
    <t>American style lunch</t>
  </si>
  <si>
    <t>Dinner</t>
  </si>
  <si>
    <t>5pm - 10pm</t>
  </si>
  <si>
    <t>Family style Italian cuisine dinner</t>
  </si>
  <si>
    <t>Ume</t>
  </si>
  <si>
    <t xml:space="preserve">#1 rated best Sushi bar experience in the city </t>
  </si>
  <si>
    <t>Mosaic</t>
  </si>
  <si>
    <t>7pm - 11pm</t>
  </si>
  <si>
    <t>24th floor</t>
  </si>
  <si>
    <t>fine dining experience</t>
  </si>
  <si>
    <t>Bar Lounge</t>
  </si>
  <si>
    <t>Lobby</t>
  </si>
  <si>
    <t>4pm - 10pm</t>
  </si>
  <si>
    <t>Scenic</t>
  </si>
  <si>
    <t>6pm - 1am</t>
  </si>
  <si>
    <t>25th floor</t>
  </si>
  <si>
    <t>amazing views of the city</t>
  </si>
  <si>
    <t>Meeting Room</t>
  </si>
  <si>
    <t>AA</t>
  </si>
  <si>
    <t>BB</t>
  </si>
  <si>
    <t>CC</t>
  </si>
  <si>
    <t>top floor</t>
  </si>
  <si>
    <t>DD</t>
  </si>
  <si>
    <t>10th floor</t>
  </si>
  <si>
    <t>Ballroom</t>
  </si>
  <si>
    <t>12A</t>
  </si>
  <si>
    <t>12B</t>
  </si>
  <si>
    <t>Club Lounge</t>
  </si>
  <si>
    <t>HVT</t>
  </si>
  <si>
    <t>15th floor</t>
  </si>
  <si>
    <t>Business Center</t>
  </si>
  <si>
    <t>Go to Hotel website by typing www.HotelDu.com, clikc on "Guest", enter your room number and click confirm</t>
  </si>
  <si>
    <t xml:space="preserve">   12345   (Should be provided during check in. May need to transfer call to Guest Service Agent)</t>
  </si>
  <si>
    <t>Information about …</t>
  </si>
  <si>
    <t>Sample questions</t>
  </si>
  <si>
    <t>Answers: Information is extracted from database template</t>
  </si>
  <si>
    <t>Fittness Center</t>
  </si>
  <si>
    <t xml:space="preserve">What are the hours for ____________?                                        Where is ___________ located? </t>
  </si>
  <si>
    <r>
      <rPr>
        <b/>
        <sz val="11"/>
        <color theme="1" tint="4.9989318521683403E-2"/>
        <rFont val="等线"/>
        <family val="2"/>
        <scheme val="minor"/>
      </rPr>
      <t>Fitness Center</t>
    </r>
    <r>
      <rPr>
        <sz val="11"/>
        <color theme="1" tint="4.9989318521683403E-2"/>
        <rFont val="等线"/>
        <family val="1"/>
        <scheme val="minor"/>
      </rPr>
      <t xml:space="preserve"> hours are from 4am to 12pm located on the 2nd floor</t>
    </r>
  </si>
  <si>
    <t>Guest Laundry</t>
  </si>
  <si>
    <r>
      <rPr>
        <b/>
        <sz val="11"/>
        <color theme="1" tint="4.9989318521683403E-2"/>
        <rFont val="等线"/>
        <family val="2"/>
        <scheme val="minor"/>
      </rPr>
      <t>Guest Laundry</t>
    </r>
    <r>
      <rPr>
        <sz val="11"/>
        <color theme="1" tint="4.9989318521683403E-2"/>
        <rFont val="等线"/>
        <family val="1"/>
        <scheme val="minor"/>
      </rPr>
      <t xml:space="preserve"> hours are between 1am to 12pm located on the lobby floor. It offers coin operated machines.</t>
    </r>
  </si>
  <si>
    <t>Cofee Shop</t>
  </si>
  <si>
    <r>
      <rPr>
        <b/>
        <sz val="11"/>
        <color theme="1" tint="4.9989318521683403E-2"/>
        <rFont val="等线"/>
        <family val="2"/>
        <scheme val="minor"/>
      </rPr>
      <t>Starbucks coffee shop</t>
    </r>
    <r>
      <rPr>
        <sz val="11"/>
        <color theme="1" tint="4.9989318521683403E-2"/>
        <rFont val="等线"/>
        <family val="1"/>
        <scheme val="minor"/>
      </rPr>
      <t xml:space="preserve"> hours are from 7am to 4 pm located in the lobby floor. It offers delicious fresh pastries and sandwiches</t>
    </r>
  </si>
  <si>
    <r>
      <t xml:space="preserve">It offers </t>
    </r>
    <r>
      <rPr>
        <u/>
        <sz val="11"/>
        <color theme="1" tint="4.9989318521683403E-2"/>
        <rFont val="等线"/>
        <family val="2"/>
        <scheme val="minor"/>
      </rPr>
      <t xml:space="preserve">#1 rated best Sushi bar experience in the city </t>
    </r>
  </si>
  <si>
    <t>Brakfast, Lunch, Dinner, eat, food)</t>
  </si>
  <si>
    <r>
      <t xml:space="preserve">What are </t>
    </r>
    <r>
      <rPr>
        <b/>
        <sz val="11"/>
        <rFont val="等线"/>
        <family val="2"/>
        <scheme val="minor"/>
      </rPr>
      <t xml:space="preserve">restaurant </t>
    </r>
    <r>
      <rPr>
        <sz val="11"/>
        <rFont val="等线"/>
        <family val="2"/>
        <scheme val="minor"/>
      </rPr>
      <t>hours for</t>
    </r>
    <r>
      <rPr>
        <b/>
        <sz val="11"/>
        <rFont val="等线"/>
        <family val="2"/>
        <scheme val="minor"/>
      </rPr>
      <t xml:space="preserve"> lunch</t>
    </r>
    <r>
      <rPr>
        <sz val="11"/>
        <rFont val="等线"/>
        <family val="2"/>
        <scheme val="minor"/>
      </rPr>
      <t>?</t>
    </r>
  </si>
  <si>
    <r>
      <t xml:space="preserve">It offers </t>
    </r>
    <r>
      <rPr>
        <u/>
        <sz val="11"/>
        <color theme="1" tint="4.9989318521683403E-2"/>
        <rFont val="等线"/>
        <family val="2"/>
        <scheme val="minor"/>
      </rPr>
      <t>American style lunch</t>
    </r>
    <r>
      <rPr>
        <sz val="11"/>
        <color theme="1" tint="4.9989318521683403E-2"/>
        <rFont val="等线"/>
        <family val="1"/>
        <scheme val="minor"/>
      </rPr>
      <t/>
    </r>
  </si>
  <si>
    <r>
      <t xml:space="preserve">When do you </t>
    </r>
    <r>
      <rPr>
        <sz val="11"/>
        <color theme="1" tint="4.9989318521683403E-2"/>
        <rFont val="等线"/>
        <family val="2"/>
        <scheme val="minor"/>
      </rPr>
      <t>serve</t>
    </r>
    <r>
      <rPr>
        <b/>
        <sz val="11"/>
        <color theme="1" tint="4.9989318521683403E-2"/>
        <rFont val="等线"/>
        <family val="2"/>
        <scheme val="minor"/>
      </rPr>
      <t xml:space="preserve"> lunch</t>
    </r>
    <r>
      <rPr>
        <sz val="11"/>
        <color theme="1" tint="4.9989318521683403E-2"/>
        <rFont val="等线"/>
        <family val="1"/>
        <scheme val="minor"/>
      </rPr>
      <t>?</t>
    </r>
  </si>
  <si>
    <r>
      <t xml:space="preserve">Our Ume </t>
    </r>
    <r>
      <rPr>
        <b/>
        <sz val="11"/>
        <color theme="1" tint="4.9989318521683403E-2"/>
        <rFont val="等线"/>
        <family val="2"/>
        <scheme val="minor"/>
      </rPr>
      <t>restaurant</t>
    </r>
    <r>
      <rPr>
        <sz val="11"/>
        <color theme="1" tint="4.9989318521683403E-2"/>
        <rFont val="等线"/>
        <family val="1"/>
        <scheme val="minor"/>
      </rPr>
      <t xml:space="preserve"> hours are from 11am to 2pm for lunch, located on the lobby floor.</t>
    </r>
  </si>
  <si>
    <r>
      <t xml:space="preserve">Where can I </t>
    </r>
    <r>
      <rPr>
        <b/>
        <sz val="11"/>
        <color theme="1" tint="4.9989318521683403E-2"/>
        <rFont val="等线"/>
        <family val="2"/>
        <scheme val="minor"/>
      </rPr>
      <t>eat lunch</t>
    </r>
    <r>
      <rPr>
        <sz val="11"/>
        <color theme="1" tint="4.9989318521683403E-2"/>
        <rFont val="等线"/>
        <family val="1"/>
        <scheme val="minor"/>
      </rPr>
      <t xml:space="preserve"> in this hotel?</t>
    </r>
  </si>
  <si>
    <r>
      <t xml:space="preserve">Where can I get </t>
    </r>
    <r>
      <rPr>
        <b/>
        <sz val="11"/>
        <color theme="1" tint="4.9989318521683403E-2"/>
        <rFont val="等线"/>
        <family val="2"/>
        <scheme val="minor"/>
      </rPr>
      <t>lunch food</t>
    </r>
    <r>
      <rPr>
        <sz val="11"/>
        <color theme="1" tint="4.9989318521683403E-2"/>
        <rFont val="等线"/>
        <family val="1"/>
        <scheme val="minor"/>
      </rPr>
      <t xml:space="preserve"> in this hotel?</t>
    </r>
  </si>
  <si>
    <t>Meeting Room(s)</t>
  </si>
  <si>
    <t xml:space="preserve">Where is ___________ located? </t>
  </si>
  <si>
    <t>If guest does not specify then Bot provides ALL of the information</t>
  </si>
  <si>
    <r>
      <rPr>
        <b/>
        <sz val="11"/>
        <color theme="1" tint="4.9989318521683403E-2"/>
        <rFont val="等线"/>
        <family val="2"/>
        <scheme val="minor"/>
      </rPr>
      <t>Meeting room AA</t>
    </r>
    <r>
      <rPr>
        <sz val="11"/>
        <color theme="1" tint="4.9989318521683403E-2"/>
        <rFont val="等线"/>
        <family val="2"/>
        <scheme val="minor"/>
      </rPr>
      <t xml:space="preserve"> is located on the 1st floor,.</t>
    </r>
  </si>
  <si>
    <r>
      <rPr>
        <b/>
        <sz val="11"/>
        <color theme="1" tint="4.9989318521683403E-2"/>
        <rFont val="等线"/>
        <family val="2"/>
        <scheme val="minor"/>
      </rPr>
      <t>Meeting room BB</t>
    </r>
    <r>
      <rPr>
        <sz val="11"/>
        <color theme="1" tint="4.9989318521683403E-2"/>
        <rFont val="等线"/>
        <family val="2"/>
        <scheme val="minor"/>
      </rPr>
      <t xml:space="preserve"> is located on the 2nd floor.</t>
    </r>
  </si>
  <si>
    <r>
      <rPr>
        <b/>
        <sz val="11"/>
        <color theme="1" tint="4.9989318521683403E-2"/>
        <rFont val="等线"/>
        <family val="2"/>
        <scheme val="minor"/>
      </rPr>
      <t>Meeting room CC</t>
    </r>
    <r>
      <rPr>
        <sz val="11"/>
        <color theme="1" tint="4.9989318521683403E-2"/>
        <rFont val="等线"/>
        <family val="2"/>
        <scheme val="minor"/>
      </rPr>
      <t xml:space="preserve"> is located on the top floor.</t>
    </r>
  </si>
  <si>
    <t>Ballroom(s)</t>
  </si>
  <si>
    <r>
      <rPr>
        <b/>
        <sz val="11"/>
        <color theme="1" tint="4.9989318521683403E-2"/>
        <rFont val="等线"/>
        <family val="2"/>
        <scheme val="minor"/>
      </rPr>
      <t>Ballroom 12A</t>
    </r>
    <r>
      <rPr>
        <sz val="11"/>
        <color theme="1" tint="4.9989318521683403E-2"/>
        <rFont val="等线"/>
        <family val="2"/>
        <scheme val="minor"/>
      </rPr>
      <t xml:space="preserve"> is located on the 2nd floor.</t>
    </r>
  </si>
  <si>
    <r>
      <rPr>
        <b/>
        <sz val="11"/>
        <color theme="1" tint="4.9989318521683403E-2"/>
        <rFont val="等线"/>
        <family val="2"/>
        <scheme val="minor"/>
      </rPr>
      <t>Ballroom 12B</t>
    </r>
    <r>
      <rPr>
        <sz val="11"/>
        <color theme="1" tint="4.9989318521683403E-2"/>
        <rFont val="等线"/>
        <family val="2"/>
        <scheme val="minor"/>
      </rPr>
      <t xml:space="preserve"> is located on the 2nd floor.</t>
    </r>
  </si>
  <si>
    <t xml:space="preserve">Where is Club Lounge located? </t>
  </si>
  <si>
    <r>
      <rPr>
        <b/>
        <sz val="11"/>
        <color theme="1" tint="4.9989318521683403E-2"/>
        <rFont val="等线"/>
        <family val="2"/>
        <scheme val="minor"/>
      </rPr>
      <t>HVT Club Lounge</t>
    </r>
    <r>
      <rPr>
        <sz val="11"/>
        <color theme="1" tint="4.9989318521683403E-2"/>
        <rFont val="等线"/>
        <family val="2"/>
        <scheme val="minor"/>
      </rPr>
      <t xml:space="preserve"> is located on the 15th floor. </t>
    </r>
    <r>
      <rPr>
        <b/>
        <sz val="11"/>
        <color theme="1" tint="4.9989318521683403E-2"/>
        <rFont val="等线"/>
        <family val="2"/>
        <scheme val="minor"/>
      </rPr>
      <t/>
    </r>
  </si>
  <si>
    <t>Which floor is Club Lounge on?</t>
  </si>
  <si>
    <r>
      <t xml:space="preserve">How do I </t>
    </r>
    <r>
      <rPr>
        <b/>
        <sz val="11"/>
        <color theme="1" tint="4.9989318521683403E-2"/>
        <rFont val="等线"/>
        <family val="2"/>
        <scheme val="minor"/>
      </rPr>
      <t>connect to internet</t>
    </r>
    <r>
      <rPr>
        <sz val="11"/>
        <color theme="1" tint="4.9989318521683403E-2"/>
        <rFont val="等线"/>
        <family val="1"/>
        <scheme val="minor"/>
      </rPr>
      <t xml:space="preserve">? </t>
    </r>
  </si>
  <si>
    <t>Internet connection</t>
  </si>
  <si>
    <r>
      <t xml:space="preserve">How can I </t>
    </r>
    <r>
      <rPr>
        <b/>
        <sz val="11"/>
        <color theme="1" tint="4.9989318521683403E-2"/>
        <rFont val="等线"/>
        <family val="2"/>
        <scheme val="minor"/>
      </rPr>
      <t>connect to network</t>
    </r>
    <r>
      <rPr>
        <sz val="11"/>
        <color theme="1" tint="4.9989318521683403E-2"/>
        <rFont val="等线"/>
        <family val="1"/>
        <scheme val="minor"/>
      </rPr>
      <t>?</t>
    </r>
  </si>
  <si>
    <t>Network connection</t>
  </si>
  <si>
    <r>
      <t xml:space="preserve">What is the </t>
    </r>
    <r>
      <rPr>
        <b/>
        <sz val="11"/>
        <color theme="1" tint="4.9989318521683403E-2"/>
        <rFont val="等线"/>
        <family val="2"/>
        <scheme val="minor"/>
      </rPr>
      <t>instructions</t>
    </r>
    <r>
      <rPr>
        <sz val="11"/>
        <color theme="1" tint="4.9989318521683403E-2"/>
        <rFont val="等线"/>
        <family val="1"/>
        <scheme val="minor"/>
      </rPr>
      <t xml:space="preserve"> for </t>
    </r>
    <r>
      <rPr>
        <b/>
        <sz val="11"/>
        <color theme="1" tint="4.9989318521683403E-2"/>
        <rFont val="等线"/>
        <family val="2"/>
        <scheme val="minor"/>
      </rPr>
      <t>WIFI</t>
    </r>
    <r>
      <rPr>
        <sz val="11"/>
        <color theme="1" tint="4.9989318521683403E-2"/>
        <rFont val="等线"/>
        <family val="1"/>
        <scheme val="minor"/>
      </rPr>
      <t>?</t>
    </r>
  </si>
  <si>
    <t>WIFI Password</t>
  </si>
  <si>
    <r>
      <t xml:space="preserve">What is </t>
    </r>
    <r>
      <rPr>
        <b/>
        <sz val="11"/>
        <color theme="1" tint="4.9989318521683403E-2"/>
        <rFont val="等线"/>
        <family val="2"/>
        <scheme val="minor"/>
      </rPr>
      <t>WIFI password</t>
    </r>
    <r>
      <rPr>
        <sz val="11"/>
        <color theme="1" tint="4.9989318521683403E-2"/>
        <rFont val="等线"/>
        <family val="1"/>
        <scheme val="minor"/>
      </rPr>
      <t>?</t>
    </r>
  </si>
  <si>
    <r>
      <t xml:space="preserve">How do I connect to </t>
    </r>
    <r>
      <rPr>
        <b/>
        <sz val="11"/>
        <color theme="1" tint="4.9989318521683403E-2"/>
        <rFont val="等线"/>
        <family val="2"/>
        <scheme val="minor"/>
      </rPr>
      <t>WIFI</t>
    </r>
    <r>
      <rPr>
        <sz val="11"/>
        <color theme="1" tint="4.9989318521683403E-2"/>
        <rFont val="等线"/>
        <family val="1"/>
        <scheme val="minor"/>
      </rPr>
      <t>?</t>
    </r>
  </si>
  <si>
    <t xml:space="preserve"> Should be provided during check in. May need to transfer call to Guest Service Agent</t>
  </si>
  <si>
    <t>HK &amp; FO Service (#11)</t>
  </si>
  <si>
    <t>Housekeeping - Service the room, Need Turndown service, Cancel Turndown service, valet service (laundry)</t>
  </si>
  <si>
    <t xml:space="preserve">Front Office - Set up wake up call, Baggage Porter, Bell carts, Noise next door, Noise in the hallway </t>
  </si>
  <si>
    <t>FO service (#12)</t>
  </si>
  <si>
    <t>Front Office - Room Change, Late check out, Taxi Service, Valet Parking</t>
  </si>
  <si>
    <t>COMMUNICATION FLOW GUIDANCE</t>
  </si>
  <si>
    <t>I don't want/need it anymore, that's too much, it's expensive, too expensive</t>
  </si>
  <si>
    <t>No, Nope, Nah, never mind, don’t worry about it, scratch it, cancel it</t>
  </si>
  <si>
    <t>OK, Fine, That's right, yep, yeah, exactly, agreed</t>
  </si>
  <si>
    <t>Good, Correct, Right, got it, sounds good</t>
  </si>
  <si>
    <t>Hours from --- to ---</t>
  </si>
  <si>
    <t>(see table for samples ==&gt;)</t>
  </si>
  <si>
    <t>conversation may continue with a 2nd sentence … (with any of the other scenarios)</t>
  </si>
  <si>
    <t>get</t>
  </si>
  <si>
    <t>acquire</t>
  </si>
  <si>
    <t>receive</t>
  </si>
  <si>
    <t>ask</t>
  </si>
  <si>
    <t>ask for</t>
  </si>
  <si>
    <t>order</t>
  </si>
  <si>
    <t>Can I</t>
  </si>
  <si>
    <t>Could I</t>
  </si>
  <si>
    <t>Can we</t>
  </si>
  <si>
    <t>Could we</t>
  </si>
  <si>
    <t>May I  (please)</t>
  </si>
  <si>
    <t>Condition-a</t>
  </si>
  <si>
    <t>All of our {itemNeedType} are</t>
  </si>
  <si>
    <t>Condition-b</t>
  </si>
  <si>
    <t xml:space="preserve"> replenish  it/ them/ {itemNeedType}.</t>
  </si>
  <si>
    <t xml:space="preserve"> restock  it/ them/ {itemNeedType}.</t>
  </si>
  <si>
    <t xml:space="preserve"> refill  it/ them/ {itemNeedType}.</t>
  </si>
  <si>
    <t xml:space="preserve"> exchange  it/ them/ {itemNeedType}.</t>
  </si>
  <si>
    <t>n/a</t>
  </si>
  <si>
    <t>(please) have</t>
  </si>
  <si>
    <t>(please)</t>
  </si>
  <si>
    <t xml:space="preserve">have it/them </t>
  </si>
  <si>
    <t xml:space="preserve">get it/them </t>
  </si>
  <si>
    <t>picked up</t>
  </si>
  <si>
    <t>taken away</t>
  </si>
  <si>
    <t xml:space="preserve"> replace it/ them/ {itemNeedType}.</t>
  </si>
  <si>
    <t>exchanged</t>
  </si>
  <si>
    <t xml:space="preserve"> refreshed </t>
  </si>
  <si>
    <t xml:space="preserve"> replaced</t>
  </si>
  <si>
    <t xml:space="preserve"> pick it/ them/ {itemNeedType} up</t>
  </si>
  <si>
    <t xml:space="preserve"> pick up the it/ them/ {itemNeedType}</t>
  </si>
  <si>
    <t xml:space="preserve"> take away the it/ them/ {itemNeedType}.</t>
  </si>
  <si>
    <t xml:space="preserve"> take it/ them/ {itemNeedType} away .</t>
  </si>
  <si>
    <t xml:space="preserve"> please have</t>
  </si>
  <si>
    <t xml:space="preserve"> kindly have</t>
  </si>
  <si>
    <t xml:space="preserve"> may continue with any other  sentence structure </t>
  </si>
  <si>
    <t xml:space="preserve"> for my room </t>
  </si>
  <si>
    <t xml:space="preserve">{itemNeedType} is/are </t>
  </si>
  <si>
    <t xml:space="preserve">Our {itemNeedType} is/are </t>
  </si>
  <si>
    <t>replenished</t>
  </si>
  <si>
    <t>make sure it gets</t>
  </si>
  <si>
    <t>make sure they get</t>
  </si>
  <si>
    <t>fresh</t>
  </si>
  <si>
    <t>new</t>
  </si>
  <si>
    <t>towels</t>
  </si>
  <si>
    <t>set of Hand towels</t>
  </si>
  <si>
    <t>set of Face towels</t>
  </si>
  <si>
    <t>Set of Bath towels</t>
  </si>
  <si>
    <t xml:space="preserve">All of the {itemNeedType} is/are </t>
  </si>
  <si>
    <t>We have no clean {itemNeedType} left</t>
  </si>
  <si>
    <t>The room is out of clean {itemNeedType}, …</t>
  </si>
  <si>
    <t>The room needs clean {itemNeedType}</t>
  </si>
  <si>
    <t>Our room needs clean {itemNeedType}</t>
  </si>
  <si>
    <t>My room needs clean {itemNeedType}</t>
  </si>
  <si>
    <t>The room needs clean {itemNeedType}, …</t>
  </si>
  <si>
    <t>Our room needs clean {itemNeedType}, …</t>
  </si>
  <si>
    <t>My room needs clean {itemNeedType}, …</t>
  </si>
  <si>
    <t>I am out of clean {itemNeedType}</t>
  </si>
  <si>
    <t>We are out of clean {itemNeedType}</t>
  </si>
  <si>
    <t>I have no clean {itemNeedType} left</t>
  </si>
  <si>
    <t>The room is out of clean {itemNeedType}</t>
  </si>
  <si>
    <t>Our room is out of clean {itemNeedType}</t>
  </si>
  <si>
    <t>My room is out of clean {itemNeedType}</t>
  </si>
  <si>
    <t>Do you carry {itemNeedType}?</t>
  </si>
  <si>
    <t>Where can I get  {quantityList} {itemNeedType}</t>
  </si>
  <si>
    <t>Have Someone ….</t>
  </si>
  <si>
    <t>Need, Want …</t>
  </si>
  <si>
    <t>May,Can I …</t>
  </si>
  <si>
    <t>Wonder …</t>
  </si>
  <si>
    <t>Inquiry …</t>
  </si>
  <si>
    <t>carry</t>
  </si>
  <si>
    <t>supply</t>
  </si>
  <si>
    <t>service</t>
  </si>
  <si>
    <t>obtain</t>
  </si>
  <si>
    <t>How can I</t>
  </si>
  <si>
    <t>Where can we</t>
  </si>
  <si>
    <t>How can we</t>
  </si>
  <si>
    <t>Does the hotel</t>
  </si>
  <si>
    <t>Does housekeeping</t>
  </si>
  <si>
    <t>request</t>
  </si>
  <si>
    <t>get help for</t>
  </si>
  <si>
    <t xml:space="preserve">get help on </t>
  </si>
  <si>
    <t>call for</t>
  </si>
  <si>
    <t xml:space="preserve">Who can </t>
  </si>
  <si>
    <t>help</t>
  </si>
  <si>
    <t>Does this establishment</t>
  </si>
  <si>
    <t>Where can I</t>
  </si>
  <si>
    <t xml:space="preserve">What is the </t>
  </si>
  <si>
    <t>assist</t>
  </si>
  <si>
    <t>support</t>
  </si>
  <si>
    <t>provide support</t>
  </si>
  <si>
    <t>Do you</t>
  </si>
  <si>
    <t xml:space="preserve">Who </t>
  </si>
  <si>
    <t>carries</t>
  </si>
  <si>
    <t>provides</t>
  </si>
  <si>
    <t>supports</t>
  </si>
  <si>
    <t>contact for</t>
  </si>
  <si>
    <t>cleaning</t>
  </si>
  <si>
    <t>ordering</t>
  </si>
  <si>
    <t>requesting</t>
  </si>
  <si>
    <t>help with</t>
  </si>
  <si>
    <t>assist with</t>
  </si>
  <si>
    <t>provide help</t>
  </si>
  <si>
    <t>delivering</t>
  </si>
  <si>
    <t>sending</t>
  </si>
  <si>
    <t>bringing</t>
  </si>
  <si>
    <t>providing</t>
  </si>
  <si>
    <t>picking up</t>
  </si>
  <si>
    <t>gathering</t>
  </si>
  <si>
    <t>taking away</t>
  </si>
  <si>
    <t>collecting</t>
  </si>
  <si>
    <t>grabbing</t>
  </si>
  <si>
    <t>Who can I/we</t>
  </si>
  <si>
    <t xml:space="preserve">is responsible for </t>
  </si>
  <si>
    <t xml:space="preserve">Who do I/we need to </t>
  </si>
  <si>
    <t>help me with</t>
  </si>
  <si>
    <t>help us with</t>
  </si>
  <si>
    <t>assist me with</t>
  </si>
  <si>
    <t>assist us with</t>
  </si>
  <si>
    <t>provide assistance with</t>
  </si>
  <si>
    <t>get help with</t>
  </si>
  <si>
    <t>reach out to for</t>
  </si>
  <si>
    <t xml:space="preserve">Inquiry </t>
  </si>
  <si>
    <t>talk to for</t>
  </si>
  <si>
    <t>We are calling to order/replace {itemNeedType}"</t>
  </si>
  <si>
    <t>request to/for</t>
  </si>
  <si>
    <t>order to/for</t>
  </si>
  <si>
    <t>ask to/for</t>
  </si>
  <si>
    <t>inquire about</t>
  </si>
  <si>
    <t>replace</t>
  </si>
  <si>
    <t>refill</t>
  </si>
  <si>
    <t>restock</t>
  </si>
  <si>
    <t>check on</t>
  </si>
  <si>
    <t>follow up on</t>
  </si>
  <si>
    <t>clean</t>
  </si>
  <si>
    <t>definition</t>
    <phoneticPr fontId="5" type="noConversion"/>
  </si>
  <si>
    <t>value</t>
    <phoneticPr fontId="5" type="noConversion"/>
  </si>
  <si>
    <t>note</t>
    <phoneticPr fontId="5" type="noConversion"/>
  </si>
  <si>
    <t>WE</t>
    <phoneticPr fontId="5" type="noConversion"/>
  </si>
  <si>
    <t>we, I , our room, my room, the room</t>
    <phoneticPr fontId="5" type="noConversion"/>
  </si>
  <si>
    <t>cannot</t>
    <phoneticPr fontId="5" type="noConversion"/>
  </si>
  <si>
    <t>can't, can not, couldn't, could not, don't, do not</t>
    <phoneticPr fontId="5" type="noConversion"/>
  </si>
  <si>
    <t>MayI</t>
    <phoneticPr fontId="5" type="noConversion"/>
  </si>
  <si>
    <t>may I, may we, can I, can we, could I, could we, will I, will we, do I, do we</t>
    <phoneticPr fontId="5" type="noConversion"/>
  </si>
  <si>
    <t>canYou</t>
    <phoneticPr fontId="5" type="noConversion"/>
  </si>
  <si>
    <t>can you, could you, would you, will you, do you, please</t>
    <phoneticPr fontId="5" type="noConversion"/>
  </si>
  <si>
    <t>how</t>
  </si>
  <si>
    <t>how, what, where, who</t>
    <phoneticPr fontId="5" type="noConversion"/>
  </si>
  <si>
    <t>wonder</t>
  </si>
  <si>
    <t>are not sure, am not sure, not sure, do not know, don't know, ask for, asking for</t>
  </si>
  <si>
    <t>someone</t>
    <phoneticPr fontId="5" type="noConversion"/>
  </si>
  <si>
    <t>someone, room attendant, room cleaner, housekeeper, maid</t>
    <phoneticPr fontId="5" type="noConversion"/>
  </si>
  <si>
    <t>need</t>
    <phoneticPr fontId="5" type="noConversion"/>
  </si>
  <si>
    <t>need, desire, prefer, want, would like, ask to, love to, like to, would appreciate, calling to, in need of</t>
    <phoneticPr fontId="5" type="noConversion"/>
  </si>
  <si>
    <t>need something
need (to) do something</t>
    <phoneticPr fontId="5" type="noConversion"/>
  </si>
  <si>
    <t>find, see, locate, seem to have, have, pinpoint</t>
    <phoneticPr fontId="5" type="noConversion"/>
  </si>
  <si>
    <t>get</t>
    <phoneticPr fontId="5" type="noConversion"/>
  </si>
  <si>
    <t>get, receive, fetch, have, replace, require, acquire, order</t>
    <phoneticPr fontId="5" type="noConversion"/>
  </si>
  <si>
    <t>send</t>
    <phoneticPr fontId="5" type="noConversion"/>
  </si>
  <si>
    <t>send, give, bring, replace, deliver, restock, gather, take, refill, pick up, provide, carry, exchange, have, drop off, replenish, take away</t>
    <phoneticPr fontId="5" type="noConversion"/>
  </si>
  <si>
    <t>let</t>
    <phoneticPr fontId="5" type="noConversion"/>
  </si>
  <si>
    <t>let, have, get</t>
    <phoneticPr fontId="5" type="noConversion"/>
  </si>
  <si>
    <t>dirty</t>
    <phoneticPr fontId="5" type="noConversion"/>
  </si>
  <si>
    <t>dirty, stained, old, used, spoiled</t>
    <phoneticPr fontId="5" type="noConversion"/>
  </si>
  <si>
    <t>clean</t>
    <phoneticPr fontId="5" type="noConversion"/>
  </si>
  <si>
    <t>clean, new, another, fresh</t>
    <phoneticPr fontId="5" type="noConversion"/>
  </si>
  <si>
    <t>my</t>
    <phoneticPr fontId="5" type="noConversion"/>
  </si>
  <si>
    <t>my, our, all of our, all of my, all of</t>
    <phoneticPr fontId="5" type="noConversion"/>
  </si>
  <si>
    <t>me</t>
    <phoneticPr fontId="5" type="noConversion"/>
  </si>
  <si>
    <t>me, us, my room, our room, the room</t>
    <phoneticPr fontId="5" type="noConversion"/>
  </si>
  <si>
    <t>toWhere</t>
  </si>
  <si>
    <t>for {me}, to {me}
to be sent to {me},  to be sent up to {me},
to be dropped off, to be refreshed, to be replaced
left, in my room</t>
    <phoneticPr fontId="5" type="noConversion"/>
  </si>
  <si>
    <t>whatToDo</t>
    <phoneticPr fontId="5" type="noConversion"/>
  </si>
  <si>
    <t>what to do, what the method is, what the routine is, what the policy is, who is the correct department, what the proper way is, what the procedure is, what the process is, what the step is
who is the right person, who to call, who to contact,</t>
    <phoneticPr fontId="5" type="noConversion"/>
  </si>
  <si>
    <t>dosomething</t>
  </si>
  <si>
    <t>connect me with the right person,
put me through the correct department</t>
    <phoneticPr fontId="5" type="noConversion"/>
  </si>
  <si>
    <t>letyouknow</t>
  </si>
  <si>
    <t>to let you know, want to let you know, just want to let you know, just let you know, just to let you know</t>
    <phoneticPr fontId="5" type="noConversion"/>
  </si>
  <si>
    <t>thanks</t>
  </si>
  <si>
    <t>thank you very much, thank you so much, thanks, thank you</t>
    <phoneticPr fontId="5" type="noConversion"/>
  </si>
  <si>
    <t>Special</t>
  </si>
  <si>
    <t>Special …</t>
  </si>
  <si>
    <t xml:space="preserve">After finishing the question, guest may continue with any other  sentence structure </t>
  </si>
  <si>
    <t xml:space="preserve"> process for</t>
  </si>
  <si>
    <t>room</t>
  </si>
  <si>
    <t>to be taken to</t>
  </si>
  <si>
    <t>ADD:</t>
  </si>
  <si>
    <t>Homonym &amp; homophone, Slang, Dialect                         (TBD)</t>
  </si>
  <si>
    <t>dowel, howel, dial, trial, powell, vowel, towels, total, tulle, to heel tulle, tul, toweled, towle, taos, toweled, howell, dual, duel, dio, doel, toggle, topple, tol, tower, taal, tool, toil, tile</t>
  </si>
  <si>
    <t>total = pillow</t>
  </si>
  <si>
    <t xml:space="preserve"> remove</t>
  </si>
  <si>
    <t xml:space="preserve"> switch</t>
  </si>
  <si>
    <t>set of</t>
  </si>
  <si>
    <t>towel, towels</t>
  </si>
  <si>
    <t xml:space="preserve"> for my room</t>
  </si>
  <si>
    <t>bath towel</t>
  </si>
  <si>
    <t>hand towel</t>
  </si>
  <si>
    <t>face towel</t>
  </si>
  <si>
    <t>powell</t>
  </si>
  <si>
    <t>fresh bath towel</t>
  </si>
  <si>
    <t>additional, extra</t>
  </si>
  <si>
    <t>sometimes new</t>
  </si>
  <si>
    <t>a pair, a set, the whole set, all of them</t>
  </si>
  <si>
    <t>BOT interrupting the conversation</t>
  </si>
  <si>
    <t>couple</t>
  </si>
  <si>
    <t>Can, Could, Would, will</t>
  </si>
  <si>
    <t>Please, kindly, please have, kindly have</t>
  </si>
  <si>
    <t>Appreciation</t>
  </si>
  <si>
    <t>ADD :</t>
  </si>
  <si>
    <t>…appreciated…..</t>
  </si>
  <si>
    <t>…action…</t>
  </si>
  <si>
    <t>STRUCTURE</t>
  </si>
  <si>
    <t>TESTING</t>
  </si>
  <si>
    <t>TEST FEEDBACK</t>
  </si>
  <si>
    <t xml:space="preserve">Misunderstood: </t>
  </si>
  <si>
    <t xml:space="preserve">Didn’t recognize: </t>
  </si>
  <si>
    <t>NEW to provide (AB/JD):</t>
  </si>
  <si>
    <t xml:space="preserve">New flow for action of taken away, dirty, etc. </t>
  </si>
  <si>
    <t>New structure &gt; past tense &gt;&gt; …appreciated …. Action......</t>
  </si>
  <si>
    <t>TEST ITEM:</t>
  </si>
  <si>
    <t>when I ask for a few hand towels, its still asking for how many</t>
  </si>
  <si>
    <t>Defect:</t>
  </si>
  <si>
    <t xml:space="preserve">Confirming twice with no reason </t>
  </si>
  <si>
    <t>Difficulty in recognition Hand Towel   (50/50)</t>
  </si>
  <si>
    <t>New Words for KB:</t>
  </si>
  <si>
    <t>(yellow highlight)</t>
  </si>
  <si>
    <t>Homonyms</t>
  </si>
  <si>
    <t xml:space="preserve">When asked with synonyms it is confirming it back the same way. It should confirm the corrcet item name.  </t>
  </si>
  <si>
    <t>Example: if guest asks for body towels then it should confirm as Bath towels</t>
  </si>
  <si>
    <t>Example: if guest asks for small towels then it should confirm as face towels</t>
  </si>
  <si>
    <t>type 3x</t>
  </si>
  <si>
    <t>confirmation 3x</t>
  </si>
  <si>
    <t xml:space="preserve"> for me</t>
  </si>
  <si>
    <t xml:space="preserve"> for us</t>
  </si>
  <si>
    <t>continue with could</t>
  </si>
  <si>
    <t>Not recognizing speech when going through types of towels</t>
  </si>
  <si>
    <t>dowel,powell, tule, tull, tul, towle, toweled, toas, vowel, tower, to heel, howel, howell, topple, taal, tol, tool, toil, dial, duel, dual, doel, dioal, dio, tile,trial</t>
  </si>
  <si>
    <t>Sentence Structure</t>
  </si>
  <si>
    <t>Comm Flow</t>
  </si>
  <si>
    <t>#1</t>
  </si>
  <si>
    <t>What else/Anything else/Check again</t>
  </si>
  <si>
    <t>Wonder</t>
  </si>
  <si>
    <t>fallback</t>
  </si>
  <si>
    <t>face</t>
  </si>
  <si>
    <t>hand towels</t>
  </si>
  <si>
    <t>face towels, three</t>
  </si>
  <si>
    <t>change</t>
  </si>
  <si>
    <t>changed face to bath did not recognize</t>
  </si>
  <si>
    <t>never mind bacth towels</t>
  </si>
  <si>
    <t>four bath towel = pair</t>
  </si>
  <si>
    <t>four bath towel to five</t>
  </si>
  <si>
    <t>clean = just a face towels</t>
  </si>
  <si>
    <t xml:space="preserve">just couple, couple please </t>
  </si>
  <si>
    <t>not recognizing</t>
  </si>
  <si>
    <t>in the room</t>
  </si>
  <si>
    <t xml:space="preserve"> like</t>
  </si>
  <si>
    <t xml:space="preserve"> Can you have</t>
  </si>
  <si>
    <t xml:space="preserve"> Could you have</t>
  </si>
  <si>
    <t xml:space="preserve"> Would you have</t>
  </si>
  <si>
    <t xml:space="preserve"> Will you have</t>
  </si>
  <si>
    <t xml:space="preserve"> Will </t>
  </si>
  <si>
    <t xml:space="preserve"> Please</t>
  </si>
  <si>
    <t>Kindly</t>
  </si>
  <si>
    <t xml:space="preserve"> Kindly</t>
  </si>
  <si>
    <t xml:space="preserve"> Please have</t>
  </si>
  <si>
    <t xml:space="preserve"> Kindly have</t>
  </si>
  <si>
    <t xml:space="preserve"> Please also have</t>
  </si>
  <si>
    <t xml:space="preserve"> Can you (please/kindly) have</t>
  </si>
  <si>
    <t xml:space="preserve"> Could you (please/kindly) have</t>
  </si>
  <si>
    <t xml:space="preserve"> Would you (please/kindly) have</t>
  </si>
  <si>
    <t xml:space="preserve"> Will you (please/kindly) have</t>
  </si>
  <si>
    <t xml:space="preserve"> Please have (items)</t>
  </si>
  <si>
    <t xml:space="preserve"> Kindly have (items)</t>
  </si>
  <si>
    <t>Pick up</t>
  </si>
  <si>
    <t>Bath Slipper(s)</t>
  </si>
  <si>
    <t>Towel(s)</t>
  </si>
  <si>
    <t>Bath towel(s)</t>
  </si>
  <si>
    <t>Hand towel(s)</t>
  </si>
  <si>
    <t>Face towel(s)</t>
  </si>
  <si>
    <t>Bathrobe(s)</t>
  </si>
  <si>
    <t>Blanket(s)</t>
  </si>
  <si>
    <t>Pillow case(s)</t>
  </si>
  <si>
    <t>BedSheet(s)</t>
  </si>
  <si>
    <t xml:space="preserve"> to be exchanged</t>
  </si>
  <si>
    <t xml:space="preserve"> to be changed</t>
  </si>
  <si>
    <t xml:space="preserve"> empty</t>
  </si>
  <si>
    <t xml:space="preserve"> collect</t>
  </si>
  <si>
    <t xml:space="preserve"> grab</t>
  </si>
  <si>
    <t xml:space="preserve"> change</t>
  </si>
  <si>
    <t xml:space="preserve"> to be removed</t>
  </si>
  <si>
    <t xml:space="preserve"> gather</t>
  </si>
  <si>
    <t xml:space="preserve"> to be replenished</t>
  </si>
  <si>
    <t xml:space="preserve"> to be restocked</t>
  </si>
  <si>
    <t xml:space="preserve"> to be refilled</t>
  </si>
  <si>
    <t xml:space="preserve"> refresh</t>
  </si>
  <si>
    <t xml:space="preserve"> to be switched</t>
  </si>
  <si>
    <t xml:space="preserve"> you (please/kindly)</t>
  </si>
  <si>
    <t xml:space="preserve"> replenished</t>
  </si>
  <si>
    <t xml:space="preserve"> restocked</t>
  </si>
  <si>
    <t xml:space="preserve"> refilled</t>
  </si>
  <si>
    <t xml:space="preserve"> exchanged</t>
  </si>
  <si>
    <t xml:space="preserve"> changed</t>
  </si>
  <si>
    <t xml:space="preserve"> switched</t>
  </si>
  <si>
    <t>Coffee cup</t>
  </si>
  <si>
    <t>9,10</t>
  </si>
  <si>
    <t>1-8</t>
  </si>
  <si>
    <t>not working</t>
  </si>
  <si>
    <t>broken</t>
  </si>
  <si>
    <t xml:space="preserve">Sample Data (Single) - could be used for testing and training. </t>
  </si>
  <si>
    <t>Synonyms, other keywords             https://www.thesaurus.com/browse/tool</t>
  </si>
  <si>
    <t>busted</t>
  </si>
  <si>
    <t>crippled</t>
  </si>
  <si>
    <t>damaged</t>
  </si>
  <si>
    <t>defective</t>
  </si>
  <si>
    <t>burst</t>
  </si>
  <si>
    <t>dismembered</t>
  </si>
  <si>
    <t>inoperable</t>
  </si>
  <si>
    <t>inoperative</t>
  </si>
  <si>
    <t>null</t>
  </si>
  <si>
    <t>bad</t>
  </si>
  <si>
    <t>faulty</t>
  </si>
  <si>
    <t>in disrepair</t>
  </si>
  <si>
    <t>in need of repair</t>
  </si>
  <si>
    <t>not functioning</t>
  </si>
  <si>
    <t>kaput</t>
  </si>
  <si>
    <t>out</t>
  </si>
  <si>
    <t>out of order</t>
  </si>
  <si>
    <t>out of whack</t>
  </si>
  <si>
    <t>wrecked</t>
  </si>
  <si>
    <t>shot</t>
  </si>
  <si>
    <t>out of commission</t>
  </si>
  <si>
    <t>out of kilter</t>
  </si>
  <si>
    <t>swap</t>
  </si>
  <si>
    <t>failed</t>
  </si>
  <si>
    <t>stop running</t>
  </si>
  <si>
    <t>malfunction</t>
  </si>
  <si>
    <t>exchange</t>
  </si>
  <si>
    <t>Our</t>
  </si>
  <si>
    <t xml:space="preserve">Where can I get </t>
  </si>
  <si>
    <t>We are calling to replace</t>
  </si>
  <si>
    <t>I'm calling to replace</t>
  </si>
  <si>
    <t>We are calling to report</t>
  </si>
  <si>
    <t>I'm calling to report</t>
  </si>
  <si>
    <t>My</t>
  </si>
  <si>
    <t>This room's</t>
  </si>
  <si>
    <t>Our room's</t>
  </si>
  <si>
    <t>My room's</t>
  </si>
  <si>
    <t xml:space="preserve"> supply</t>
  </si>
  <si>
    <t xml:space="preserve"> swap</t>
  </si>
  <si>
    <t xml:space="preserve"> HaveSomeone …</t>
  </si>
  <si>
    <t xml:space="preserve"> Need,Want…, </t>
  </si>
  <si>
    <t xml:space="preserve"> May,Can I…. </t>
  </si>
  <si>
    <t>Our's is</t>
  </si>
  <si>
    <t>Mine is</t>
  </si>
  <si>
    <t>Missing</t>
  </si>
  <si>
    <t>The room is</t>
  </si>
  <si>
    <t>Our room is</t>
  </si>
  <si>
    <t>My room is</t>
  </si>
  <si>
    <t>We are</t>
  </si>
  <si>
    <t>I am</t>
  </si>
  <si>
    <t>Missing {item}</t>
  </si>
  <si>
    <t>not responding</t>
  </si>
  <si>
    <t>not running</t>
  </si>
  <si>
    <t>to be fixed</t>
  </si>
  <si>
    <t xml:space="preserve"> need it</t>
  </si>
  <si>
    <t xml:space="preserve"> want it</t>
  </si>
  <si>
    <t xml:space="preserve"> desire  it</t>
  </si>
  <si>
    <t xml:space="preserve"> require  it</t>
  </si>
  <si>
    <t xml:space="preserve"> prefer it</t>
  </si>
  <si>
    <t>to be repaired</t>
  </si>
  <si>
    <t>to be mended</t>
  </si>
  <si>
    <t>to be patched</t>
  </si>
  <si>
    <t>to be serviced</t>
  </si>
  <si>
    <t xml:space="preserve">send someone </t>
  </si>
  <si>
    <t xml:space="preserve">have someone </t>
  </si>
  <si>
    <t>to look at it</t>
  </si>
  <si>
    <t>to check it out</t>
  </si>
  <si>
    <t>to service it</t>
  </si>
  <si>
    <t>to be checked out</t>
  </si>
  <si>
    <t xml:space="preserve">to be looked at </t>
  </si>
  <si>
    <t>to repair it</t>
  </si>
  <si>
    <t>to fix it</t>
  </si>
  <si>
    <t>to mend it</t>
  </si>
  <si>
    <t>to patch it</t>
  </si>
  <si>
    <t xml:space="preserve">to replace it </t>
  </si>
  <si>
    <t>to be replaced</t>
  </si>
  <si>
    <t>The room's</t>
  </si>
  <si>
    <t>It</t>
  </si>
  <si>
    <t xml:space="preserve"> needs</t>
  </si>
  <si>
    <t>Starters-a</t>
  </si>
  <si>
    <t>Starters-b</t>
  </si>
  <si>
    <t>Can you please</t>
  </si>
  <si>
    <t>Please</t>
  </si>
  <si>
    <t>Could you please</t>
  </si>
  <si>
    <t>Would you please</t>
  </si>
  <si>
    <t>Will you please</t>
  </si>
  <si>
    <t>Engineering items</t>
  </si>
  <si>
    <t>Option B - 1 sentence : Request action (1 sentence)</t>
  </si>
  <si>
    <t>Option A- 2 sentences :   Describe condition + Request action (2 sentences)</t>
  </si>
  <si>
    <t>in my room</t>
  </si>
  <si>
    <t>in the room #....</t>
  </si>
  <si>
    <t xml:space="preserve"> for room# xxxx</t>
  </si>
  <si>
    <t>Can we please</t>
  </si>
  <si>
    <t>Could we please</t>
  </si>
  <si>
    <t>Can I please</t>
  </si>
  <si>
    <t>Could I please</t>
  </si>
  <si>
    <t>have maintenance</t>
  </si>
  <si>
    <t>send maintenance</t>
  </si>
  <si>
    <t>send engineer</t>
  </si>
  <si>
    <t>have engineer</t>
  </si>
  <si>
    <t>have repairman</t>
  </si>
  <si>
    <t>look at it</t>
  </si>
  <si>
    <t>service it</t>
  </si>
  <si>
    <t>check it out</t>
  </si>
  <si>
    <t>repair it</t>
  </si>
  <si>
    <t>fix it</t>
  </si>
  <si>
    <t>mend it</t>
  </si>
  <si>
    <t>patch it</t>
  </si>
  <si>
    <t xml:space="preserve">replace it </t>
  </si>
  <si>
    <t>Fix (#9) …</t>
  </si>
  <si>
    <t>(engineering items)</t>
  </si>
  <si>
    <t>Starter-b</t>
  </si>
  <si>
    <t>{item} is</t>
  </si>
  <si>
    <t>Dirty-Restock …</t>
  </si>
  <si>
    <t>(Applies to following items)</t>
  </si>
  <si>
    <t>Empty-Refill …</t>
  </si>
  <si>
    <t>empty</t>
  </si>
  <si>
    <t>wasted</t>
  </si>
  <si>
    <t xml:space="preserve"> wasted</t>
  </si>
  <si>
    <t>Toiletries</t>
  </si>
  <si>
    <t>Set of Toiletries</t>
  </si>
  <si>
    <t>9-16</t>
  </si>
  <si>
    <t>17-24</t>
  </si>
  <si>
    <t>25-32</t>
  </si>
  <si>
    <t>SENTENCE STRUCTURES</t>
  </si>
  <si>
    <t>May I (please)</t>
  </si>
  <si>
    <t>Can I (please)</t>
  </si>
  <si>
    <t>Could I (please)</t>
  </si>
  <si>
    <t>May we (please</t>
  </si>
  <si>
    <t>Can we (please)</t>
  </si>
  <si>
    <t>Could we (please)</t>
  </si>
  <si>
    <t>Can you (please)</t>
  </si>
  <si>
    <t>Could you (please)</t>
  </si>
  <si>
    <t>Will you (please)</t>
  </si>
  <si>
    <t>Would you (please)</t>
  </si>
  <si>
    <t>iron</t>
  </si>
  <si>
    <t>Hair dryer</t>
  </si>
  <si>
    <t>iron is</t>
  </si>
  <si>
    <t>Hair dryer is</t>
  </si>
  <si>
    <t>hair dryer is</t>
  </si>
  <si>
    <t>ironing board is</t>
  </si>
  <si>
    <t>Coffee machine is</t>
  </si>
  <si>
    <t>Iron is</t>
  </si>
  <si>
    <t>Ironing board is</t>
  </si>
  <si>
    <t>send repairman</t>
  </si>
  <si>
    <t xml:space="preserve"> to my/our room</t>
  </si>
  <si>
    <t xml:space="preserve"> in my/our room</t>
  </si>
  <si>
    <t xml:space="preserve"> from our/my room</t>
  </si>
  <si>
    <t xml:space="preserve"> for my/our room</t>
  </si>
  <si>
    <t xml:space="preserve"> request</t>
  </si>
  <si>
    <t xml:space="preserve"> have</t>
  </si>
  <si>
    <t xml:space="preserve"> get</t>
  </si>
  <si>
    <t xml:space="preserve"> order</t>
  </si>
  <si>
    <t xml:space="preserve"> ask for</t>
  </si>
  <si>
    <t xml:space="preserve"> (see samples in flow #10)</t>
  </si>
  <si>
    <t xml:space="preserve">I am </t>
  </si>
  <si>
    <t>out of</t>
  </si>
  <si>
    <t>missing</t>
  </si>
  <si>
    <t>the set</t>
  </si>
  <si>
    <t>Add</t>
  </si>
  <si>
    <t>1,3,8</t>
  </si>
  <si>
    <t>I can't find the hair dryer. Do you have any blow dryer?  / Haird dryer is not functioning. Please replace it</t>
  </si>
  <si>
    <t>Valet Laundry Service</t>
  </si>
  <si>
    <t>Dirty-Takeaway …</t>
  </si>
  <si>
    <t xml:space="preserve">Similar to but different departments </t>
  </si>
  <si>
    <t>Count</t>
  </si>
  <si>
    <t>Change</t>
  </si>
  <si>
    <t>Items = Keywords                     (more than one)</t>
  </si>
  <si>
    <t>another</t>
  </si>
  <si>
    <t>pair of</t>
  </si>
  <si>
    <t>multiple</t>
  </si>
  <si>
    <t>Have</t>
  </si>
  <si>
    <t>May</t>
  </si>
  <si>
    <t>Dirty-R</t>
  </si>
  <si>
    <t>Dirty-T</t>
  </si>
  <si>
    <t>Empty</t>
  </si>
  <si>
    <t>#8</t>
  </si>
  <si>
    <t>#9</t>
  </si>
  <si>
    <t xml:space="preserve"> pick up it/ them/the {itemNeedType}</t>
  </si>
  <si>
    <t xml:space="preserve"> take away it/ them/ the {itemNeedType}.</t>
  </si>
  <si>
    <t>"Quantity"</t>
  </si>
  <si>
    <t>dual</t>
  </si>
  <si>
    <t>one more</t>
  </si>
  <si>
    <t>Towel</t>
  </si>
  <si>
    <t>`</t>
  </si>
  <si>
    <t>billow, below, willow, window, pillow, felow, follow</t>
  </si>
  <si>
    <t>EXAMPLES</t>
  </si>
  <si>
    <t xml:space="preserve">OptionA - 2 sentences </t>
  </si>
  <si>
    <t xml:space="preserve">OptionB - 1 sentence </t>
  </si>
  <si>
    <t>May I have a new hairdryer</t>
  </si>
  <si>
    <t xml:space="preserve">I need a new ironing board. </t>
  </si>
  <si>
    <r>
      <t xml:space="preserve">The </t>
    </r>
    <r>
      <rPr>
        <b/>
        <sz val="11"/>
        <color theme="1" tint="4.9989318521683403E-2"/>
        <rFont val="等线"/>
        <family val="2"/>
        <scheme val="minor"/>
      </rPr>
      <t>hairdryer is not working</t>
    </r>
    <r>
      <rPr>
        <sz val="11"/>
        <color theme="1" tint="4.9989318521683403E-2"/>
        <rFont val="等线"/>
        <family val="1"/>
        <scheme val="minor"/>
      </rPr>
      <t xml:space="preserve">. May I have another one? </t>
    </r>
  </si>
  <si>
    <r>
      <t>The room is</t>
    </r>
    <r>
      <rPr>
        <b/>
        <sz val="11"/>
        <color theme="1" tint="4.9989318521683403E-2"/>
        <rFont val="等线"/>
        <family val="2"/>
        <scheme val="minor"/>
      </rPr>
      <t xml:space="preserve"> missing iron</t>
    </r>
    <r>
      <rPr>
        <sz val="11"/>
        <color theme="1" tint="4.9989318521683403E-2"/>
        <rFont val="等线"/>
        <family val="1"/>
        <scheme val="minor"/>
      </rPr>
      <t xml:space="preserve">. Please send one. </t>
    </r>
  </si>
  <si>
    <r>
      <t>May I have a</t>
    </r>
    <r>
      <rPr>
        <b/>
        <sz val="11"/>
        <color theme="1" tint="4.9989318521683403E-2"/>
        <rFont val="等线"/>
        <family val="2"/>
        <scheme val="minor"/>
      </rPr>
      <t xml:space="preserve"> new hairdryer</t>
    </r>
    <r>
      <rPr>
        <sz val="11"/>
        <color theme="1" tint="4.9989318521683403E-2"/>
        <rFont val="等线"/>
        <family val="1"/>
        <scheme val="minor"/>
      </rPr>
      <t xml:space="preserve">. Mine is </t>
    </r>
    <r>
      <rPr>
        <b/>
        <sz val="11"/>
        <color theme="1" tint="4.9989318521683403E-2"/>
        <rFont val="等线"/>
        <family val="2"/>
        <scheme val="minor"/>
      </rPr>
      <t>not working</t>
    </r>
  </si>
  <si>
    <r>
      <t>I need a new</t>
    </r>
    <r>
      <rPr>
        <b/>
        <sz val="11"/>
        <color theme="1" tint="4.9989318521683403E-2"/>
        <rFont val="等线"/>
        <family val="2"/>
        <scheme val="minor"/>
      </rPr>
      <t xml:space="preserve"> ironing board</t>
    </r>
    <r>
      <rPr>
        <sz val="11"/>
        <color theme="1" tint="4.9989318521683403E-2"/>
        <rFont val="等线"/>
        <family val="1"/>
        <scheme val="minor"/>
      </rPr>
      <t xml:space="preserve">. Our's is </t>
    </r>
    <r>
      <rPr>
        <b/>
        <sz val="11"/>
        <color theme="1" tint="4.9989318521683403E-2"/>
        <rFont val="等线"/>
        <family val="2"/>
        <scheme val="minor"/>
      </rPr>
      <t>broken</t>
    </r>
  </si>
  <si>
    <t>Ref to "Need,Want …"</t>
  </si>
  <si>
    <t>Ref to "May,Can I …"</t>
  </si>
  <si>
    <t>Need a new hairdryer</t>
  </si>
  <si>
    <t>Replace ironing board</t>
  </si>
  <si>
    <t>OptionC - short sentence</t>
  </si>
  <si>
    <t>Coffee machine failed</t>
  </si>
  <si>
    <t>Ref to "Have Someone …"</t>
  </si>
  <si>
    <t>Missing hairdryer</t>
  </si>
  <si>
    <t>Calling for the heater. It's not working</t>
  </si>
  <si>
    <t xml:space="preserve">We need light bulbs. Our room is out </t>
  </si>
  <si>
    <t>It is</t>
  </si>
  <si>
    <t>We have water leak. Send a repairman</t>
  </si>
  <si>
    <t>Toilet is busted. Have engineer check it out.</t>
  </si>
  <si>
    <t>Calling for replacement. Remote control is not working</t>
  </si>
  <si>
    <t xml:space="preserve">Can you have someone patch our light switch. </t>
  </si>
  <si>
    <t>We need our faucet to be fixed.</t>
  </si>
  <si>
    <t>Ref to "Inquiry …"</t>
  </si>
  <si>
    <t>Do you have an extension cord?</t>
  </si>
  <si>
    <t>Calling for TV</t>
  </si>
  <si>
    <t>Send someone for air contioning</t>
  </si>
  <si>
    <t>Fix door</t>
  </si>
  <si>
    <t>Will you mend our door?</t>
  </si>
  <si>
    <t>Bring</t>
  </si>
  <si>
    <t>Send</t>
  </si>
  <si>
    <t>Deliver</t>
  </si>
  <si>
    <t>(Please)</t>
  </si>
  <si>
    <t>send</t>
  </si>
  <si>
    <t>housekeeping</t>
  </si>
  <si>
    <t>(Kindly)</t>
  </si>
  <si>
    <t>Drop off</t>
  </si>
  <si>
    <t>Replenish</t>
  </si>
  <si>
    <t>Send up</t>
  </si>
  <si>
    <t>Restock</t>
  </si>
  <si>
    <t>Stock up</t>
  </si>
  <si>
    <t>Exchange</t>
  </si>
  <si>
    <t>Switch</t>
  </si>
  <si>
    <t xml:space="preserve">Refill </t>
  </si>
  <si>
    <t xml:space="preserve">Exchange </t>
  </si>
  <si>
    <t>Switch up</t>
  </si>
  <si>
    <t>Fill up</t>
  </si>
  <si>
    <t>Replace</t>
  </si>
  <si>
    <t>Fetch</t>
  </si>
  <si>
    <t>Provide</t>
  </si>
  <si>
    <t>Give</t>
  </si>
  <si>
    <t>Dirty</t>
  </si>
  <si>
    <t>Supply</t>
  </si>
  <si>
    <t>Take away</t>
  </si>
  <si>
    <t>Remove</t>
  </si>
  <si>
    <t>Gather</t>
  </si>
  <si>
    <t>Collect</t>
  </si>
  <si>
    <t>Grab</t>
  </si>
  <si>
    <t>Swap</t>
  </si>
  <si>
    <t>Quantity words</t>
  </si>
  <si>
    <t>Condition words</t>
  </si>
  <si>
    <t>(list cont'd)</t>
  </si>
  <si>
    <t>ironing board</t>
  </si>
  <si>
    <t>hair dryer</t>
  </si>
  <si>
    <t xml:space="preserve">in my room </t>
  </si>
  <si>
    <t>in room# xxxx</t>
  </si>
  <si>
    <t>in our room</t>
  </si>
  <si>
    <t>the room</t>
  </si>
  <si>
    <t>from our room</t>
  </si>
  <si>
    <t>from the room</t>
  </si>
  <si>
    <t>from room# xxxx</t>
  </si>
  <si>
    <t xml:space="preserve">from my room </t>
  </si>
  <si>
    <t>OPTIONAL Starters</t>
  </si>
  <si>
    <t>take a look it</t>
  </si>
  <si>
    <t>All Engineering items</t>
  </si>
  <si>
    <t>Supplies</t>
  </si>
  <si>
    <t>Make up remover wipe</t>
  </si>
  <si>
    <t>Clock/Radio</t>
  </si>
  <si>
    <t>Kleenex</t>
  </si>
  <si>
    <t>Waste Basket</t>
  </si>
  <si>
    <t>Glasses</t>
  </si>
  <si>
    <t xml:space="preserve">Service </t>
  </si>
  <si>
    <t>USB Charger</t>
  </si>
  <si>
    <t>Room Key is not working</t>
  </si>
  <si>
    <t>Bath</t>
  </si>
  <si>
    <t>Bath/Room</t>
  </si>
  <si>
    <t>F&amp;B</t>
  </si>
  <si>
    <t>"Requests" tab:</t>
  </si>
  <si>
    <t>Grand Total:</t>
  </si>
  <si>
    <t>Variance:</t>
  </si>
  <si>
    <t xml:space="preserve">"Requests" AUDIT </t>
  </si>
  <si>
    <t>Ipod Docking station</t>
  </si>
  <si>
    <t>Tea/Coffee</t>
  </si>
  <si>
    <t>CD/DVD Player</t>
  </si>
  <si>
    <t>Mobile USB Hub</t>
  </si>
  <si>
    <t>Luggage Rack</t>
  </si>
  <si>
    <t>Shoe rack</t>
  </si>
  <si>
    <t>Laundry</t>
  </si>
  <si>
    <t>Breakfast service - hours &amp; location</t>
  </si>
  <si>
    <t>Lunch service - hours &amp; location</t>
  </si>
  <si>
    <t>Dinner service - hours &amp; location</t>
  </si>
  <si>
    <t>Fitness Center - hours &amp; location</t>
  </si>
  <si>
    <t>Guest Laundry Room - hours &amp; location</t>
  </si>
  <si>
    <t>Club Lounge - hours &amp; location</t>
  </si>
  <si>
    <t>Ballroom information - location</t>
  </si>
  <si>
    <t>Business Centre - hours &amp; location</t>
  </si>
  <si>
    <t>Gift Shop - hours &amp; location</t>
  </si>
  <si>
    <t>Bar Lounge - hours &amp; location</t>
  </si>
  <si>
    <t>Coffee Shop - hours &amp; location</t>
  </si>
  <si>
    <t>In-Room dining service - Hours, Phone &amp; Menu</t>
  </si>
  <si>
    <t>Restaurants  - hours &amp; location</t>
  </si>
  <si>
    <t>Action commands</t>
  </si>
  <si>
    <t>#1, #2, #4, #5</t>
  </si>
  <si>
    <t>FLOWS</t>
  </si>
  <si>
    <t xml:space="preserve">luggage rack is </t>
  </si>
  <si>
    <t>Front Office (FO) Amenity</t>
  </si>
  <si>
    <t>Housekeeping (HK) Amenity</t>
  </si>
  <si>
    <t>Housekeeping (HK) Supplies</t>
  </si>
  <si>
    <t>Housekeeping (HK) Service</t>
  </si>
  <si>
    <t>Front Office (FO) Service</t>
  </si>
  <si>
    <t>Engineering (ENG) Supplies</t>
  </si>
  <si>
    <t>Engineering (ENG) Repair</t>
  </si>
  <si>
    <t>Room Service (RS) Service</t>
  </si>
  <si>
    <t>General (GEN) Inquiry</t>
  </si>
  <si>
    <t>HOUSEKEEPING (HK)</t>
  </si>
  <si>
    <t>FRONT OFFICE (FO)</t>
  </si>
  <si>
    <t>ENGINEERING (ENG)</t>
  </si>
  <si>
    <t>GENERAL (GEN)</t>
  </si>
  <si>
    <t>ROOM SERVICE (RS)</t>
  </si>
  <si>
    <t>Device</t>
  </si>
  <si>
    <t>Housekeeping (HK) Device</t>
  </si>
  <si>
    <t>Supplies w-Fee</t>
  </si>
  <si>
    <t>Housekeeping (HK) Supplies w/Fee</t>
  </si>
  <si>
    <t>#2</t>
  </si>
  <si>
    <t>#3</t>
  </si>
  <si>
    <t>#4</t>
  </si>
  <si>
    <t>#5</t>
  </si>
  <si>
    <t>#6</t>
  </si>
  <si>
    <t>#7</t>
  </si>
  <si>
    <t>Items hotel might not have</t>
  </si>
  <si>
    <t>Items hotel charge additional fee for</t>
  </si>
  <si>
    <t>Items normally can be found in the room</t>
  </si>
  <si>
    <t>Items require type and quantity</t>
  </si>
  <si>
    <t>Items do not require type and quantity</t>
  </si>
  <si>
    <t xml:space="preserve">BOT doesn't understand </t>
  </si>
  <si>
    <t>Exception handling flows:</t>
  </si>
  <si>
    <t>Items not working and to be replaced</t>
  </si>
  <si>
    <t>Items not working and to be fixed</t>
  </si>
  <si>
    <t>#10</t>
  </si>
  <si>
    <t>#11</t>
  </si>
  <si>
    <t>Service require message to be sent</t>
  </si>
  <si>
    <t>Service requires a personal assistance</t>
  </si>
  <si>
    <t>#12</t>
  </si>
  <si>
    <t>Transfer to FO</t>
  </si>
  <si>
    <t>#13</t>
  </si>
  <si>
    <t>Guest request to talk to a person</t>
  </si>
  <si>
    <t>#14</t>
  </si>
  <si>
    <t>#16</t>
  </si>
  <si>
    <t>#17</t>
  </si>
  <si>
    <t>Cancelling some items during a call</t>
  </si>
  <si>
    <t>#18</t>
  </si>
  <si>
    <t>#19 future</t>
  </si>
  <si>
    <t>Guest call back to cancel all previous request</t>
  </si>
  <si>
    <t>Guest call back to cancel some of the previous request</t>
  </si>
  <si>
    <t>#20 future</t>
  </si>
  <si>
    <t>Guest request flows</t>
  </si>
  <si>
    <t>#1, #3, #8</t>
  </si>
  <si>
    <t>#1, #4</t>
  </si>
  <si>
    <t>#1, #5</t>
  </si>
  <si>
    <t>#10, #11, #12</t>
  </si>
  <si>
    <t>water glass, drinking glass</t>
  </si>
  <si>
    <t>#1, #3. #4, #5</t>
  </si>
  <si>
    <t>Dirty item pick up</t>
  </si>
  <si>
    <t>Service - by Msg (11)</t>
  </si>
  <si>
    <t>Service - by Person (12)</t>
  </si>
  <si>
    <t>Replace (8)</t>
  </si>
  <si>
    <t>Fix  (9)</t>
  </si>
  <si>
    <t>No Type/Quantity  (5)</t>
  </si>
  <si>
    <t>W-Quantity  (4)</t>
  </si>
  <si>
    <t>In the room (3)</t>
  </si>
  <si>
    <t>Supply Fee</t>
  </si>
  <si>
    <t>Don't have (1)</t>
  </si>
  <si>
    <t>our room</t>
  </si>
  <si>
    <t>room# xxxx</t>
  </si>
  <si>
    <t xml:space="preserve">my room </t>
  </si>
  <si>
    <t>Send valet (laundry) service</t>
  </si>
  <si>
    <t>#1, #2, #3, #4, #5, #8, #11</t>
  </si>
  <si>
    <t>Send/bring bell cart</t>
  </si>
  <si>
    <t>Send porter for our/my luggage</t>
  </si>
  <si>
    <t>Provide turndown service</t>
  </si>
  <si>
    <t>Cancel turndown service</t>
  </si>
  <si>
    <t>our/my/the room</t>
  </si>
  <si>
    <t>for our/my/the room</t>
  </si>
  <si>
    <t xml:space="preserve">Clean </t>
  </si>
  <si>
    <t>to our/my/the room</t>
  </si>
  <si>
    <t>for us/me</t>
  </si>
  <si>
    <t>??</t>
  </si>
  <si>
    <t>Need,Want ... /  HaveSomeone ... /  May,Can I ... /  Dirty-Restock /  Empty-Refill /  Wonder … /  Special  /  Inquiry</t>
  </si>
  <si>
    <t>Need,Want ... /  HaveSomeone ... /  May,Can I ... /  Replace  /  Dirty-Restock /  Empty-Refill /  Wonder … /  Special  /  Inquiry</t>
  </si>
  <si>
    <t>Fix (#9)  /  Inquiry</t>
  </si>
  <si>
    <t>Ashtray &amp; matchbox</t>
  </si>
  <si>
    <t>Bed spread</t>
  </si>
  <si>
    <t>Bed Spread</t>
  </si>
  <si>
    <t xml:space="preserve">Guest Cosmetic Kit, Set of grooming supplies, Set  of beauty supplies, Set  of grooming products, Set  of beauty products, Set of bath products, Set of bath supplies, </t>
  </si>
  <si>
    <t xml:space="preserve">caffeine packet, coffee powder, cappucciona packets, expresso packets, mocha packets                                  </t>
  </si>
  <si>
    <t>Retractable Clothes drying line</t>
  </si>
  <si>
    <t>Wall hooks</t>
  </si>
  <si>
    <t>Towel bar</t>
  </si>
  <si>
    <t>Towel Bar</t>
  </si>
  <si>
    <t>Gargle glass</t>
  </si>
  <si>
    <t>Dental Kit</t>
  </si>
  <si>
    <t>dental floss, dental string, teeth cleaning string</t>
  </si>
  <si>
    <t>Request (w Fee)</t>
  </si>
  <si>
    <t>Request / Replace</t>
  </si>
  <si>
    <t>Device  (Request / Replace)</t>
  </si>
  <si>
    <t>Amenity (Request)</t>
  </si>
  <si>
    <t>Supplies (Request)</t>
  </si>
  <si>
    <t>Supplies w-Fee (Request)</t>
  </si>
  <si>
    <t>Amenity w-fee (Request)</t>
  </si>
  <si>
    <t>debug,deepak,tibia</t>
  </si>
  <si>
    <r>
      <t xml:space="preserve">coffee pot, coffee bag    </t>
    </r>
    <r>
      <rPr>
        <b/>
        <sz val="10"/>
        <color theme="1" tint="4.9989318521683403E-2"/>
        <rFont val="等线"/>
        <family val="2"/>
        <scheme val="minor"/>
      </rPr>
      <t>coffee =</t>
    </r>
    <r>
      <rPr>
        <sz val="10"/>
        <color theme="1" tint="4.9989318521683403E-2"/>
        <rFont val="等线"/>
        <family val="2"/>
        <scheme val="minor"/>
      </rPr>
      <t xml:space="preserve"> coffey, coffea, kafue, cough, café, kofi   </t>
    </r>
    <r>
      <rPr>
        <b/>
        <sz val="10"/>
        <color theme="1" tint="4.9989318521683403E-2"/>
        <rFont val="等线"/>
        <family val="2"/>
        <scheme val="minor"/>
      </rPr>
      <t xml:space="preserve">                            packet =</t>
    </r>
    <r>
      <rPr>
        <sz val="10"/>
        <color theme="1" tint="4.9989318521683403E-2"/>
        <rFont val="等线"/>
        <family val="2"/>
        <scheme val="minor"/>
      </rPr>
      <t xml:space="preserve"> pocket, picket, puckett, packed, pact, pickout, picot, peck at, pigott</t>
    </r>
  </si>
  <si>
    <r>
      <t xml:space="preserve">coffee bar, copepod, copied, cough up, keypad,     </t>
    </r>
    <r>
      <rPr>
        <b/>
        <sz val="10"/>
        <color theme="1" tint="4.9989318521683403E-2"/>
        <rFont val="等线"/>
        <family val="2"/>
        <scheme val="minor"/>
      </rPr>
      <t>coffee =</t>
    </r>
    <r>
      <rPr>
        <sz val="10"/>
        <color theme="1" tint="4.9989318521683403E-2"/>
        <rFont val="等线"/>
        <family val="2"/>
        <scheme val="minor"/>
      </rPr>
      <t xml:space="preserve"> (see above)    </t>
    </r>
    <r>
      <rPr>
        <b/>
        <sz val="10"/>
        <color theme="1" tint="4.9989318521683403E-2"/>
        <rFont val="等线"/>
        <family val="2"/>
        <scheme val="minor"/>
      </rPr>
      <t>pod =</t>
    </r>
    <r>
      <rPr>
        <sz val="10"/>
        <color theme="1" tint="4.9989318521683403E-2"/>
        <rFont val="等线"/>
        <family val="2"/>
        <scheme val="minor"/>
      </rPr>
      <t xml:space="preserve"> pawed, paid, pot, pad, pud, pott</t>
    </r>
  </si>
  <si>
    <t>sugar act, sugarcoat, sugar pucker</t>
  </si>
  <si>
    <t>crumpet, crampit, compact, crampet, cream nut</t>
  </si>
  <si>
    <t>kafka, coffee shop, cough up, coughing up, coffee cake</t>
  </si>
  <si>
    <t>plastic wrap, plastic, plasty cup, elastic, plastique</t>
  </si>
  <si>
    <t>classes, glosses, gases, glazes, glasshouse, glacis</t>
  </si>
  <si>
    <t>Ice buckets</t>
  </si>
  <si>
    <t>eye socket, icebox, aspect, eye sockets</t>
  </si>
  <si>
    <t>barrows, bathers, bathtubs, burroughs</t>
  </si>
  <si>
    <t>tulipe trees, toliet rolls, toilet roll, toilet train, tallow trees, Toilets, two trees</t>
  </si>
  <si>
    <t>shamba, cahmpy, shamu, champagne, shammai</t>
  </si>
  <si>
    <t>conditioned, conditional, conditioning. Conduction, contrition</t>
  </si>
  <si>
    <t>cheryl, sheryl, sharjah, hair gel, sural, sherrill, showering</t>
  </si>
  <si>
    <t>lesions, legions, laotians, lashings</t>
  </si>
  <si>
    <r>
      <t xml:space="preserve">soup, sap, supp, sip, sep, sup, cip, sop, seep     </t>
    </r>
    <r>
      <rPr>
        <b/>
        <sz val="10"/>
        <color theme="1" tint="4.9989318521683403E-2"/>
        <rFont val="等线"/>
        <family val="2"/>
        <scheme val="minor"/>
      </rPr>
      <t>hand soap =</t>
    </r>
    <r>
      <rPr>
        <sz val="10"/>
        <color theme="1" tint="4.9989318521683403E-2"/>
        <rFont val="等线"/>
        <family val="2"/>
        <scheme val="minor"/>
      </rPr>
      <t xml:space="preserve"> hands up, hand up, handsaw, canned supo, handset, hard soap</t>
    </r>
  </si>
  <si>
    <t xml:space="preserve">my wish, </t>
  </si>
  <si>
    <t>mouthwashes</t>
  </si>
  <si>
    <r>
      <rPr>
        <b/>
        <sz val="10"/>
        <color theme="1" tint="4.9989318521683403E-2"/>
        <rFont val="等线"/>
        <family val="2"/>
        <scheme val="minor"/>
      </rPr>
      <t xml:space="preserve">make up = </t>
    </r>
    <r>
      <rPr>
        <sz val="10"/>
        <color theme="1" tint="4.9989318521683403E-2"/>
        <rFont val="等线"/>
        <family val="2"/>
        <scheme val="minor"/>
      </rPr>
      <t xml:space="preserve">mockup, muck up, makes up, wake up, mecca   wipes = </t>
    </r>
  </si>
  <si>
    <t>(All Engineering items)</t>
  </si>
  <si>
    <t>a new one</t>
  </si>
  <si>
    <t>a replacement</t>
  </si>
  <si>
    <t>a working one</t>
  </si>
  <si>
    <t>a functional one</t>
  </si>
  <si>
    <t>replace it with</t>
  </si>
  <si>
    <t>exchange it with</t>
  </si>
  <si>
    <t>change it with</t>
  </si>
  <si>
    <t>swap with</t>
  </si>
  <si>
    <t xml:space="preserve">Give me/us </t>
  </si>
  <si>
    <t>Makeup mirror is</t>
  </si>
  <si>
    <t>OTHER options:</t>
  </si>
  <si>
    <t>Makeup mirror</t>
  </si>
  <si>
    <t xml:space="preserve">Coffee machine </t>
  </si>
  <si>
    <t>luggage rack</t>
  </si>
  <si>
    <t>"one"  ("Makeup mirror")</t>
  </si>
  <si>
    <t>"one"  ("Coffee machine")</t>
  </si>
  <si>
    <t>"one"  ("iron")</t>
  </si>
  <si>
    <t>"one"  ("ironing board")</t>
  </si>
  <si>
    <t>"one"  ("hair dryer")</t>
  </si>
  <si>
    <t>"one"  ("luggage rack")</t>
  </si>
  <si>
    <t xml:space="preserve"> Inquiry…. </t>
  </si>
  <si>
    <t xml:space="preserve">(Inquiry…. ) </t>
  </si>
  <si>
    <t>a new</t>
  </si>
  <si>
    <t>a different</t>
  </si>
  <si>
    <t>This room</t>
  </si>
  <si>
    <t>B) Action commands</t>
  </si>
  <si>
    <t>Most commonly used …</t>
  </si>
  <si>
    <t>A)  Simple commands when talking to BOT</t>
  </si>
  <si>
    <t xml:space="preserve">Coffee machine (it)  needs </t>
  </si>
  <si>
    <t xml:space="preserve">iron (it)  needs </t>
  </si>
  <si>
    <t xml:space="preserve">ironing board (it)  needs </t>
  </si>
  <si>
    <t xml:space="preserve">hair dryer (it)  needs </t>
  </si>
  <si>
    <t xml:space="preserve">luggage rack (it)  needs </t>
  </si>
  <si>
    <t>A new one</t>
  </si>
  <si>
    <t>A working one</t>
  </si>
  <si>
    <t>A functional one</t>
  </si>
  <si>
    <t>A replacement</t>
  </si>
  <si>
    <t>(Same as above)</t>
  </si>
  <si>
    <t xml:space="preserve"> needs to be brought up</t>
  </si>
  <si>
    <t xml:space="preserve"> needs to be sent</t>
  </si>
  <si>
    <t xml:space="preserve"> needs to be sent up</t>
  </si>
  <si>
    <t xml:space="preserve"> needs to be delivered</t>
  </si>
  <si>
    <t xml:space="preserve"> needs to be dropped off</t>
  </si>
  <si>
    <t xml:space="preserve"> should be sent up</t>
  </si>
  <si>
    <t xml:space="preserve"> should be delivered</t>
  </si>
  <si>
    <t xml:space="preserve"> should be dropped off</t>
  </si>
  <si>
    <t xml:space="preserve"> should be brought up</t>
  </si>
  <si>
    <t xml:space="preserve"> should be sent</t>
  </si>
  <si>
    <t>Option A- 2 sentences :</t>
  </si>
  <si>
    <t>2nd =&gt; Request</t>
  </si>
  <si>
    <t>1st =&gt; Describe condition</t>
  </si>
  <si>
    <t>Option B - 1 sentence :</t>
  </si>
  <si>
    <t>1st =&gt; Request only</t>
  </si>
  <si>
    <t>a functional</t>
  </si>
  <si>
    <t>a working</t>
  </si>
  <si>
    <t>Makeup Makeup mirror</t>
  </si>
  <si>
    <t>Can you have someone  replace our make up Makeup mirror</t>
  </si>
  <si>
    <t>Makeup Makeup mirror is</t>
  </si>
  <si>
    <t xml:space="preserve">Makeup Makeup mirror (it)  needs </t>
  </si>
  <si>
    <t>Clock/Radio/radio</t>
  </si>
  <si>
    <t xml:space="preserve">We need a new Clock/Radio. It is not working properly </t>
  </si>
  <si>
    <t>We need the Clock/Radio to be replaced</t>
  </si>
  <si>
    <t>Bring a Clock/Radio</t>
  </si>
  <si>
    <t>Clock/Radio stopped running</t>
  </si>
  <si>
    <t>Clock/Radio is</t>
  </si>
  <si>
    <t xml:space="preserve">Clock/Radio/radio is </t>
  </si>
  <si>
    <t>Ironing board</t>
  </si>
  <si>
    <t>"one"  ("Clock/Radio")</t>
  </si>
  <si>
    <t>New</t>
  </si>
  <si>
    <t>Working</t>
  </si>
  <si>
    <t>Functional</t>
  </si>
  <si>
    <t xml:space="preserve">Clock/Radio (it)  needs </t>
  </si>
  <si>
    <t>needs to be replaced</t>
  </si>
  <si>
    <t>needs to be exchanged</t>
  </si>
  <si>
    <t>needs to be swapped</t>
  </si>
  <si>
    <t>needs to be changed</t>
  </si>
  <si>
    <t>should be replaced</t>
  </si>
  <si>
    <t>should be exchanged</t>
  </si>
  <si>
    <t>should be swapped</t>
  </si>
  <si>
    <t>should be changed</t>
  </si>
  <si>
    <t>a different one</t>
  </si>
  <si>
    <t>another one</t>
  </si>
  <si>
    <t>Different</t>
  </si>
  <si>
    <t xml:space="preserve">The one we have is </t>
  </si>
  <si>
    <t>We need</t>
  </si>
  <si>
    <t>I need</t>
  </si>
  <si>
    <t>Do you have</t>
  </si>
  <si>
    <t>My room needs</t>
  </si>
  <si>
    <t>The room needs</t>
  </si>
  <si>
    <t>Our room needs</t>
  </si>
  <si>
    <t>We are calling to get</t>
  </si>
  <si>
    <t>I'm calling to get</t>
  </si>
  <si>
    <t>with a new one</t>
  </si>
  <si>
    <t>with a working one</t>
  </si>
  <si>
    <t>with a functional one</t>
  </si>
  <si>
    <t>with a different one</t>
  </si>
  <si>
    <t>with another one</t>
  </si>
  <si>
    <t>Our {item}</t>
  </si>
  <si>
    <t>My {item}</t>
  </si>
  <si>
    <t>Where can we get</t>
  </si>
  <si>
    <t>Where can I get</t>
  </si>
  <si>
    <t>We are calling to</t>
  </si>
  <si>
    <t>I'm calling to</t>
  </si>
  <si>
    <t>Replace (#8) …      (6 different structures)</t>
  </si>
  <si>
    <t xml:space="preserve">Flow #11 : Service needed &gt; message sent to department </t>
  </si>
  <si>
    <t>tidy up</t>
  </si>
  <si>
    <t>sweep</t>
  </si>
  <si>
    <t>sweeping</t>
  </si>
  <si>
    <t>servicing</t>
  </si>
  <si>
    <t>spruce up</t>
  </si>
  <si>
    <t>The room # xxx  needs</t>
  </si>
  <si>
    <t>tidying up</t>
  </si>
  <si>
    <t>sprucing up</t>
  </si>
  <si>
    <t xml:space="preserve">clean </t>
  </si>
  <si>
    <t xml:space="preserve">Our room is </t>
  </si>
  <si>
    <t xml:space="preserve">My room is </t>
  </si>
  <si>
    <t>needs cleaning</t>
  </si>
  <si>
    <t>needs to be serviced</t>
  </si>
  <si>
    <t xml:space="preserve">Please </t>
  </si>
  <si>
    <t xml:space="preserve">send housekeeper to clean </t>
  </si>
  <si>
    <t xml:space="preserve">the/our/my room </t>
  </si>
  <si>
    <t>to be cleaned</t>
  </si>
  <si>
    <t>to be swept</t>
  </si>
  <si>
    <t xml:space="preserve">grooming up </t>
  </si>
  <si>
    <t>to be spruced up</t>
  </si>
  <si>
    <t>to be tidied up</t>
  </si>
  <si>
    <t>to be groomed</t>
  </si>
  <si>
    <t xml:space="preserve">We need our room </t>
  </si>
  <si>
    <t xml:space="preserve">We need the room </t>
  </si>
  <si>
    <t xml:space="preserve">I need my room </t>
  </si>
  <si>
    <t>We need room #xxx</t>
  </si>
  <si>
    <t xml:space="preserve">I need room #xxx </t>
  </si>
  <si>
    <t>groom</t>
  </si>
  <si>
    <t>turndown service</t>
  </si>
  <si>
    <t>cleaning service</t>
  </si>
  <si>
    <t xml:space="preserve">the bed </t>
  </si>
  <si>
    <t>the bed tonight</t>
  </si>
  <si>
    <t>turndown</t>
  </si>
  <si>
    <t>turned down</t>
  </si>
  <si>
    <t>We need our bed</t>
  </si>
  <si>
    <t>I need my bed</t>
  </si>
  <si>
    <t>Valet service</t>
  </si>
  <si>
    <t>Valet laundry service</t>
  </si>
  <si>
    <t>dry cleaning</t>
  </si>
  <si>
    <t xml:space="preserve">Dry cleaning </t>
  </si>
  <si>
    <t xml:space="preserve">send </t>
  </si>
  <si>
    <t>send for</t>
  </si>
  <si>
    <t>laundry bag</t>
  </si>
  <si>
    <t>valet bag</t>
  </si>
  <si>
    <t>laundry</t>
  </si>
  <si>
    <t>dirty clothes bag</t>
  </si>
  <si>
    <t>pick up our/my</t>
  </si>
  <si>
    <t>Laundry pick up</t>
  </si>
  <si>
    <t>Dry Cleaning pick up</t>
  </si>
  <si>
    <t>Wash pick up</t>
  </si>
  <si>
    <t>fromroom# xxxx</t>
  </si>
  <si>
    <t>cancel</t>
  </si>
  <si>
    <t>Dry cleaning service</t>
  </si>
  <si>
    <t>Laundry service</t>
  </si>
  <si>
    <t>Wash service</t>
  </si>
  <si>
    <t>pick up for</t>
  </si>
  <si>
    <t>need, want …..</t>
  </si>
  <si>
    <t>Guest request</t>
  </si>
  <si>
    <t xml:space="preserve">Bot send message to </t>
  </si>
  <si>
    <t>#11 Flow</t>
  </si>
  <si>
    <t>HK Service W-Msg (#11)</t>
  </si>
  <si>
    <t>FO Service W-Msg (#11)</t>
  </si>
  <si>
    <t>Department/Type</t>
  </si>
  <si>
    <t>I need to change our check out time. We will be checking out later.</t>
  </si>
  <si>
    <t>We need a bell cart for our bags. Where can I get a bell cart?</t>
  </si>
  <si>
    <t>I need to set up shuttle service to airport. We need car service</t>
  </si>
  <si>
    <t>a porter</t>
  </si>
  <si>
    <t>for our bags</t>
  </si>
  <si>
    <t>for my bags</t>
  </si>
  <si>
    <t>a bell cart</t>
  </si>
  <si>
    <t>porter service</t>
  </si>
  <si>
    <t>We need our bags</t>
  </si>
  <si>
    <t>I need my bags</t>
  </si>
  <si>
    <t>pickup</t>
  </si>
  <si>
    <t>our bags</t>
  </si>
  <si>
    <t>my bags</t>
  </si>
  <si>
    <t>Service With</t>
  </si>
  <si>
    <t>a bellhop</t>
  </si>
  <si>
    <t>provide help with</t>
  </si>
  <si>
    <t>to be picked up</t>
  </si>
  <si>
    <t>to be carried</t>
  </si>
  <si>
    <t>to be helped with</t>
  </si>
  <si>
    <t>to be taken out</t>
  </si>
  <si>
    <t>to be brought down</t>
  </si>
  <si>
    <t>help carry</t>
  </si>
  <si>
    <t>help take out</t>
  </si>
  <si>
    <t>with our bags</t>
  </si>
  <si>
    <t>with my bags</t>
  </si>
  <si>
    <t>Bags = luggage, baggage, suitcase, gear, trunk, case, tote bag, suit bag, satchel</t>
  </si>
  <si>
    <t>Carry</t>
  </si>
  <si>
    <t>take out</t>
  </si>
  <si>
    <t>bags</t>
  </si>
  <si>
    <t>set up</t>
  </si>
  <si>
    <t>coordinate</t>
  </si>
  <si>
    <t>arrange</t>
  </si>
  <si>
    <t xml:space="preserve">assist with </t>
  </si>
  <si>
    <t>help with setting up</t>
  </si>
  <si>
    <t>assist with setting up</t>
  </si>
  <si>
    <t xml:space="preserve">to set up </t>
  </si>
  <si>
    <t>Wake up Call</t>
  </si>
  <si>
    <t>Wake up call</t>
  </si>
  <si>
    <t>provide help with setting up</t>
  </si>
  <si>
    <t>provide assistance with setting up</t>
  </si>
  <si>
    <t>to coordinate</t>
  </si>
  <si>
    <t>to arrange</t>
  </si>
  <si>
    <t>I have a plane to catch tomorrow morning and I can't miss it. Is it possible to arrange a wake-up call for 6:30am?</t>
  </si>
  <si>
    <t xml:space="preserve">set up </t>
  </si>
  <si>
    <t xml:space="preserve">BOT will open ticket for FO as Wake up call" </t>
  </si>
  <si>
    <t>EXAMPLE:</t>
  </si>
  <si>
    <t xml:space="preserve">Then it's up to FO to call the guest back to coordinate the  details </t>
  </si>
  <si>
    <t>need, want ….</t>
  </si>
  <si>
    <t>Baggage porter, bell carts</t>
  </si>
  <si>
    <t>Wake-up call</t>
  </si>
  <si>
    <t>My room is too hot/cold.</t>
  </si>
  <si>
    <t>I can hear too much noise in my room</t>
  </si>
  <si>
    <t>I have a problem with your hotel service…</t>
  </si>
  <si>
    <t>Small beds</t>
  </si>
  <si>
    <t>Dirty room</t>
  </si>
  <si>
    <t>Bugs</t>
  </si>
  <si>
    <t>Low quality food</t>
  </si>
  <si>
    <t>Bad smell</t>
  </si>
  <si>
    <t>Staff not respecting a “Do not disturb” sign</t>
  </si>
  <si>
    <t>No Hot Water. ...</t>
  </si>
  <si>
    <t>Bad Food. ...</t>
  </si>
  <si>
    <t>Noise</t>
  </si>
  <si>
    <t>Uncomfortable</t>
  </si>
  <si>
    <t>Rooms</t>
  </si>
  <si>
    <t>Unclean</t>
  </si>
  <si>
    <t>Service/Staff</t>
  </si>
  <si>
    <t>slow service</t>
  </si>
  <si>
    <t>Untidy room</t>
  </si>
  <si>
    <t>missed wake up call</t>
  </si>
  <si>
    <t>ignored request</t>
  </si>
  <si>
    <t>Room view</t>
  </si>
  <si>
    <t>Poor mattress</t>
  </si>
  <si>
    <t>Poor linen</t>
  </si>
  <si>
    <t>Booked vs. assigned</t>
  </si>
  <si>
    <t>not cooked properly</t>
  </si>
  <si>
    <t>portion size</t>
  </si>
  <si>
    <t>stale food</t>
  </si>
  <si>
    <t>late delivery</t>
  </si>
  <si>
    <t>Our room</t>
  </si>
  <si>
    <t>noisy</t>
  </si>
  <si>
    <t>untidy</t>
  </si>
  <si>
    <t>The hallway is</t>
  </si>
  <si>
    <t>uncomfortable</t>
  </si>
  <si>
    <t>smelly</t>
  </si>
  <si>
    <t>unclean</t>
  </si>
  <si>
    <t>awfull</t>
  </si>
  <si>
    <t xml:space="preserve">not cleaned </t>
  </si>
  <si>
    <t>We/I have a problem with the room/my room/our room</t>
  </si>
  <si>
    <t>We/I have a problem with the service</t>
  </si>
  <si>
    <t>We/I have a problem with the staff</t>
  </si>
  <si>
    <t xml:space="preserve">It is </t>
  </si>
  <si>
    <t xml:space="preserve">I have a complaint </t>
  </si>
  <si>
    <t>I like to talk to a manager/ mg on duty/supervisor</t>
  </si>
  <si>
    <t>Staff is very rude/impolite/unprofessional</t>
  </si>
  <si>
    <t>Service is very slow/insufficient/not proper</t>
  </si>
  <si>
    <t>not cleaned properly</t>
  </si>
  <si>
    <t>We can’t sleep due to so much noise</t>
  </si>
  <si>
    <t>smells</t>
  </si>
  <si>
    <t>here</t>
  </si>
  <si>
    <t xml:space="preserve">in room #xxx </t>
  </si>
  <si>
    <t>Rooom #xxx is</t>
  </si>
  <si>
    <t>My room</t>
  </si>
  <si>
    <t>Room #xxx</t>
  </si>
  <si>
    <t>stings</t>
  </si>
  <si>
    <t>These beds are</t>
  </si>
  <si>
    <t>too small</t>
  </si>
  <si>
    <t>too dirty</t>
  </si>
  <si>
    <t>small</t>
  </si>
  <si>
    <t>not clean</t>
  </si>
  <si>
    <t>These sheets are</t>
  </si>
  <si>
    <t xml:space="preserve">There are </t>
  </si>
  <si>
    <t>bugs</t>
  </si>
  <si>
    <t xml:space="preserve">There is </t>
  </si>
  <si>
    <t>a bad smell</t>
  </si>
  <si>
    <t>a bug</t>
  </si>
  <si>
    <t>so much noise</t>
  </si>
  <si>
    <t>noise</t>
  </si>
  <si>
    <t>a smell</t>
  </si>
  <si>
    <t>a bad noise</t>
  </si>
  <si>
    <t>noise outside</t>
  </si>
  <si>
    <t>so much noise outside</t>
  </si>
  <si>
    <t xml:space="preserve"> so much noise coming from outside</t>
  </si>
  <si>
    <t>Call Back (#12)</t>
  </si>
  <si>
    <t xml:space="preserve">Bot send "call back" </t>
  </si>
  <si>
    <t>#12 Flow</t>
  </si>
  <si>
    <t>Flow #12 : Service needed &gt; Guest needs to talk to FO / "Manager"</t>
  </si>
  <si>
    <t>late check out</t>
  </si>
  <si>
    <t>check out late</t>
  </si>
  <si>
    <t>like to</t>
  </si>
  <si>
    <t>like to have</t>
  </si>
  <si>
    <t xml:space="preserve">We/I </t>
  </si>
  <si>
    <t>Transportation Service</t>
  </si>
  <si>
    <t>Complaints</t>
  </si>
  <si>
    <t xml:space="preserve">CHANGE: </t>
  </si>
  <si>
    <t>move to flow #12  as "complaints"</t>
  </si>
  <si>
    <t xml:space="preserve">We need help with our bags </t>
  </si>
  <si>
    <t>I need to a porter for our bags.</t>
  </si>
  <si>
    <t>Can you please send a porter for our bags.</t>
  </si>
  <si>
    <t xml:space="preserve">Rule: </t>
  </si>
  <si>
    <t>Took out ==&gt;</t>
  </si>
  <si>
    <t>Taxi, limo, shuttle, airport shuttle, uber, car service, car rentals</t>
  </si>
  <si>
    <t>Transportation Services</t>
  </si>
  <si>
    <t>change rooms</t>
  </si>
  <si>
    <t>a car service</t>
  </si>
  <si>
    <t>a limo service</t>
  </si>
  <si>
    <t>a shuttle service</t>
  </si>
  <si>
    <t xml:space="preserve">valet </t>
  </si>
  <si>
    <t>to the front</t>
  </si>
  <si>
    <t>to bring my car</t>
  </si>
  <si>
    <t>room change</t>
  </si>
  <si>
    <t>My bed</t>
  </si>
  <si>
    <t>Our bed(s)</t>
  </si>
  <si>
    <t>This bed</t>
  </si>
  <si>
    <t>The bed</t>
  </si>
  <si>
    <t>My bed is</t>
  </si>
  <si>
    <t>Our bed(s)  is/are</t>
  </si>
  <si>
    <t>This bed is</t>
  </si>
  <si>
    <t>The bed is</t>
  </si>
  <si>
    <t>The beds are</t>
  </si>
  <si>
    <t>My sheets are</t>
  </si>
  <si>
    <t>Our sheets are</t>
  </si>
  <si>
    <t>The sheets are</t>
  </si>
  <si>
    <t>My pillows are</t>
  </si>
  <si>
    <t>Our pillows are</t>
  </si>
  <si>
    <t>The pillows are</t>
  </si>
  <si>
    <t>These pillows are</t>
  </si>
  <si>
    <t>OTHER WAYS of COMPLAINTS</t>
  </si>
  <si>
    <t>We can't sleep because of the commotion in the next room.</t>
  </si>
  <si>
    <t>Next door is very loud, disturbing.  It's very annoying</t>
  </si>
  <si>
    <t xml:space="preserve">There is so much noise in the next door. </t>
  </si>
  <si>
    <t>Can you please send someone for the commotion in the hallway?</t>
  </si>
  <si>
    <t xml:space="preserve">Our hallway is very noisy we like to change our room. </t>
  </si>
  <si>
    <t>So much noise is coming from outside the hotel</t>
  </si>
  <si>
    <t>The staff is</t>
  </si>
  <si>
    <t>The service is</t>
  </si>
  <si>
    <t>slow</t>
  </si>
  <si>
    <t>too slow</t>
  </si>
  <si>
    <t>disrespectfool</t>
  </si>
  <si>
    <t>not doing a good job</t>
  </si>
  <si>
    <t>unprofessional</t>
  </si>
  <si>
    <t>Rude staff (impolite)</t>
  </si>
  <si>
    <t>Unprofessional</t>
  </si>
  <si>
    <t>Request/Replace</t>
  </si>
  <si>
    <t>Section</t>
  </si>
  <si>
    <t>Cancelling item/service during a call</t>
  </si>
  <si>
    <t xml:space="preserve">  (#10 Information &gt; pending)</t>
  </si>
  <si>
    <t>Turndown Service</t>
  </si>
  <si>
    <t>eliminate</t>
  </si>
  <si>
    <t>remove</t>
  </si>
  <si>
    <t>cross out</t>
  </si>
  <si>
    <t>scratch out</t>
  </si>
  <si>
    <t>strike out</t>
  </si>
  <si>
    <t xml:space="preserve">We need to </t>
  </si>
  <si>
    <t xml:space="preserve">We want to </t>
  </si>
  <si>
    <t xml:space="preserve">We like to </t>
  </si>
  <si>
    <t xml:space="preserve">I need to </t>
  </si>
  <si>
    <t xml:space="preserve">I want to </t>
  </si>
  <si>
    <t xml:space="preserve">I like to </t>
  </si>
  <si>
    <t>Previous request</t>
  </si>
  <si>
    <t xml:space="preserve">the </t>
  </si>
  <si>
    <t>our</t>
  </si>
  <si>
    <t xml:space="preserve">my </t>
  </si>
  <si>
    <t>previous request</t>
  </si>
  <si>
    <t>previous call</t>
  </si>
  <si>
    <t>prior request</t>
  </si>
  <si>
    <t>prior call</t>
  </si>
  <si>
    <t>earlier request</t>
  </si>
  <si>
    <t>earlier call</t>
  </si>
  <si>
    <t xml:space="preserve">follow up on </t>
  </si>
  <si>
    <t>find out about</t>
  </si>
  <si>
    <t>Service the room - Turndown Service - Valet Laundry</t>
  </si>
  <si>
    <t>request for {item}</t>
  </si>
  <si>
    <t>call for {item}</t>
  </si>
  <si>
    <t>don't need</t>
  </si>
  <si>
    <t xml:space="preserve">It's </t>
  </si>
  <si>
    <t>no longer needed.</t>
  </si>
  <si>
    <t>We called earlier to request {item}/{service}, but we no longer need it. Pease cancel it (the request).</t>
  </si>
  <si>
    <t>I called earlier to request {item}/{service}, but I no longer need it. Pease cancel it (the request).</t>
  </si>
  <si>
    <t>I called earlier to request {item}/{service}, but it's (theye are) no longer needed</t>
  </si>
  <si>
    <t>We called earlier to request {item}/{service}, but it's (they are) no longer needed</t>
  </si>
  <si>
    <t xml:space="preserve">I'm calling to </t>
  </si>
  <si>
    <t xml:space="preserve">We're calling to </t>
  </si>
  <si>
    <t>{item}  / {service}</t>
  </si>
  <si>
    <t>{item}  / {service} anymore</t>
  </si>
  <si>
    <t>don't want it/them</t>
  </si>
  <si>
    <t>no longer need</t>
  </si>
  <si>
    <t>not needed</t>
  </si>
  <si>
    <t>They are</t>
  </si>
  <si>
    <t>We called earlier to request {item}/{service}, but</t>
  </si>
  <si>
    <t>I called earlier to request {item}/{service}, but</t>
  </si>
  <si>
    <t>Previous Request   (cancel &amp; follow up)</t>
  </si>
  <si>
    <t>Previous request (cancel/followup)</t>
  </si>
  <si>
    <t>Earlier we called to ask {item} / {service}, but</t>
  </si>
  <si>
    <t>Earlier we reported {item} not working, but now it is. Please cancel our previous call</t>
  </si>
  <si>
    <t>turned in, turned on, torn down, turned down, turn brown, turn crown, turn drown, turn frown, down, town, turn noun</t>
  </si>
  <si>
    <t>roumain, some change, name change, remain, the change, rumen change</t>
  </si>
  <si>
    <r>
      <rPr>
        <b/>
        <sz val="10"/>
        <color theme="1" tint="4.9989318521683403E-2"/>
        <rFont val="等线"/>
        <family val="2"/>
        <scheme val="minor"/>
      </rPr>
      <t>wifi =</t>
    </r>
    <r>
      <rPr>
        <sz val="10"/>
        <color theme="1" tint="4.9989318521683403E-2"/>
        <rFont val="等线"/>
        <family val="2"/>
        <scheme val="minor"/>
      </rPr>
      <t xml:space="preserve"> wife, sci-fi, haifa, wafer, whiff, wifely </t>
    </r>
    <r>
      <rPr>
        <b/>
        <sz val="10"/>
        <color theme="1" tint="4.9989318521683403E-2"/>
        <rFont val="等线"/>
        <family val="2"/>
        <scheme val="minor"/>
      </rPr>
      <t xml:space="preserve">                        connection = </t>
    </r>
    <r>
      <rPr>
        <sz val="10"/>
        <color theme="1" tint="4.9989318521683403E-2"/>
        <rFont val="等线"/>
        <family val="2"/>
        <scheme val="minor"/>
      </rPr>
      <t xml:space="preserve">connexion, connections, convection, confection, conviction, codncution, collection, complexion </t>
    </r>
  </si>
  <si>
    <r>
      <rPr>
        <b/>
        <sz val="10"/>
        <color theme="1" tint="4.9989318521683403E-2"/>
        <rFont val="等线"/>
        <family val="2"/>
        <scheme val="minor"/>
      </rPr>
      <t>wifi =</t>
    </r>
    <r>
      <rPr>
        <sz val="10"/>
        <color theme="1" tint="4.9989318521683403E-2"/>
        <rFont val="等线"/>
        <family val="2"/>
        <scheme val="minor"/>
      </rPr>
      <t xml:space="preserve"> wife, sci-fi, haifa, wafer, whiff, wifely </t>
    </r>
    <r>
      <rPr>
        <b/>
        <sz val="10"/>
        <color theme="1" tint="4.9989318521683403E-2"/>
        <rFont val="等线"/>
        <family val="2"/>
        <scheme val="minor"/>
      </rPr>
      <t xml:space="preserve">                        password = </t>
    </r>
    <r>
      <rPr>
        <sz val="10"/>
        <color theme="1" tint="4.9989318521683403E-2"/>
        <rFont val="等线"/>
        <family val="2"/>
        <scheme val="minor"/>
      </rPr>
      <t>pastured, pastored, petered, basswood, bastard, buzzword, pastor, pasture, passwd, passer, plastered</t>
    </r>
  </si>
  <si>
    <t>walkable, wieghable, make a pile, wicopy, nikopol</t>
  </si>
  <si>
    <t>low ticket, litigate, light legged</t>
  </si>
  <si>
    <t>bitdgeport, backport, beach party, supporter, sally port, gagging order</t>
  </si>
  <si>
    <r>
      <rPr>
        <b/>
        <sz val="10"/>
        <color theme="1" tint="4.9989318521683403E-2"/>
        <rFont val="等线"/>
        <family val="2"/>
        <scheme val="minor"/>
      </rPr>
      <t xml:space="preserve">Bell </t>
    </r>
    <r>
      <rPr>
        <sz val="10"/>
        <color theme="1" tint="4.9989318521683403E-2"/>
        <rFont val="等线"/>
        <family val="2"/>
        <scheme val="minor"/>
      </rPr>
      <t xml:space="preserve">= bill, bel, bull, bowl, ball    </t>
    </r>
    <r>
      <rPr>
        <b/>
        <sz val="10"/>
        <color theme="1" tint="4.9989318521683403E-2"/>
        <rFont val="等线"/>
        <family val="2"/>
        <scheme val="minor"/>
      </rPr>
      <t>carts =</t>
    </r>
    <r>
      <rPr>
        <sz val="10"/>
        <color theme="1" tint="4.9989318521683403E-2"/>
        <rFont val="等线"/>
        <family val="2"/>
        <scheme val="minor"/>
      </rPr>
      <t xml:space="preserve"> cartes, courts, cards, carte, cots, kart, kotz, carse</t>
    </r>
  </si>
  <si>
    <t>villa park, evil speaking, sparking, bulwarking, skylarking, sleepmarken</t>
  </si>
  <si>
    <t>vachel lindsay, violante, alejandro, villalpando, calliandra</t>
  </si>
  <si>
    <t>complete, complains, comletes, compunds, compiance, complaining, completeness</t>
  </si>
  <si>
    <t>pillow lace, bellicose, helicase, below cost, pilates</t>
  </si>
  <si>
    <t>blackouts, black hats, blancs, blanchet, banquets, blankness, blanked, blanketing, palnets, bluecoats, blancs</t>
  </si>
  <si>
    <r>
      <rPr>
        <b/>
        <sz val="10"/>
        <color theme="1" tint="4.9989318521683403E-2"/>
        <rFont val="等线"/>
        <family val="2"/>
        <scheme val="minor"/>
      </rPr>
      <t>Non-Allergenic =</t>
    </r>
    <r>
      <rPr>
        <sz val="10"/>
        <color theme="1" tint="4.9989318521683403E-2"/>
        <rFont val="等线"/>
        <family val="2"/>
        <scheme val="minor"/>
      </rPr>
      <t xml:space="preserve"> monogenic, monogynic, monologic, monoclinic                                                   A</t>
    </r>
    <r>
      <rPr>
        <b/>
        <sz val="10"/>
        <color theme="1" tint="4.9989318521683403E-2"/>
        <rFont val="等线"/>
        <family val="2"/>
        <scheme val="minor"/>
      </rPr>
      <t>ntiallerg</t>
    </r>
    <r>
      <rPr>
        <sz val="10"/>
        <color theme="1" tint="4.9989318521683403E-2"/>
        <rFont val="等线"/>
        <family val="2"/>
        <scheme val="minor"/>
      </rPr>
      <t>ic = alergenic, angiogenic, amylogenic, anogenic, oncogenic</t>
    </r>
  </si>
  <si>
    <t>broadsheet, head shots, bad debts, bad shot, broadsheet</t>
  </si>
  <si>
    <t>bespread, broadpsread, bowsprit, bedspring, bedstead, bedside, bull spread, bear spread,</t>
  </si>
  <si>
    <t>to be adjusted per hotel</t>
  </si>
  <si>
    <t>(list in condition tab)</t>
  </si>
  <si>
    <t>replace my/our/the</t>
  </si>
  <si>
    <t>exchange my/our/the</t>
  </si>
  <si>
    <t>change my/our/the</t>
  </si>
  <si>
    <t>swap my/our/the</t>
  </si>
  <si>
    <t xml:space="preserve">HKServiceW-Msg (#11) / Dirty item pick up (#11) </t>
  </si>
  <si>
    <r>
      <rPr>
        <sz val="11"/>
        <rFont val="等线"/>
        <family val="2"/>
        <scheme val="minor"/>
      </rPr>
      <t>FOServiceW-Msg (#11) / CallBack (#12) /</t>
    </r>
    <r>
      <rPr>
        <sz val="11"/>
        <color rgb="FFFF0000"/>
        <rFont val="等线"/>
        <family val="1"/>
        <scheme val="minor"/>
      </rPr>
      <t xml:space="preserve">  (#10 Information &gt; pending)</t>
    </r>
  </si>
  <si>
    <t>Previous requests</t>
  </si>
  <si>
    <t>Valet Laundry Services</t>
  </si>
  <si>
    <t>Coffee machines</t>
  </si>
  <si>
    <t>Dirty items pick up</t>
  </si>
  <si>
    <t>areawys, hollywoods</t>
  </si>
  <si>
    <t>bayberries, beakers, abbygro</t>
  </si>
  <si>
    <t>wiltshire, wing chair, welcher, welches, we care, wheeler , wall chart</t>
  </si>
  <si>
    <t>copy machine, cash machine, coin machine, coffeeman, confirmation, conformation, cremation, collimation, coffee mug, cofunction</t>
  </si>
  <si>
    <t>surtitle, citadels, sea turtles, sea titling, sative, seeteufel, somital</t>
  </si>
  <si>
    <t>Towel group, pack of towels, group of towels, batch of towels, cluster of towels, bundle of towels, series of towels, array of towels</t>
  </si>
  <si>
    <t>handroom</t>
  </si>
  <si>
    <t>wash cloth, facecloth, tea towel, hand mitt, washrag, compress cloth</t>
  </si>
  <si>
    <t>hand/Room</t>
  </si>
  <si>
    <t xml:space="preserve">Light bulb in the handroom just burned out.  </t>
  </si>
  <si>
    <t>handroom door is not closing properly.</t>
  </si>
  <si>
    <t>Water leaking form the hand tub pipes. Water is running out of handtub. hand knobs just came out. Shower head is not working. Shower head is leaking</t>
  </si>
  <si>
    <t>Towel group hand towels, pack of hand towels, group of medium towels, batch of hand towels, cluster of hand towels, bundle of hand towels, series of hand towels, array hand of towels</t>
  </si>
  <si>
    <t>Towel group face towels, pack of face towels, group of small towels, batch of face towels, cluster of face towels, bundle of face towels, series of face towels, array face of towels</t>
  </si>
  <si>
    <t>tooth cleaner, teeth cleaner</t>
  </si>
  <si>
    <t>cotton buds, cotton</t>
  </si>
  <si>
    <t>towel pole, towel stake, towel rail, wall bar, towel hanger, towel hanging bar, hanging bar</t>
  </si>
  <si>
    <t>wall peg, wall, hanger, wall holder, wall calsp</t>
  </si>
  <si>
    <t>charger, power source, surcharger, USB battery, USB plug, USB power, USB power source</t>
  </si>
  <si>
    <t>upcharge, sparger, umbarger, uncharge, sparge, starcher, scorcher, sarge</t>
  </si>
  <si>
    <t>apple polishing, wabash river, spanish river</t>
  </si>
  <si>
    <t>nail fold, nullifies, night falls, null cells, hail fellow, novels, nails, naples,</t>
  </si>
  <si>
    <t>cotton belt, cannon balls, curtain walls, cotton buds, golden balls, cardinals, cotton wools, crumbles, curtain falls</t>
  </si>
  <si>
    <t>hand tools, handles, handls, hand tool, handler, handily, handfulsm handrails</t>
  </si>
  <si>
    <t>stand tall, city of angels, scandals, sea turtles, savannahs, solvently, somital</t>
  </si>
  <si>
    <t>Bowels, bestowals, dowels, bottles, bestowers, battles, bottles, beetles, bathhouses, beatles, baffles</t>
  </si>
  <si>
    <t>Towel group bath towels, pack of bath towels, group of large towels, batch of body towels, cluster of bath towels, bundle of bath towels, series of large towels, array bath of towels</t>
  </si>
  <si>
    <t>citable, seed bettle, sodbusters, sabadilla, sea turtles</t>
  </si>
  <si>
    <t>festivals, fossils, fistulas, festal, fistulae, vestals</t>
  </si>
  <si>
    <t>set out stall, sitting still, sea turtles, soft sells, soft skills, somital</t>
  </si>
  <si>
    <t>Bathtubs</t>
  </si>
  <si>
    <t>Bathroom doors</t>
  </si>
  <si>
    <t>barrymore, barn door, borrador, batten door, beam rider</t>
  </si>
  <si>
    <t>backed up, beat up, bathrobe, basta, beefed up, booked up, bust up, bucked up</t>
  </si>
  <si>
    <t>bath = both, booth, beth, bathe, path       slipper = sleeper, sloper, slippery, supper</t>
  </si>
  <si>
    <t>biomass, bayonets, bonnets, bathos, bath house, banat, bennetts, bon mots, bats</t>
  </si>
  <si>
    <t>disposables, dispraisable, depolarizer, double layer, supposable, depolrise</t>
  </si>
  <si>
    <r>
      <rPr>
        <b/>
        <sz val="10"/>
        <color theme="1" tint="4.9989318521683403E-2"/>
        <rFont val="等线"/>
        <family val="2"/>
        <scheme val="minor"/>
      </rPr>
      <t xml:space="preserve">Dental kit = </t>
    </r>
    <r>
      <rPr>
        <sz val="10"/>
        <color theme="1" tint="4.9989318521683403E-2"/>
        <rFont val="等线"/>
        <family val="2"/>
        <scheme val="minor"/>
      </rPr>
      <t xml:space="preserve">dental cast, dental care, dental cap, identikit, dental crest, dental gold, datakit    </t>
    </r>
    <r>
      <rPr>
        <b/>
        <sz val="10"/>
        <color theme="1" tint="4.9989318521683403E-2"/>
        <rFont val="等线"/>
        <family val="2"/>
        <scheme val="minor"/>
      </rPr>
      <t xml:space="preserve"> Dental floss =</t>
    </r>
    <r>
      <rPr>
        <sz val="10"/>
        <color theme="1" tint="4.9989318521683403E-2"/>
        <rFont val="等线"/>
        <family val="2"/>
        <scheme val="minor"/>
      </rPr>
      <t xml:space="preserve"> dentulous, dental filling, dentoiferous, doble fleece</t>
    </r>
  </si>
  <si>
    <t>stick it, sing it, soyinka, sicut, suck it, sangat</t>
  </si>
  <si>
    <t>shoeshine, shawsshank, chopin kate, line cut</t>
  </si>
  <si>
    <t>sharkey, shore up, shake up, shack up, sharp, shark, sharks, sharpe</t>
  </si>
  <si>
    <r>
      <rPr>
        <b/>
        <sz val="10"/>
        <color theme="1" tint="4.9989318521683403E-2"/>
        <rFont val="等线"/>
        <family val="2"/>
        <scheme val="minor"/>
      </rPr>
      <t>Q-tips =</t>
    </r>
    <r>
      <rPr>
        <sz val="10"/>
        <color theme="1" tint="4.9989318521683403E-2"/>
        <rFont val="等线"/>
        <family val="2"/>
        <scheme val="minor"/>
      </rPr>
      <t xml:space="preserve"> cletus, cut up, caught up, coitus, kitab, quietus, sit ups, cutis, cooked up      </t>
    </r>
    <r>
      <rPr>
        <b/>
        <sz val="10"/>
        <color theme="1" tint="4.9989318521683403E-2"/>
        <rFont val="等线"/>
        <family val="2"/>
        <scheme val="minor"/>
      </rPr>
      <t>Cotton swabs =</t>
    </r>
    <r>
      <rPr>
        <sz val="10"/>
        <color theme="1" tint="4.9989318521683403E-2"/>
        <rFont val="等线"/>
        <family val="2"/>
        <scheme val="minor"/>
      </rPr>
      <t xml:space="preserve"> coutances, cottonseeds, cottonwoods, cotton rose, guidances</t>
    </r>
  </si>
  <si>
    <t>tuberous, toobright, tooh root, tooh bud</t>
  </si>
  <si>
    <t>ballot paper, test paper, toliet powder, teletype, toilet water, toilet soap , toned paper, telotype, touch paper</t>
  </si>
  <si>
    <t>tempest, typist, to that, to put, toohpicks, deepest, debased, taste, toughest, to face, to beat, toothed, topmost</t>
  </si>
  <si>
    <r>
      <rPr>
        <b/>
        <sz val="10"/>
        <color theme="1" tint="4.9989318521683403E-2"/>
        <rFont val="等线"/>
        <family val="2"/>
        <scheme val="minor"/>
      </rPr>
      <t xml:space="preserve">Kleenex = </t>
    </r>
    <r>
      <rPr>
        <sz val="10"/>
        <color theme="1" tint="4.9989318521683403E-2"/>
        <rFont val="等线"/>
        <family val="2"/>
        <scheme val="minor"/>
      </rPr>
      <t xml:space="preserve">clinics, climax, cleanness, clonus, clinic, clonic, klinik, cleanest, clinique, cleanups              </t>
    </r>
    <r>
      <rPr>
        <b/>
        <sz val="10"/>
        <color theme="1" tint="4.9989318521683403E-2"/>
        <rFont val="等线"/>
        <family val="2"/>
        <scheme val="minor"/>
      </rPr>
      <t>Tissue paper =</t>
    </r>
    <r>
      <rPr>
        <sz val="10"/>
        <color theme="1" tint="4.9989318521683403E-2"/>
        <rFont val="等线"/>
        <family val="2"/>
        <scheme val="minor"/>
      </rPr>
      <t xml:space="preserve"> test paper, tissue layer, dispauper, despair, sipar, dispope, state paper, silk paper</t>
    </r>
  </si>
  <si>
    <t>Waste Baskets</t>
  </si>
  <si>
    <t>Umbrellas</t>
  </si>
  <si>
    <t>Gargle glasses</t>
  </si>
  <si>
    <t>Ashtrays &amp; Matchboxes</t>
  </si>
  <si>
    <r>
      <rPr>
        <b/>
        <sz val="10"/>
        <rFont val="等线"/>
        <family val="2"/>
        <scheme val="minor"/>
      </rPr>
      <t>Gargle cup =</t>
    </r>
    <r>
      <rPr>
        <sz val="10"/>
        <color theme="1" tint="4.9989318521683403E-2"/>
        <rFont val="等线"/>
        <family val="2"/>
        <scheme val="minor"/>
      </rPr>
      <t xml:space="preserve"> gargles, gargled, gargol, gargil, grey cup    Mouthwash cup = moustache cup, mustache cup, misworhsip     Glasses = classes, glosses, gases, glazes, glasshous, glacis, gasses</t>
    </r>
  </si>
  <si>
    <t>hangar, hammer, hamer, hamir, wanger, hang, howmer, hangs, hangars, hanker, heimer</t>
  </si>
  <si>
    <t>dress ore, dressing, dress hat, drum scanner, dressier, drop hammer, disenamore, destiner, dress maker</t>
  </si>
  <si>
    <t>saddening, stunning, satiny, steamhammer, sit in on, staining, satin, seasoning, stoning,</t>
  </si>
  <si>
    <t>Wire hanger, towering, tetramer, tottering, tarring, tearing, tremor, touring</t>
  </si>
  <si>
    <t>laundry, ladybug, louderback, laundries, litterbag, ladder back, underback</t>
  </si>
  <si>
    <r>
      <rPr>
        <b/>
        <sz val="10"/>
        <color theme="1" tint="4.9989318521683403E-2"/>
        <rFont val="等线"/>
        <family val="2"/>
        <scheme val="minor"/>
      </rPr>
      <t>Laundry price list</t>
    </r>
    <r>
      <rPr>
        <sz val="10"/>
        <color theme="1" tint="4.9989318521683403E-2"/>
        <rFont val="等线"/>
        <family val="2"/>
        <scheme val="minor"/>
      </rPr>
      <t xml:space="preserve"> = ladunfry basket, contrabassst, leaundresses, underpriced, centralist           </t>
    </r>
    <r>
      <rPr>
        <b/>
        <sz val="10"/>
        <color theme="1" tint="4.9989318521683403E-2"/>
        <rFont val="等线"/>
        <family val="2"/>
        <scheme val="minor"/>
      </rPr>
      <t>Laundry =</t>
    </r>
    <r>
      <rPr>
        <sz val="10"/>
        <color theme="1" tint="4.9989318521683403E-2"/>
        <rFont val="等线"/>
        <family val="2"/>
        <scheme val="minor"/>
      </rPr>
      <t xml:space="preserve"> landry, laundered, lunder, londres, lindsay, lender  </t>
    </r>
    <r>
      <rPr>
        <b/>
        <sz val="10"/>
        <color theme="1" tint="4.9989318521683403E-2"/>
        <rFont val="等线"/>
        <family val="2"/>
        <scheme val="minor"/>
      </rPr>
      <t xml:space="preserve">           Price list =</t>
    </r>
    <r>
      <rPr>
        <sz val="10"/>
        <color theme="1" tint="4.9989318521683403E-2"/>
        <rFont val="等线"/>
        <family val="2"/>
        <scheme val="minor"/>
      </rPr>
      <t xml:space="preserve"> priceless, processed, persist, proselyte, prices, bracelet, prelate, press it</t>
    </r>
  </si>
  <si>
    <t xml:space="preserve">In-room dining menu, in-room dining service, room service roster, room service prospectus, room service flyer,room service food list,  </t>
  </si>
  <si>
    <r>
      <rPr>
        <b/>
        <sz val="10"/>
        <color theme="1" tint="4.9989318521683403E-2"/>
        <rFont val="等线"/>
        <family val="2"/>
        <scheme val="minor"/>
      </rPr>
      <t xml:space="preserve">Room service menu = </t>
    </r>
    <r>
      <rPr>
        <sz val="10"/>
        <color theme="1" tint="4.9989318521683403E-2"/>
        <rFont val="等线"/>
        <family val="2"/>
        <scheme val="minor"/>
      </rPr>
      <t xml:space="preserve">room service, exserrvice man, serviceman, sumamente  </t>
    </r>
  </si>
  <si>
    <t>Do not disturb prospectus, Do not disturb flyer, Do not disturb hanger, Do not disturb door sign, Door knob hanger, Do not bother sign</t>
  </si>
  <si>
    <t xml:space="preserve">do not  disturb, donatists, undisturbing, undisturbed, sinistrin </t>
  </si>
  <si>
    <t>Ipod Docking stations</t>
  </si>
  <si>
    <t>CD/DVD Players</t>
  </si>
  <si>
    <t>embroiled, umbra, embroil, amarilla, abella, ambala, amber ale, emboli, abril</t>
  </si>
  <si>
    <t>full charge, finisher, fincher, fancher, phone card, phone charge, phonier, uncharge</t>
  </si>
  <si>
    <t>audio/video system, tape player, protable player, portable audio system, portable video system, tapeplayer, record player, media player, cd player, dvd player</t>
  </si>
  <si>
    <t>seeded player, city planner, sitar player, sword player, steeply, cd video, soccer player</t>
  </si>
  <si>
    <t xml:space="preserve">docking station, sparcstation, suppeditation, stocking stitch, slocking stone, secundation </t>
  </si>
  <si>
    <t>mobilization, mobilizing, mobile library, malabsorption, metal spraying, demobilisation, social station, sparcstation, cybernetician</t>
  </si>
  <si>
    <t>extension course, extension board, expansion card, extension lead, expansionary</t>
  </si>
  <si>
    <t>electric converter, rotary converter, data converter</t>
  </si>
  <si>
    <t>Bottled water</t>
  </si>
  <si>
    <t>bottled washer, bottled-out, battledore, barley water</t>
  </si>
  <si>
    <t>headwater, whitewater, high water, hot wire, light water, hold water, hot butter</t>
  </si>
  <si>
    <r>
      <rPr>
        <b/>
        <sz val="10"/>
        <color theme="1" tint="4.9989318521683403E-2"/>
        <rFont val="等线"/>
        <family val="2"/>
        <scheme val="minor"/>
      </rPr>
      <t xml:space="preserve">TV = </t>
    </r>
    <r>
      <rPr>
        <sz val="10"/>
        <color theme="1" tint="4.9989318521683403E-2"/>
        <rFont val="等线"/>
        <family val="2"/>
        <scheme val="minor"/>
      </rPr>
      <t xml:space="preserve">Tovey, tevye, divid, stevie, tvs, truvy, atv, tivo, tfe, tufa                                         </t>
    </r>
    <r>
      <rPr>
        <b/>
        <sz val="10"/>
        <color theme="1" tint="4.9989318521683403E-2"/>
        <rFont val="等线"/>
        <family val="2"/>
        <scheme val="minor"/>
      </rPr>
      <t xml:space="preserve">Television = </t>
    </r>
    <r>
      <rPr>
        <sz val="10"/>
        <color theme="1" tint="4.9989318521683403E-2"/>
        <rFont val="等线"/>
        <family val="2"/>
        <scheme val="minor"/>
      </rPr>
      <t>televising, telogen, daylogh vision, tunnelvision, division, elevation, cell division</t>
    </r>
  </si>
  <si>
    <r>
      <rPr>
        <b/>
        <sz val="10"/>
        <color theme="1" tint="4.9989318521683403E-2"/>
        <rFont val="等线"/>
        <family val="2"/>
        <scheme val="minor"/>
      </rPr>
      <t>TV remote =</t>
    </r>
    <r>
      <rPr>
        <sz val="10"/>
        <color theme="1" tint="4.9989318521683403E-2"/>
        <rFont val="等线"/>
        <family val="2"/>
        <scheme val="minor"/>
      </rPr>
      <t xml:space="preserve"> terremot, tiaret, tv room               </t>
    </r>
    <r>
      <rPr>
        <b/>
        <sz val="10"/>
        <color theme="1" tint="4.9989318521683403E-2"/>
        <rFont val="等线"/>
        <family val="2"/>
        <scheme val="minor"/>
      </rPr>
      <t>remote control =</t>
    </r>
    <r>
      <rPr>
        <sz val="10"/>
        <color theme="1" tint="4.9989318521683403E-2"/>
        <rFont val="等线"/>
        <family val="2"/>
        <scheme val="minor"/>
      </rPr>
      <t xml:space="preserve"> remote controller, remote controlled, rent control, riot control</t>
    </r>
  </si>
  <si>
    <t>AC, HVAC, hot-cold, heater, cooler, climate control, central air, clima, climatization, thermostat</t>
  </si>
  <si>
    <t>hair conditioner, air conditioned, power conditioner, air conduction, eye condition, weather</t>
  </si>
  <si>
    <t>hotter, hitter, hater, hautuer, hatter, hutter, hayter, headre, heat, heaters, hodder, haider, heider</t>
  </si>
  <si>
    <t>microwave, macrame, microarray, micro switch, microware, makeaway, mikey way, microgroove</t>
  </si>
  <si>
    <t>wet bulb, hot bulb, liable, litle, albe;, light up</t>
  </si>
  <si>
    <t>white witch, light weight, light touch, lights on, light wave, limit switch</t>
  </si>
  <si>
    <t>plaque, pluck, ploeg, plog, pug, plugged, plac</t>
  </si>
  <si>
    <t>Doors</t>
  </si>
  <si>
    <t>Closet doors</t>
  </si>
  <si>
    <t>Night stands</t>
  </si>
  <si>
    <t>Night stand lamps</t>
  </si>
  <si>
    <t>Shower doors</t>
  </si>
  <si>
    <t>Showers</t>
  </si>
  <si>
    <t>Towel bars</t>
  </si>
  <si>
    <t>Mirrors</t>
  </si>
  <si>
    <t>Toilets</t>
  </si>
  <si>
    <t>Faucets</t>
  </si>
  <si>
    <t>Windows</t>
  </si>
  <si>
    <t>Desks</t>
  </si>
  <si>
    <t>Lamps</t>
  </si>
  <si>
    <t>Chairs</t>
  </si>
  <si>
    <t>Ice machines</t>
  </si>
  <si>
    <t>closet auger, closed door, cazador, closet, closets, closeted, close the door, cost dear, lays at door</t>
  </si>
  <si>
    <t>windy, one day, wendy, widow, wind, winds, wanda, windowed, winnow, winde, wend, one two, hindu, wende</t>
  </si>
  <si>
    <t xml:space="preserve">lampe, lump, limp, lap, lamb, lamps, clamp, lam, lapp, lappe, </t>
  </si>
  <si>
    <t>Heaters</t>
  </si>
  <si>
    <r>
      <rPr>
        <b/>
        <sz val="10"/>
        <color theme="1" tint="4.9989318521683403E-2"/>
        <rFont val="等线"/>
        <family val="2"/>
        <scheme val="minor"/>
      </rPr>
      <t>Transportation =</t>
    </r>
    <r>
      <rPr>
        <sz val="10"/>
        <color theme="1" tint="4.9989318521683403E-2"/>
        <rFont val="等线"/>
        <family val="2"/>
        <scheme val="minor"/>
      </rPr>
      <t xml:space="preserve"> transpiration, train station, transportieren, transforation  </t>
    </r>
    <r>
      <rPr>
        <b/>
        <sz val="10"/>
        <color theme="1" tint="4.9989318521683403E-2"/>
        <rFont val="等线"/>
        <family val="2"/>
        <scheme val="minor"/>
      </rPr>
      <t xml:space="preserve">       car service =</t>
    </r>
    <r>
      <rPr>
        <sz val="10"/>
        <color theme="1" tint="4.9989318521683403E-2"/>
        <rFont val="等线"/>
        <family val="2"/>
        <scheme val="minor"/>
      </rPr>
      <t xml:space="preserve"> courier service, wire service, choral service, courses, coarseness, car seats      </t>
    </r>
    <r>
      <rPr>
        <b/>
        <sz val="10"/>
        <color theme="1" tint="4.9989318521683403E-2"/>
        <rFont val="等线"/>
        <family val="2"/>
        <scheme val="minor"/>
      </rPr>
      <t xml:space="preserve"> shuttle =</t>
    </r>
    <r>
      <rPr>
        <sz val="10"/>
        <color theme="1" tint="4.9989318521683403E-2"/>
        <rFont val="等线"/>
        <family val="2"/>
        <scheme val="minor"/>
      </rPr>
      <t xml:space="preserve"> shtetl, suttles, subtle, uttle, shutting, chattel, tuttle, suttle, little, settle</t>
    </r>
  </si>
  <si>
    <t>Room Changes</t>
  </si>
  <si>
    <t>WIFI connections</t>
  </si>
  <si>
    <t>WIFI passwords</t>
  </si>
  <si>
    <t>Wake up Calls</t>
  </si>
  <si>
    <t>Late check outs</t>
  </si>
  <si>
    <t>Baggage Porters</t>
  </si>
  <si>
    <t>Bell Cart</t>
  </si>
  <si>
    <t>Bell Carts</t>
  </si>
  <si>
    <t>Meeting Rooms information for location</t>
  </si>
  <si>
    <t>Ballrooms information - location</t>
  </si>
  <si>
    <t>Make up remover wipes</t>
  </si>
  <si>
    <t>Nail polish remover  pad</t>
  </si>
  <si>
    <t>Nail file</t>
  </si>
  <si>
    <t>Disposable razors</t>
  </si>
  <si>
    <t>Dental Kits</t>
  </si>
  <si>
    <t>Sewing Kits</t>
  </si>
  <si>
    <t>Ironing Boards</t>
  </si>
  <si>
    <t>Irons</t>
  </si>
  <si>
    <t>Make up mirrors</t>
  </si>
  <si>
    <t>Hair Dryers</t>
  </si>
  <si>
    <t>TV s</t>
  </si>
  <si>
    <t>Microwaves</t>
  </si>
  <si>
    <t>Clock/Radios</t>
  </si>
  <si>
    <t>Luggage Racks</t>
  </si>
  <si>
    <t>Wall hook</t>
  </si>
  <si>
    <t>10/21 - In progress 73% complete</t>
  </si>
  <si>
    <t>Inquiry  (Information)</t>
  </si>
  <si>
    <t xml:space="preserve">thirty item, doherty itme, dougherty item, doughty item, dottie item, ditty item, dotty item, dirtier item, draughty, data item, dreamtime, dreamteam, dry ton, drayton </t>
  </si>
  <si>
    <t>HOUSEKEEPING - Amenities to request</t>
  </si>
  <si>
    <t>HOUSEKEEPING - Supplies to request</t>
  </si>
  <si>
    <t>HOUSEKEEPING - Supplies w-Fee to request</t>
  </si>
  <si>
    <t>HOUSEKEEPING - Device to request/replace</t>
  </si>
  <si>
    <t>HOUSEKEEPING - Service to request</t>
  </si>
  <si>
    <t>FRONT OFFICE - Amenities to request</t>
  </si>
  <si>
    <t>FRONT OFFICE - Service to request</t>
  </si>
  <si>
    <t>ENGINEERING - Supplies to request</t>
  </si>
  <si>
    <t>ENGINEERING - Items to be repaired/replaced</t>
  </si>
  <si>
    <t>ROOM SERVICE - Amenities w-fee to request</t>
  </si>
  <si>
    <t>GENERAL - Information</t>
  </si>
  <si>
    <t>Bell cart</t>
  </si>
  <si>
    <t>prior request, earlier request, prior call, earlier call, previous call</t>
  </si>
  <si>
    <t>anti-allergy bedding</t>
  </si>
  <si>
    <t>bed cover, comforter</t>
  </si>
  <si>
    <t xml:space="preserve">tea pouch , pekoe bag, </t>
  </si>
  <si>
    <t>light cream, coffee creamer , milk powder</t>
  </si>
  <si>
    <t>coffee mugs, coffee jugs</t>
  </si>
  <si>
    <t>water cups, couple water cups, couple plastic cups, plastic tumbler, plastic glass</t>
  </si>
  <si>
    <t>ice container, ice canister, ice pail</t>
  </si>
  <si>
    <t>body towels, large guest towel, bath sheet, large bath cloth</t>
  </si>
  <si>
    <t>washcloth, terry cloth, cloth</t>
  </si>
  <si>
    <t>room cleaning, servicing the room, cleaning service, clean the room, change the room, room needs to be cleaned, room needs to be serviced, room needs to be changed</t>
  </si>
  <si>
    <t>(dirty =) old, used, stained, spoiled</t>
  </si>
  <si>
    <t>laundry service, dry cleaning, laundry, steaming service, wash, clean clothes</t>
  </si>
  <si>
    <t>throw, bed cover, bed covering, coverlette, fleece, wrapper, afghan</t>
  </si>
  <si>
    <t>linen, bed linen, countour sheet,</t>
  </si>
  <si>
    <t>Bed Sheet</t>
  </si>
  <si>
    <t>Bed Sheets</t>
  </si>
  <si>
    <t>trundle bed, murphy bed, cot, extra bed, another bed, folding bed, truckle bed</t>
  </si>
  <si>
    <t>hand cloth, small towel, small cloth</t>
  </si>
  <si>
    <t>bath rugs, bathroom runner, bathroom mat</t>
  </si>
  <si>
    <t>slippers, bath shoes, bath footwear</t>
  </si>
  <si>
    <t xml:space="preserve">grooming supplies, beauty supplies, grooming products, beauty products, bath products, bath supplies, </t>
  </si>
  <si>
    <t>hair Shampoo, hair soap, hairwash, hair cleaner, hair bath soap, hair care soap</t>
  </si>
  <si>
    <t>hair Conditioner, detangler, hair lotion, hair rinse, hair treatment, hair mask, hair care lotion, hair cream</t>
  </si>
  <si>
    <t>body wash, body gel, shower soap, showering gel, bubble bath gel, body gel soap, body lotion soap, body cleanser</t>
  </si>
  <si>
    <t>hand lotion, body lotion, cream, ointment, moisturizer, crème, body application, body grease, balsam, vaseline, pomade, cold cream, cosmetic crème</t>
  </si>
  <si>
    <t>hand soap, wash soap, soap for washing</t>
  </si>
  <si>
    <t>polish shine kit, sheen kit, sparkle kit      (kit =) material, assortment, pack, tools, bag, supplies, things</t>
  </si>
  <si>
    <t>cotton swabs</t>
  </si>
  <si>
    <t>toilet roll, toilet tissue</t>
  </si>
  <si>
    <t>tissue box</t>
  </si>
  <si>
    <t>garbage can, trash can, dustbin, garbage pail, wastebin, trash basket, dumpster can, wastepaper basket</t>
  </si>
  <si>
    <t>gargle cup, spit cup, swish cup, mouthwash cup, gargle glass, spit glass, mouthwash glass, swish glass</t>
  </si>
  <si>
    <t>blow dryer, hair blower</t>
  </si>
  <si>
    <t>mirror, reflector, looking glass</t>
  </si>
  <si>
    <t>ironing appliance, clothes iron, steam iron, flat iron, smoothing iron, iron box.</t>
  </si>
  <si>
    <t>cloth hanger, clothes hanger, coat hanger</t>
  </si>
  <si>
    <t>apparel hanger, ensemble hanger, attire hanger,  wardrobe hanger, gown hanger</t>
  </si>
  <si>
    <t>cloth hanger, ladies hanger, delicates hanger</t>
  </si>
  <si>
    <t>pants hanger, slacks hanger, knickers hanger, pantalon hangers, britches hanger</t>
  </si>
  <si>
    <t>valet bag, laundry bag, dirty clothes bag, hamper bag, wash bag</t>
  </si>
  <si>
    <t>valet roster, laundry roster, laundry prospectus, laundry flyer, laundry tally, dry cleaning roster, laundry slip</t>
  </si>
  <si>
    <t>television, telly, tube, TV box</t>
  </si>
  <si>
    <t>remote Control, clicker, push-button control, remote, telly control</t>
  </si>
  <si>
    <t>electric switch, light plate</t>
  </si>
  <si>
    <t>electric plug, electric connection</t>
  </si>
  <si>
    <t xml:space="preserve">main room door, room door, entrance, entryway, front gate, exit, </t>
  </si>
  <si>
    <t xml:space="preserve">sliding Door, wardrobe door, clothes room, storage door </t>
  </si>
  <si>
    <t>casement</t>
  </si>
  <si>
    <t>desk Chair, workspace chair, secretary chair</t>
  </si>
  <si>
    <t>10/28 synonym</t>
  </si>
  <si>
    <t>shower head, shower Sprinkler</t>
  </si>
  <si>
    <t>drying line, clothes line, clothes hanging line, hanging line</t>
  </si>
  <si>
    <t>sink, Water leaking, water running, leakage</t>
  </si>
  <si>
    <t>bath, shower tub, shower</t>
  </si>
  <si>
    <t xml:space="preserve">toilet door, sliding door, lavatory door, washroom door, outhouse door, restroom door. ladies' room door, gentlemen's room door, women's room door, men's room door, little boy's room door, little girl's room door </t>
  </si>
  <si>
    <t>shower glass, washbasin door</t>
  </si>
  <si>
    <t>lavatory, potty, john, commode, can, outhouse, throne, washroom, restroom, water closet</t>
  </si>
  <si>
    <t>water leaking, water running, leakage</t>
  </si>
  <si>
    <t>sunshade, sun guard, rain guard</t>
  </si>
  <si>
    <t>tablet docking station, filling station, work station, docking</t>
  </si>
  <si>
    <t xml:space="preserve">mobile USB charger station </t>
  </si>
  <si>
    <t>travel adapters, plug adaptors</t>
  </si>
  <si>
    <t>flask, water flask, water jug, water thermos</t>
  </si>
  <si>
    <t>hot water for tea, Tea water, Tea pot, Hot water pot, water for tea</t>
  </si>
  <si>
    <t>room swap, different room, move to another room</t>
  </si>
  <si>
    <t>early-morning call, alarm setup, wake up message, bugle call, morning alert call</t>
  </si>
  <si>
    <t>delayed check out</t>
  </si>
  <si>
    <t>car service, Uber service, Lyft service, airport shuttle, shuttle, car rental, taxi, limo</t>
  </si>
  <si>
    <t>parking service</t>
  </si>
  <si>
    <t>dissatisfaction, objection, criticsm, trouble, annoyance, disturbance, commotion, distraction, intrusion, rumble , hindrance, bother, turmoil</t>
  </si>
  <si>
    <t>membership lounge, club room, membership room, members only room, members only lounge               (hours =) time        (location =) place, room, area, spot, whereabouts, section, station, neck of the woods, bearings, venue, part</t>
  </si>
  <si>
    <t>Gym, Fitness room, workout room, exercise rooms         (hours =) time        (location =) place, room, area, spot, whereabouts, section, station, neck of the woods, bearings, venue, part</t>
  </si>
  <si>
    <t>Laundry room, laundry facilities,  laundry machines, washers &amp; dryers, washing              (hours =) time        (location =) place, room, area, spot, whereabouts, section, station, neck of the woods, bearings, venue, part</t>
  </si>
  <si>
    <t>dining room, lunch Room, diner, lunchroom, cafeteria, outlet, joint, eating house, eating place          (hours =) time        (location =) place, room, area, spot, whereabouts, section, station, neck of the woods, bearings, venue, part</t>
  </si>
  <si>
    <t>Room Service, In-room eating, in-room food service, food delivery, drink delivery      (hours =) time</t>
  </si>
  <si>
    <t>boutique, store, market, shop          (hours =) time        (location =) place, room, area, spot, whereabouts, section, station, neck of the woods, bearings, venue, part</t>
  </si>
  <si>
    <t>sandwich shop, cake shop, coffee place, deli          (hours =) time        (location =) place, room, area, spot, whereabouts, section, station, neck of the woods, bearings, venue, part</t>
  </si>
  <si>
    <t>drink lounge, Bar service, night club, saloon, cocktail lounge, beverage lounge, parlor, pub, taproom, watering hole, drinkery          (hours =) time        (location =) place, room, area, spot, whereabouts, section, station, neck of the woods, bearings, venue, part</t>
  </si>
  <si>
    <t>work space, work area, internet room, printer room, copy room, computer room           (hours =) time        (location =) place, room, area, spot, whereabouts, section, station, neck of the woods, bearings, venue, part</t>
  </si>
  <si>
    <t>music hall,auditorium, concert hall, dance hall, hall, party room          (hours =) time        (location =) place, room, area, spot, whereabouts, section, station, neck of the woods, bearings, venue, part</t>
  </si>
  <si>
    <t>gathering room, conference room, convention room, session room          (hours =) time        (location =) place, room, area, spot, whereabouts, section, station, neck of the woods, bearings, venue, part</t>
  </si>
  <si>
    <t>2nd Time</t>
  </si>
  <si>
    <t>Comments</t>
  </si>
  <si>
    <t>Synonyms</t>
  </si>
  <si>
    <t>(packets =) pouch</t>
  </si>
  <si>
    <t>(kit =) material, assortment, pack, tools, bag, supplies, things</t>
  </si>
  <si>
    <t>(sugar =) sweetener, fructose, saccharin, sucrose</t>
  </si>
  <si>
    <t>darning kit, seaming kit, needle kit, patching kit, tailoring kit</t>
  </si>
  <si>
    <t>dining room, lunch Room, diner, lunchroom, cafeteria, outlet, joint, eating house, eating place</t>
  </si>
  <si>
    <t>drink lounge, Bar service, night club, saloon, cocktail lounge, beverage lounge, parlor, pub, taproom, watering hole, drinkery</t>
  </si>
  <si>
    <t>sandwich shop, cake shop, coffee place, deli</t>
  </si>
  <si>
    <t>membership lounge, club room, membership room, members only room, members only lounge</t>
  </si>
  <si>
    <t xml:space="preserve">(ashtray =) smoke tray, cigarette tray, cigar tray       </t>
  </si>
  <si>
    <t>(matchbox =) match, matches, mathbook, lighter</t>
  </si>
  <si>
    <t xml:space="preserve">kettle, coffee kettle, coffee maker, caffeine machine, cappucciona machine, expresso machine, brew machine, café machine, mocha machine, coffee appliance           </t>
  </si>
  <si>
    <t>(machine =) maker, gadget, tool, widget, instrument, engine, appliance</t>
  </si>
  <si>
    <t>(Rack =) stand, platform, bracket, frame, table, station</t>
  </si>
  <si>
    <t>shoe rack,  bag rack, suitcase rack, baggage rack, trunk rack, case rack, gear rack, carry-on rack, tote rack</t>
  </si>
  <si>
    <r>
      <t xml:space="preserve">shoe rack, bag rack, suitcase rack, baggage rack, trunk rack, case rack, gear rack, carry-on rack, tote rack      </t>
    </r>
    <r>
      <rPr>
        <b/>
        <sz val="10"/>
        <color theme="1" tint="4.9989318521683403E-2"/>
        <rFont val="等线"/>
        <family val="2"/>
        <scheme val="minor"/>
      </rPr>
      <t xml:space="preserve">     (Rack </t>
    </r>
    <r>
      <rPr>
        <sz val="10"/>
        <color theme="1" tint="4.9989318521683403E-2"/>
        <rFont val="等线"/>
        <family val="2"/>
        <scheme val="minor"/>
      </rPr>
      <t>=) stand, platform, bracket, frame, table, station</t>
    </r>
  </si>
  <si>
    <t xml:space="preserve">bellhop, concierge, carrier, baggage carrier, doorperson, Carry baggages, help with bags, help with lugggage, assistance with bags, assistance with luggage                            </t>
  </si>
  <si>
    <t>(Bags =)luggage, baggage, suitcase, gear, trunk, case, tote bag, suit bag, satchel</t>
  </si>
  <si>
    <t>baggage cart, bag cart, luggage cart, suitcase cart, gear c art, trunk cart, case cart, tote bag cart, suit bag cart, satchel cart</t>
  </si>
  <si>
    <t>(lamp =) lantern, light</t>
  </si>
  <si>
    <t>night lamp, bed table lamp, bed stand lamp, bedside lamp, night table lamp</t>
  </si>
  <si>
    <t>night lamp, bed table lamp, bed stand lamp, bedside lamp, night table lamp                 (lamp =) lantern, light</t>
  </si>
  <si>
    <t>(location =) place, room, area, spot, whereabouts, section, station, neck of the woods, bearings, venue, part</t>
  </si>
  <si>
    <t xml:space="preserve">(hours =) time </t>
  </si>
  <si>
    <t>(dining room =)  lunch Room, diner, lunchroom, cafeteria, outlet, joint, eating house, eating place</t>
  </si>
  <si>
    <t>(Breakfast =) brunch, early meal, morning meal</t>
  </si>
  <si>
    <t>(Lunch =) luncheon, midday meal</t>
  </si>
  <si>
    <t xml:space="preserve">(dining room =)  lunch Room, diner, lunchroom, cafeteria, outlet, joint, eating house, eating place  </t>
  </si>
  <si>
    <t>(Dinner =) supper, evening meal</t>
  </si>
  <si>
    <t>Gym, Fitness room, workout room, exercise rooms</t>
  </si>
  <si>
    <t>Laundry room, laundry facilities,  laundry machines, washers &amp; dryers, washing</t>
  </si>
  <si>
    <t>work space, work area, internet room, printer room, copy room, computer room</t>
  </si>
  <si>
    <t>boutique, store, market, shop</t>
  </si>
  <si>
    <t>gathering room, conference room, convention room, session room</t>
  </si>
  <si>
    <t>music hall,auditorium, concert hall, dance hall, hall, party room</t>
  </si>
  <si>
    <t>1st   Time</t>
  </si>
  <si>
    <t>Room Service, In-room eating, in-room food service, food delivery, drink delivery                                                 (hours =) time</t>
  </si>
  <si>
    <t>I  need …        We want …        Please bring …        Please restock …        Please pick up dirty ….</t>
  </si>
  <si>
    <t xml:space="preserve">I  need …        We want …     </t>
  </si>
  <si>
    <t>I  need …        We want …        Please send …</t>
  </si>
  <si>
    <t>I  need …        We want …       What is  (wifi password)?</t>
  </si>
  <si>
    <t>I  need …        We want …       Do you have …..</t>
  </si>
  <si>
    <t>…..  is broken/ not working          …..  needs to be replaced/fixed              Calling for broken …..</t>
  </si>
  <si>
    <t>Where is the restaurant?     What time is  breakfast/lunch/dinner?</t>
  </si>
  <si>
    <t xml:space="preserve">SAMPLE : </t>
  </si>
  <si>
    <t>I  need …        We want …         I am calling to follow up ……       Please pick up dirty ….</t>
  </si>
  <si>
    <t>I  need …        We want …        Please send …      Please replace ….           Bring another ….               …..  is broken/ not working</t>
  </si>
  <si>
    <t>Items</t>
  </si>
  <si>
    <t xml:space="preserve">INSTRUCTIONS: </t>
  </si>
  <si>
    <t xml:space="preserve">NOTE:  </t>
  </si>
  <si>
    <t>2) If Bot understands successfully, then continue your process with testing each synonym words.</t>
  </si>
  <si>
    <t>IF BOT FAILS TO UNDERSTAND …</t>
  </si>
  <si>
    <t xml:space="preserve">&gt;&gt; First Time : place a checkmark in "1st Time" column, and then repeat your sentence one more time.  </t>
  </si>
  <si>
    <t xml:space="preserve">&gt;&gt; Second Time : place a checkmark in "2nd Time" column, and then continue your process with the next one. </t>
  </si>
  <si>
    <t xml:space="preserve">If the 2nd time is successful, then you DO NOT need to place a checkmark in the "2nd Time".  The goal is to identify the failed ones only. </t>
  </si>
  <si>
    <t>HOSPITALITY VOICE TECHNOLOGY   (HV Tech)</t>
  </si>
  <si>
    <t xml:space="preserve">VOICE BOT TESTING - PHASE 1. KEYWORDS </t>
  </si>
  <si>
    <t xml:space="preserve">Lantern, light, desk lamp, desk light, workspace lamp, workspace light, secretary lamps, secretary light </t>
  </si>
  <si>
    <t>desk chair, workspace chair, secretary chair</t>
  </si>
  <si>
    <t>1) Speak each item from the "Items" column.  Feel free to utilize "Sample" sentences.</t>
  </si>
  <si>
    <t>"May collapse this panel by clicking on  "-"  sign in the grid)</t>
  </si>
  <si>
    <r>
      <t xml:space="preserve">1) If you notice a missing </t>
    </r>
    <r>
      <rPr>
        <b/>
        <sz val="12"/>
        <color rgb="FF0000FF"/>
        <rFont val="等线"/>
        <family val="2"/>
        <scheme val="minor"/>
      </rPr>
      <t>item</t>
    </r>
    <r>
      <rPr>
        <sz val="11"/>
        <color rgb="FF0000FF"/>
        <rFont val="等线"/>
        <family val="2"/>
        <scheme val="minor"/>
      </rPr>
      <t xml:space="preserve">, feel free to add them to the blank lines for each section. </t>
    </r>
  </si>
  <si>
    <r>
      <t xml:space="preserve">2) If you notice a missing </t>
    </r>
    <r>
      <rPr>
        <b/>
        <sz val="12"/>
        <color rgb="FF0000FF"/>
        <rFont val="等线"/>
        <family val="2"/>
        <scheme val="minor"/>
      </rPr>
      <t>synonym</t>
    </r>
    <r>
      <rPr>
        <sz val="11"/>
        <color rgb="FF0000FF"/>
        <rFont val="等线"/>
        <family val="2"/>
        <scheme val="minor"/>
      </rPr>
      <t xml:space="preserve">, feel free to add it into "Comments" column. </t>
    </r>
  </si>
  <si>
    <t>kettle, coffee kettle, coffee maker, caffeine machine, cappuccino machine, expresso machine, brew machine, café machine, mocha machine, coffee appliance           (machine =) ' maker, gadget, tool, widget, instrument, engine, appliance</t>
  </si>
  <si>
    <t xml:space="preserve">caffeine packet, coffee powder, cappuccino packets, expresso packets, mocha packets                                  </t>
  </si>
  <si>
    <t xml:space="preserve">caffeine pods, cappuccino pods, expresso pods, mocha pods                               </t>
  </si>
  <si>
    <t>Do you carry nail polish remover? I need nail color cleaner. Can you send some acetone?</t>
  </si>
  <si>
    <t>linen, bed linen, contour sheet,</t>
  </si>
  <si>
    <r>
      <t xml:space="preserve">bellhop, concierge, carrier, baggage carrier, doorperson, Carry baggages, help with bags, help with luggage, assistance with bags, assistance with luggage                   </t>
    </r>
    <r>
      <rPr>
        <b/>
        <sz val="10"/>
        <color theme="1" tint="4.9989318521683403E-2"/>
        <rFont val="等线"/>
        <family val="2"/>
        <scheme val="minor"/>
      </rPr>
      <t xml:space="preserve">         Bags =</t>
    </r>
    <r>
      <rPr>
        <sz val="10"/>
        <color theme="1" tint="4.9989318521683403E-2"/>
        <rFont val="等线"/>
        <family val="2"/>
        <scheme val="minor"/>
      </rPr>
      <t xml:space="preserve"> luggage, baggage, suitcase, gear, trunk, case, tote bag, suit bag, satchel</t>
    </r>
  </si>
  <si>
    <t>dissatisfaction, objection, criticism, trouble, annoyance, disturbance, commotion, distraction, intrusion, rumble , hindrance, bother, turmoil</t>
  </si>
  <si>
    <t>audio/video system, tape player, portable player, portable audio system, portable video system, record player, media player, cd player, dvd player</t>
  </si>
  <si>
    <t xml:space="preserve">(Breakfast =) brunch, early meal, morning meal                                                                (location =) breakfast room, cafeteria, restaurant, outlet, joint, venue, meal room, eating place, place, room, area, spot, whereabouts, section, station, neck of the woods, bearings, venue, part        (hours =) time        </t>
  </si>
  <si>
    <t>(Lunch =) luncheon, midday meal                                                                                                     (location =) lunch room, cafeteria, restaurant, outlet, joint, venue, meal room, eating place, place, room, area, spot, whereabouts, section, station, neck of the woods, bearings, venue, part           (hours =) time</t>
  </si>
  <si>
    <t xml:space="preserve">(Dinner =) supper, evening meal                                                                                                     (location =) lunch room, cafeteria, restaurant, outlet, joint, venue, meal room, eating place, place, room, area, spot, whereabouts, section, station, neck of the woods, bearings, venue, part (hours =) time   </t>
  </si>
  <si>
    <t>10/30 synon. &gt; take out terrycloth</t>
  </si>
  <si>
    <t>bath gown, bath housecoat, bath smock, bath wrapper, bath scrubs, bath garment, bath caftan, bath jacket, lounging robe</t>
  </si>
  <si>
    <t xml:space="preserve">nail polish cleaner wipe,  nail polish remover wipe, nail color remover, nail color cleaner, nail gloss cleaner, nail gloss remover, acetone </t>
  </si>
  <si>
    <t>10/30 synonym</t>
  </si>
  <si>
    <t>tooth cleaner, teeth cleaner, tooth broom, dental brush, tooth comb</t>
  </si>
  <si>
    <t>tooth polish, tooth powder, dental cream</t>
  </si>
  <si>
    <t>10/30 take out cloth hanger in synon. Duplicated</t>
  </si>
  <si>
    <t>clothes hanger, coat hanger</t>
  </si>
  <si>
    <t xml:space="preserve">sweetener packet, fructose packet, saccharin packet, sucrose packet, sweetener pouch, fructose pouch, saccharin pouch, sucrose pouch   </t>
  </si>
  <si>
    <t>10/30 corr synon.&amp; took out "tailoring"</t>
  </si>
  <si>
    <t>sewing materials, sewing tools, sewing pack, sewing supplies, sewing stuff, sewing things, darning materials, darning tools, darning pack, darning supplies, darning stuff, darning things,  seaming materials, seaming tools, seaming pack, seaming supplies, seaming stuff, seaming things, needle materials, needle tools, needle pack, needle supplies, needle stuff, needle things, patching materials, patching tools, patching pack, patching supplies, patching stuff, patching things</t>
  </si>
  <si>
    <t>gargle cup, spit cup, swish cup, mouthwash cup, spit glass, mouthwash glass, swish glass</t>
  </si>
  <si>
    <t xml:space="preserve">10/30 take out gargle glass in synon duplicated </t>
  </si>
  <si>
    <t>Matchbox</t>
  </si>
  <si>
    <t>Ashtray</t>
  </si>
  <si>
    <t>10/30 separated items</t>
  </si>
  <si>
    <t>Matchboxes</t>
  </si>
  <si>
    <t>smoke tray, cigarette tray, cigar tray</t>
  </si>
  <si>
    <t>match, matches, matchbook, lighter</t>
  </si>
  <si>
    <r>
      <rPr>
        <b/>
        <sz val="10"/>
        <color theme="1" tint="4.9989318521683403E-2"/>
        <rFont val="等线"/>
        <family val="2"/>
        <scheme val="minor"/>
      </rPr>
      <t xml:space="preserve">Matchbox = </t>
    </r>
    <r>
      <rPr>
        <sz val="10"/>
        <color theme="1" tint="4.9989318521683403E-2"/>
        <rFont val="等线"/>
        <family val="2"/>
        <scheme val="minor"/>
      </rPr>
      <t>mailbox, matchbook, mattox, hatbox, myboss, macaques, cashbox, mattocks</t>
    </r>
  </si>
  <si>
    <r>
      <rPr>
        <b/>
        <sz val="10"/>
        <color theme="1" tint="4.9989318521683403E-2"/>
        <rFont val="等线"/>
        <family val="2"/>
        <scheme val="minor"/>
      </rPr>
      <t>Ashtray</t>
    </r>
    <r>
      <rPr>
        <sz val="10"/>
        <color theme="1" tint="4.9989318521683403E-2"/>
        <rFont val="等线"/>
        <family val="2"/>
        <scheme val="minor"/>
      </rPr>
      <t xml:space="preserve"> = ash tree, ashrae, astro, astra, asherah, ash trees, ash gray, ash grey, astray, ice tray</t>
    </r>
  </si>
  <si>
    <t>sink, water faucet, water sink</t>
  </si>
  <si>
    <t xml:space="preserve">Leakage, water leakage, water leak, water overflow, runny water </t>
  </si>
  <si>
    <t>AC, HVAC, hot-cold, cooler, climate control, central air, clima, climatization, thermostat</t>
  </si>
  <si>
    <t>11/01 synon change</t>
  </si>
  <si>
    <t>throw, coverlet, fleece, wrapper, afghan</t>
  </si>
  <si>
    <t>bed cover, comforter, , bed covering</t>
  </si>
  <si>
    <t>bath, shower tub</t>
  </si>
  <si>
    <t>11/01 synonym corr.</t>
  </si>
  <si>
    <t xml:space="preserve">In-room dining menu, room service roster, room service prospectus, room service flyer,room service food list,  </t>
  </si>
  <si>
    <t>11/1 Synon corr</t>
  </si>
  <si>
    <t>water cups, plastic tumbler, plastic glass</t>
  </si>
  <si>
    <t>Sparkling Water</t>
  </si>
  <si>
    <t xml:space="preserve">11/01 NEW </t>
  </si>
  <si>
    <t>11/01 synonym</t>
  </si>
  <si>
    <t>spring water</t>
  </si>
  <si>
    <t>carbonated water, tonic water</t>
  </si>
  <si>
    <t>mineral tar, mineralizer, mineral rights, mineral wool, mineraloid, moneralist, monolater</t>
  </si>
  <si>
    <t>Sparkling water</t>
  </si>
  <si>
    <t>Kettle, water bolier, water pot, tea kettle</t>
  </si>
  <si>
    <t>Water kettle</t>
  </si>
  <si>
    <t>Cup</t>
  </si>
  <si>
    <t>Cups</t>
  </si>
  <si>
    <t>valet bag, dirty clothes bag, hamper bag, wash bag</t>
  </si>
  <si>
    <t>tablet docking station, filling station, work station, docking station</t>
  </si>
  <si>
    <t>11/01 synon corr</t>
  </si>
  <si>
    <t>main room door, room door, entrance door, entryway door, front gate, exit, sliding door</t>
  </si>
  <si>
    <t xml:space="preserve">wardrobe door, clothes room, storage door </t>
  </si>
  <si>
    <t xml:space="preserve">toilet door, lavatory door, washroom door, outhouse door, restroom door. ladies' room door, gentlemen's room door, women's room door, men's room door, little boy's room door, little girl's room door </t>
  </si>
  <si>
    <t xml:space="preserve">11/01 synonym corr  </t>
  </si>
  <si>
    <t>lavatory, potty, john, commode, can</t>
  </si>
  <si>
    <t>wall peg, wall hanger, wall holder, wall clasp</t>
  </si>
  <si>
    <t>mug</t>
  </si>
  <si>
    <t>terry cloth, cloth</t>
  </si>
  <si>
    <t>11/1 synon crr</t>
  </si>
  <si>
    <t>shaver, disposable blade, shaving instrument, shaving blade, disposable shaver blades, shaving kit, razor</t>
  </si>
  <si>
    <t>11/1 synon corr.</t>
  </si>
  <si>
    <t>face cleaner wipe, face wipes, makeup wipe, make up cleaner, make up remover</t>
  </si>
  <si>
    <t>11/1 synon corr</t>
  </si>
  <si>
    <t>hand soap, wash soap, soap for washing, body soap, face soap</t>
  </si>
  <si>
    <t>polish shine kit, sheen kit, sparkle kit, shoe polish kit, polish kit     (kit =) material, assortment, pack, tools, bag, supplies, things</t>
  </si>
  <si>
    <t>clock, alarm clock, time device, timekeeping device, timepiece, timer, alarm, timemarker, digital watch, timekeeper</t>
  </si>
  <si>
    <t>phone power charger, extra charger for phone, phone cord, phone power surge, phone power charger, phone cable</t>
  </si>
  <si>
    <t>power extension cord, extension string, connection cord, extension cable</t>
  </si>
  <si>
    <t>Power converter</t>
  </si>
  <si>
    <t>Power converters</t>
  </si>
  <si>
    <t>11/01 CHANGE Key word + synon corr</t>
  </si>
  <si>
    <t>Electric converter, travel adapters, plug adaptors, power adaptor</t>
  </si>
  <si>
    <t>power plug, electric plug, electric connection</t>
  </si>
  <si>
    <t>11/01 CHANGE keyword + synon corr</t>
  </si>
  <si>
    <t>USB Plug</t>
  </si>
  <si>
    <t>USB Plugs</t>
  </si>
  <si>
    <t>USB Charger Hub</t>
  </si>
  <si>
    <t>USB charger station, mobile USB charger station, Mobile USB Hub</t>
  </si>
  <si>
    <t>Pants hangers</t>
    <phoneticPr fontId="98" type="noConversion"/>
  </si>
  <si>
    <t>pants hanger, Trouser hangers, slacks hanger, knickers hanger, pantalon hangers, britches hanger</t>
    <phoneticPr fontId="98" type="noConversion"/>
  </si>
  <si>
    <r>
      <rPr>
        <b/>
        <sz val="10"/>
        <color theme="1" tint="4.9989318521683403E-2"/>
        <rFont val="等线"/>
        <family val="2"/>
        <scheme val="minor"/>
      </rPr>
      <t xml:space="preserve">Waste basket = </t>
    </r>
    <r>
      <rPr>
        <sz val="10"/>
        <color theme="1" tint="4.9989318521683403E-2"/>
        <rFont val="等线"/>
        <family val="2"/>
        <scheme val="minor"/>
      </rPr>
      <t xml:space="preserve">casket, wyare biscuit, easter basket, gift basket, sea biscuit, setback, sea stacks        </t>
    </r>
    <r>
      <rPr>
        <b/>
        <sz val="10"/>
        <color theme="1" tint="4.9989318521683403E-2"/>
        <rFont val="等线"/>
        <family val="2"/>
        <scheme val="minor"/>
      </rPr>
      <t xml:space="preserve">  Trash can =</t>
    </r>
    <r>
      <rPr>
        <sz val="10"/>
        <color theme="1" tint="4.9989318521683403E-2"/>
        <rFont val="等线"/>
        <family val="2"/>
        <scheme val="minor"/>
      </rPr>
      <t xml:space="preserve"> trashcan, tarascan, tracking, trashing, tragen, traction, traffic in</t>
    </r>
    <phoneticPr fontId="98" type="noConversion"/>
  </si>
  <si>
    <t>dore, dor, dorr, doerr, dar, dower, dour, dhar, daher, dauer, daar, dare, dire, dyer, doer, dewar, dur, duer, deare, dear</t>
    <phoneticPr fontId="9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</si>
</sst>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_);[Red]\(&quot;$&quot;#,##0\)"/>
    <numFmt numFmtId="177" formatCode="_(* #,##0.00_);_(* \(#,##0.00\);_(* &quot;-&quot;??_);_(@_)"/>
    <numFmt numFmtId="178" formatCode="_(* #,##0_);_(* \(#,##0\);_(* &quot;-&quot;??_);_(@_)"/>
  </numFmts>
  <fonts count="99">
    <font>
      <sz val="11"/>
      <color theme="1" tint="4.9989318521683403E-2"/>
      <name val="等线"/>
      <family val="1"/>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tint="4.9989318521683403E-2"/>
      <name val="等线"/>
      <family val="1"/>
      <scheme val="minor"/>
    </font>
    <font>
      <sz val="10"/>
      <color theme="1" tint="4.9989318521683403E-2"/>
      <name val="等线"/>
      <family val="2"/>
      <scheme val="minor"/>
    </font>
    <font>
      <i/>
      <sz val="10"/>
      <color theme="1" tint="4.9989318521683403E-2"/>
      <name val="等线"/>
      <family val="2"/>
      <scheme val="minor"/>
    </font>
    <font>
      <i/>
      <sz val="11"/>
      <color rgb="FFC00000"/>
      <name val="等线"/>
      <family val="2"/>
      <scheme val="minor"/>
    </font>
    <font>
      <b/>
      <sz val="12"/>
      <color theme="1" tint="4.9989318521683403E-2"/>
      <name val="等线"/>
      <family val="2"/>
      <scheme val="minor"/>
    </font>
    <font>
      <b/>
      <sz val="14"/>
      <color theme="0"/>
      <name val="等线"/>
      <family val="2"/>
      <scheme val="minor"/>
    </font>
    <font>
      <b/>
      <i/>
      <sz val="14"/>
      <color theme="0"/>
      <name val="等线"/>
      <family val="2"/>
      <scheme val="minor"/>
    </font>
    <font>
      <sz val="10"/>
      <color rgb="FFC00000"/>
      <name val="等线"/>
      <family val="2"/>
      <scheme val="minor"/>
    </font>
    <font>
      <b/>
      <sz val="14"/>
      <color rgb="FFC00000"/>
      <name val="等线"/>
      <family val="2"/>
      <scheme val="minor"/>
    </font>
    <font>
      <b/>
      <i/>
      <sz val="14"/>
      <color rgb="FFC00000"/>
      <name val="等线"/>
      <family val="2"/>
      <scheme val="minor"/>
    </font>
    <font>
      <i/>
      <sz val="10"/>
      <name val="等线"/>
      <family val="2"/>
      <scheme val="minor"/>
    </font>
    <font>
      <sz val="12"/>
      <name val="等线"/>
      <family val="2"/>
      <scheme val="minor"/>
    </font>
    <font>
      <sz val="11"/>
      <name val="等线"/>
      <family val="2"/>
      <scheme val="minor"/>
    </font>
    <font>
      <sz val="10"/>
      <name val="等线"/>
      <family val="2"/>
      <scheme val="minor"/>
    </font>
    <font>
      <i/>
      <sz val="12"/>
      <name val="等线"/>
      <family val="2"/>
      <scheme val="minor"/>
    </font>
    <font>
      <b/>
      <sz val="12"/>
      <name val="等线"/>
      <family val="2"/>
      <scheme val="minor"/>
    </font>
    <font>
      <sz val="8"/>
      <name val="等线"/>
      <family val="2"/>
      <scheme val="minor"/>
    </font>
    <font>
      <b/>
      <sz val="10"/>
      <color rgb="FFC00000"/>
      <name val="等线"/>
      <family val="2"/>
      <scheme val="minor"/>
    </font>
    <font>
      <sz val="12"/>
      <color rgb="FFC00000"/>
      <name val="等线"/>
      <family val="2"/>
      <scheme val="minor"/>
    </font>
    <font>
      <sz val="11"/>
      <color rgb="FFFF0000"/>
      <name val="等线"/>
      <family val="2"/>
      <scheme val="minor"/>
    </font>
    <font>
      <sz val="11"/>
      <color rgb="FF0000FF"/>
      <name val="等线"/>
      <family val="2"/>
      <scheme val="minor"/>
    </font>
    <font>
      <i/>
      <sz val="11"/>
      <color theme="1"/>
      <name val="等线"/>
      <family val="2"/>
      <scheme val="minor"/>
    </font>
    <font>
      <sz val="12"/>
      <color theme="1"/>
      <name val="等线"/>
      <family val="2"/>
      <scheme val="minor"/>
    </font>
    <font>
      <i/>
      <sz val="11"/>
      <name val="等线"/>
      <family val="2"/>
      <scheme val="minor"/>
    </font>
    <font>
      <b/>
      <sz val="11"/>
      <color rgb="FF0000FF"/>
      <name val="等线"/>
      <family val="2"/>
      <scheme val="minor"/>
    </font>
    <font>
      <sz val="11"/>
      <color theme="0"/>
      <name val="等线"/>
      <family val="1"/>
      <scheme val="minor"/>
    </font>
    <font>
      <sz val="12"/>
      <color theme="0"/>
      <name val="等线"/>
      <family val="2"/>
      <scheme val="minor"/>
    </font>
    <font>
      <i/>
      <sz val="11"/>
      <color theme="1" tint="4.9989318521683403E-2"/>
      <name val="等线"/>
      <family val="2"/>
      <scheme val="minor"/>
    </font>
    <font>
      <sz val="11"/>
      <name val="等线"/>
      <family val="1"/>
      <scheme val="minor"/>
    </font>
    <font>
      <sz val="11"/>
      <color rgb="FFC00000"/>
      <name val="等线"/>
      <family val="2"/>
      <scheme val="minor"/>
    </font>
    <font>
      <sz val="11"/>
      <color theme="1" tint="4.9989318521683403E-2"/>
      <name val="等线"/>
      <family val="2"/>
      <scheme val="minor"/>
    </font>
    <font>
      <sz val="11"/>
      <color theme="0"/>
      <name val="等线"/>
      <family val="2"/>
      <scheme val="minor"/>
    </font>
    <font>
      <sz val="11"/>
      <color theme="5"/>
      <name val="等线"/>
      <family val="2"/>
      <scheme val="minor"/>
    </font>
    <font>
      <b/>
      <i/>
      <sz val="11"/>
      <color rgb="FF0000FF"/>
      <name val="等线"/>
      <family val="2"/>
      <scheme val="minor"/>
    </font>
    <font>
      <sz val="16"/>
      <color theme="1" tint="4.9989318521683403E-2"/>
      <name val="等线"/>
      <family val="1"/>
      <scheme val="minor"/>
    </font>
    <font>
      <b/>
      <sz val="11"/>
      <color theme="1"/>
      <name val="等线"/>
      <family val="2"/>
      <scheme val="minor"/>
    </font>
    <font>
      <b/>
      <sz val="11"/>
      <color theme="1" tint="4.9989318521683403E-2"/>
      <name val="等线"/>
      <family val="2"/>
      <scheme val="minor"/>
    </font>
    <font>
      <b/>
      <sz val="11"/>
      <name val="等线"/>
      <family val="2"/>
      <scheme val="minor"/>
    </font>
    <font>
      <i/>
      <sz val="11"/>
      <color theme="9" tint="-0.249977111117893"/>
      <name val="等线"/>
      <family val="2"/>
      <scheme val="minor"/>
    </font>
    <font>
      <i/>
      <u/>
      <sz val="11"/>
      <color theme="1" tint="4.9989318521683403E-2"/>
      <name val="等线"/>
      <family val="2"/>
      <scheme val="minor"/>
    </font>
    <font>
      <i/>
      <sz val="11"/>
      <color rgb="FFFF0000"/>
      <name val="等线"/>
      <family val="2"/>
      <scheme val="minor"/>
    </font>
    <font>
      <sz val="11"/>
      <color rgb="FF000000"/>
      <name val="Century Gothic"/>
      <family val="2"/>
    </font>
    <font>
      <sz val="11"/>
      <name val="Calibri"/>
      <family val="2"/>
    </font>
    <font>
      <sz val="12"/>
      <color theme="1" tint="4.9989318521683403E-2"/>
      <name val="等线"/>
      <family val="1"/>
      <scheme val="minor"/>
    </font>
    <font>
      <sz val="11"/>
      <color rgb="FF0033CC"/>
      <name val="等线"/>
      <family val="1"/>
      <scheme val="minor"/>
    </font>
    <font>
      <sz val="12"/>
      <color rgb="FF0033CC"/>
      <name val="等线"/>
      <family val="1"/>
      <scheme val="minor"/>
    </font>
    <font>
      <i/>
      <sz val="11"/>
      <color rgb="FF0033CC"/>
      <name val="等线"/>
      <family val="2"/>
      <scheme val="minor"/>
    </font>
    <font>
      <u/>
      <sz val="11"/>
      <color theme="1" tint="4.9989318521683403E-2"/>
      <name val="等线"/>
      <family val="2"/>
      <scheme val="minor"/>
    </font>
    <font>
      <i/>
      <sz val="11"/>
      <color rgb="FF0000FF"/>
      <name val="等线"/>
      <family val="2"/>
      <scheme val="minor"/>
    </font>
    <font>
      <b/>
      <sz val="12"/>
      <color rgb="FF0000FF"/>
      <name val="等线"/>
      <family val="2"/>
      <scheme val="minor"/>
    </font>
    <font>
      <b/>
      <i/>
      <sz val="12"/>
      <color rgb="FF0000FF"/>
      <name val="等线"/>
      <family val="2"/>
      <scheme val="minor"/>
    </font>
    <font>
      <b/>
      <sz val="12"/>
      <color rgb="FFC00000"/>
      <name val="等线"/>
      <family val="2"/>
      <scheme val="minor"/>
    </font>
    <font>
      <sz val="11"/>
      <color rgb="FFC00000"/>
      <name val="等线"/>
      <family val="1"/>
      <scheme val="minor"/>
    </font>
    <font>
      <sz val="11"/>
      <color rgb="FFFF0000"/>
      <name val="等线"/>
      <family val="1"/>
      <scheme val="minor"/>
    </font>
    <font>
      <b/>
      <sz val="11"/>
      <color rgb="FFFF00FF"/>
      <name val="等线"/>
      <family val="2"/>
      <scheme val="minor"/>
    </font>
    <font>
      <b/>
      <i/>
      <sz val="14"/>
      <color rgb="FF0000FF"/>
      <name val="等线"/>
      <family val="2"/>
      <scheme val="minor"/>
    </font>
    <font>
      <b/>
      <sz val="11"/>
      <color rgb="FFFF0000"/>
      <name val="等线"/>
      <family val="2"/>
      <scheme val="minor"/>
    </font>
    <font>
      <sz val="14"/>
      <color rgb="FFC00000"/>
      <name val="等线"/>
      <family val="2"/>
      <scheme val="minor"/>
    </font>
    <font>
      <i/>
      <sz val="10"/>
      <color theme="4" tint="-0.249977111117893"/>
      <name val="等线"/>
      <family val="2"/>
      <scheme val="minor"/>
    </font>
    <font>
      <i/>
      <sz val="10"/>
      <color theme="1"/>
      <name val="等线"/>
      <family val="2"/>
      <scheme val="minor"/>
    </font>
    <font>
      <i/>
      <sz val="10"/>
      <color rgb="FF0000FF"/>
      <name val="等线"/>
      <family val="2"/>
      <scheme val="minor"/>
    </font>
    <font>
      <sz val="14"/>
      <color theme="1"/>
      <name val="等线"/>
      <family val="2"/>
      <scheme val="minor"/>
    </font>
    <font>
      <b/>
      <sz val="14"/>
      <color rgb="FF0000FF"/>
      <name val="等线"/>
      <family val="2"/>
      <scheme val="minor"/>
    </font>
    <font>
      <u/>
      <sz val="11"/>
      <color theme="1" tint="4.9989318521683403E-2"/>
      <name val="等线"/>
      <family val="1"/>
      <scheme val="minor"/>
    </font>
    <font>
      <sz val="10"/>
      <color rgb="FFFF0000"/>
      <name val="等线"/>
      <family val="2"/>
      <scheme val="minor"/>
    </font>
    <font>
      <sz val="14"/>
      <color theme="1" tint="4.9989318521683403E-2"/>
      <name val="等线"/>
      <family val="2"/>
      <scheme val="minor"/>
    </font>
    <font>
      <i/>
      <sz val="14"/>
      <color theme="1" tint="4.9989318521683403E-2"/>
      <name val="等线"/>
      <family val="2"/>
      <scheme val="minor"/>
    </font>
    <font>
      <sz val="14"/>
      <color theme="1" tint="4.9989318521683403E-2"/>
      <name val="等线"/>
      <family val="1"/>
      <scheme val="minor"/>
    </font>
    <font>
      <sz val="20"/>
      <color theme="1" tint="4.9989318521683403E-2"/>
      <name val="等线"/>
      <family val="1"/>
      <scheme val="minor"/>
    </font>
    <font>
      <b/>
      <sz val="10"/>
      <color theme="1" tint="4.9989318521683403E-2"/>
      <name val="等线"/>
      <family val="2"/>
      <scheme val="minor"/>
    </font>
    <font>
      <sz val="16"/>
      <color theme="1" tint="4.9989318521683403E-2"/>
      <name val="等线"/>
      <family val="2"/>
      <scheme val="minor"/>
    </font>
    <font>
      <sz val="16"/>
      <color theme="1"/>
      <name val="等线"/>
      <family val="2"/>
      <scheme val="minor"/>
    </font>
    <font>
      <u/>
      <sz val="11"/>
      <color theme="1"/>
      <name val="等线"/>
      <family val="2"/>
      <scheme val="minor"/>
    </font>
    <font>
      <sz val="20"/>
      <color theme="1" tint="4.9989318521683403E-2"/>
      <name val="等线"/>
      <family val="2"/>
      <scheme val="minor"/>
    </font>
    <font>
      <i/>
      <sz val="12"/>
      <color rgb="FF0000FF"/>
      <name val="等线"/>
      <family val="2"/>
      <scheme val="minor"/>
    </font>
    <font>
      <sz val="11"/>
      <color theme="0" tint="-0.499984740745262"/>
      <name val="等线"/>
      <family val="2"/>
      <scheme val="minor"/>
    </font>
    <font>
      <sz val="18"/>
      <color rgb="FFC00000"/>
      <name val="等线"/>
      <family val="2"/>
      <scheme val="minor"/>
    </font>
    <font>
      <sz val="8"/>
      <name val="Segoe UI"/>
      <family val="2"/>
    </font>
    <font>
      <sz val="11"/>
      <color theme="0" tint="-0.499984740745262"/>
      <name val="等线"/>
      <family val="1"/>
      <scheme val="minor"/>
    </font>
    <font>
      <sz val="11"/>
      <color rgb="FF222222"/>
      <name val="等线"/>
      <family val="2"/>
      <scheme val="minor"/>
    </font>
    <font>
      <sz val="12"/>
      <color rgb="FFFF0000"/>
      <name val="等线"/>
      <family val="1"/>
      <scheme val="minor"/>
    </font>
    <font>
      <b/>
      <sz val="12"/>
      <color theme="0" tint="-0.34998626667073579"/>
      <name val="等线"/>
      <family val="2"/>
      <scheme val="minor"/>
    </font>
    <font>
      <sz val="11"/>
      <color theme="0" tint="-0.34998626667073579"/>
      <name val="等线"/>
      <family val="2"/>
      <scheme val="minor"/>
    </font>
    <font>
      <b/>
      <sz val="10"/>
      <name val="等线"/>
      <family val="2"/>
      <scheme val="minor"/>
    </font>
    <font>
      <sz val="14"/>
      <color rgb="FF0000FF"/>
      <name val="等线"/>
      <family val="1"/>
      <scheme val="minor"/>
    </font>
    <font>
      <sz val="14"/>
      <color theme="0" tint="-0.499984740745262"/>
      <name val="等线"/>
      <family val="1"/>
      <scheme val="minor"/>
    </font>
    <font>
      <u/>
      <sz val="16"/>
      <color theme="1" tint="4.9989318521683403E-2"/>
      <name val="等线"/>
      <family val="1"/>
      <scheme val="minor"/>
    </font>
    <font>
      <u/>
      <sz val="14"/>
      <color theme="1" tint="4.9989318521683403E-2"/>
      <name val="等线"/>
      <family val="2"/>
      <scheme val="minor"/>
    </font>
    <font>
      <u/>
      <sz val="16"/>
      <color theme="1" tint="4.9989318521683403E-2"/>
      <name val="等线"/>
      <family val="2"/>
      <scheme val="minor"/>
    </font>
    <font>
      <sz val="18"/>
      <color theme="1" tint="4.9989318521683403E-2"/>
      <name val="等线"/>
      <family val="1"/>
      <scheme val="minor"/>
    </font>
    <font>
      <sz val="9"/>
      <name val="等线"/>
      <family val="3"/>
      <charset val="134"/>
      <scheme val="minor"/>
    </font>
  </fonts>
  <fills count="33">
    <fill>
      <patternFill patternType="none"/>
    </fill>
    <fill>
      <patternFill patternType="gray125"/>
    </fill>
    <fill>
      <patternFill patternType="solid">
        <fgColor theme="3" tint="0.249977111117893"/>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CC"/>
        <bgColor indexed="64"/>
      </patternFill>
    </fill>
    <fill>
      <patternFill patternType="solid">
        <fgColor theme="1" tint="0.499984740745262"/>
        <bgColor indexed="64"/>
      </patternFill>
    </fill>
    <fill>
      <patternFill patternType="solid">
        <fgColor rgb="FF0000FF"/>
        <bgColor indexed="64"/>
      </patternFill>
    </fill>
    <fill>
      <patternFill patternType="solid">
        <fgColor theme="1"/>
        <bgColor indexed="64"/>
      </patternFill>
    </fill>
    <fill>
      <patternFill patternType="solid">
        <fgColor rgb="FFFF3399"/>
        <bgColor indexed="64"/>
      </patternFill>
    </fill>
    <fill>
      <patternFill patternType="solid">
        <fgColor rgb="FFFFFF99"/>
        <bgColor indexed="64"/>
      </patternFill>
    </fill>
    <fill>
      <patternFill patternType="solid">
        <fgColor rgb="FF00CC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s>
  <borders count="172">
    <border>
      <left/>
      <right/>
      <top/>
      <bottom/>
      <diagonal/>
    </border>
    <border>
      <left/>
      <right/>
      <top/>
      <bottom style="thin">
        <color indexed="64"/>
      </bottom>
      <diagonal/>
    </border>
    <border>
      <left/>
      <right/>
      <top style="thin">
        <color indexed="64"/>
      </top>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ck">
        <color theme="0" tint="-0.24994659260841701"/>
      </left>
      <right/>
      <top style="thin">
        <color indexed="64"/>
      </top>
      <bottom style="thin">
        <color theme="0" tint="-0.499984740745262"/>
      </bottom>
      <diagonal/>
    </border>
    <border>
      <left/>
      <right style="thick">
        <color theme="0" tint="-0.24994659260841701"/>
      </right>
      <top style="thin">
        <color indexed="64"/>
      </top>
      <bottom style="thin">
        <color theme="0" tint="-0.4999847407452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top/>
      <bottom/>
      <diagonal/>
    </border>
    <border>
      <left/>
      <right style="mediumDashDotDot">
        <color auto="1"/>
      </right>
      <top/>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
      <left style="mediumDashDotDot">
        <color indexed="64"/>
      </left>
      <right style="mediumDashDotDot">
        <color indexed="64"/>
      </right>
      <top/>
      <bottom/>
      <diagonal/>
    </border>
    <border>
      <left style="mediumDashDotDot">
        <color indexed="64"/>
      </left>
      <right style="mediumDashDotDot">
        <color indexed="64"/>
      </right>
      <top/>
      <bottom style="mediumDashDotDot">
        <color indexed="64"/>
      </bottom>
      <diagonal/>
    </border>
    <border>
      <left/>
      <right style="thin">
        <color indexed="64"/>
      </right>
      <top style="mediumDashDotDot">
        <color auto="1"/>
      </top>
      <bottom/>
      <diagonal/>
    </border>
    <border>
      <left/>
      <right style="thin">
        <color indexed="64"/>
      </right>
      <top/>
      <bottom style="mediumDashDotDot">
        <color auto="1"/>
      </bottom>
      <diagonal/>
    </border>
    <border>
      <left style="mediumDashDotDot">
        <color indexed="64"/>
      </left>
      <right style="thin">
        <color indexed="64"/>
      </right>
      <top/>
      <bottom/>
      <diagonal/>
    </border>
    <border>
      <left style="mediumDashDotDot">
        <color indexed="64"/>
      </left>
      <right style="thin">
        <color indexed="64"/>
      </right>
      <top/>
      <bottom style="mediumDashDotDot">
        <color indexed="64"/>
      </bottom>
      <diagonal/>
    </border>
    <border>
      <left style="thin">
        <color indexed="64"/>
      </left>
      <right style="thin">
        <color indexed="64"/>
      </right>
      <top style="mediumDashDotDot">
        <color indexed="64"/>
      </top>
      <bottom/>
      <diagonal/>
    </border>
    <border>
      <left style="thin">
        <color indexed="64"/>
      </left>
      <right style="thin">
        <color indexed="64"/>
      </right>
      <top/>
      <bottom style="mediumDashDotDot">
        <color indexed="64"/>
      </bottom>
      <diagonal/>
    </border>
    <border>
      <left/>
      <right/>
      <top style="mediumDashDotDot">
        <color theme="0" tint="-0.24994659260841701"/>
      </top>
      <bottom style="mediumDashDotDot">
        <color theme="0" tint="-0.24994659260841701"/>
      </bottom>
      <diagonal/>
    </border>
    <border>
      <left style="thin">
        <color indexed="64"/>
      </left>
      <right/>
      <top style="mediumDashDotDot">
        <color indexed="64"/>
      </top>
      <bottom style="mediumDashDotDot">
        <color indexed="64"/>
      </bottom>
      <diagonal/>
    </border>
    <border>
      <left/>
      <right style="thin">
        <color indexed="64"/>
      </right>
      <top style="mediumDashDotDot">
        <color theme="0" tint="-0.24994659260841701"/>
      </top>
      <bottom style="mediumDashDotDot">
        <color theme="0" tint="-0.24994659260841701"/>
      </bottom>
      <diagonal/>
    </border>
    <border>
      <left style="thin">
        <color indexed="64"/>
      </left>
      <right style="thin">
        <color indexed="64"/>
      </right>
      <top style="mediumDashDotDot">
        <color theme="0" tint="-0.24994659260841701"/>
      </top>
      <bottom style="mediumDashDotDot">
        <color theme="0" tint="-0.24994659260841701"/>
      </bottom>
      <diagonal/>
    </border>
    <border>
      <left style="thin">
        <color indexed="64"/>
      </left>
      <right style="thin">
        <color indexed="64"/>
      </right>
      <top/>
      <bottom style="mediumDashDotDot">
        <color theme="0" tint="-0.34998626667073579"/>
      </bottom>
      <diagonal/>
    </border>
    <border>
      <left style="thin">
        <color indexed="64"/>
      </left>
      <right style="thin">
        <color indexed="64"/>
      </right>
      <top style="mediumDashDotDot">
        <color theme="0" tint="-0.34998626667073579"/>
      </top>
      <bottom/>
      <diagonal/>
    </border>
    <border>
      <left style="thin">
        <color indexed="64"/>
      </left>
      <right/>
      <top style="mediumDashDotDot">
        <color indexed="64"/>
      </top>
      <bottom/>
      <diagonal/>
    </border>
    <border>
      <left style="thin">
        <color indexed="64"/>
      </left>
      <right/>
      <top/>
      <bottom style="mediumDashDotDot">
        <color indexed="64"/>
      </bottom>
      <diagonal/>
    </border>
    <border>
      <left style="thin">
        <color indexed="64"/>
      </left>
      <right style="thin">
        <color indexed="64"/>
      </right>
      <top/>
      <bottom style="mediumDashDotDot">
        <color theme="0" tint="-0.24994659260841701"/>
      </bottom>
      <diagonal/>
    </border>
    <border>
      <left style="thin">
        <color indexed="64"/>
      </left>
      <right style="thin">
        <color indexed="64"/>
      </right>
      <top style="thin">
        <color indexed="64"/>
      </top>
      <bottom style="mediumDashDotDot">
        <color indexed="64"/>
      </bottom>
      <diagonal/>
    </border>
    <border>
      <left style="thin">
        <color indexed="64"/>
      </left>
      <right/>
      <top style="thin">
        <color indexed="64"/>
      </top>
      <bottom style="mediumDashDotDot">
        <color indexed="64"/>
      </bottom>
      <diagonal/>
    </border>
    <border>
      <left style="thin">
        <color indexed="64"/>
      </left>
      <right style="thin">
        <color indexed="64"/>
      </right>
      <top style="mediumDashDotDot">
        <color theme="0" tint="-0.24994659260841701"/>
      </top>
      <bottom/>
      <diagonal/>
    </border>
    <border>
      <left/>
      <right style="thin">
        <color indexed="64"/>
      </right>
      <top style="thin">
        <color indexed="64"/>
      </top>
      <bottom style="mediumDashDotDot">
        <color indexed="64"/>
      </bottom>
      <diagonal/>
    </border>
    <border>
      <left style="thin">
        <color indexed="64"/>
      </left>
      <right style="thin">
        <color indexed="64"/>
      </right>
      <top style="mediumDashDotDot">
        <color indexed="64"/>
      </top>
      <bottom style="mediumDashDotDot">
        <color indexed="64"/>
      </bottom>
      <diagonal/>
    </border>
    <border>
      <left style="thin">
        <color indexed="64"/>
      </left>
      <right style="thin">
        <color indexed="64"/>
      </right>
      <top/>
      <bottom style="mediumDashDotDot">
        <color theme="0" tint="-0.14996795556505021"/>
      </bottom>
      <diagonal/>
    </border>
    <border>
      <left/>
      <right style="thin">
        <color indexed="64"/>
      </right>
      <top style="mediumDashDotDot">
        <color indexed="64"/>
      </top>
      <bottom style="mediumDashDotDot">
        <color indexed="64"/>
      </bottom>
      <diagonal/>
    </border>
    <border>
      <left style="thin">
        <color indexed="64"/>
      </left>
      <right style="thin">
        <color indexed="64"/>
      </right>
      <top style="thin">
        <color indexed="64"/>
      </top>
      <bottom style="mediumDashDotDot">
        <color theme="0" tint="-0.24994659260841701"/>
      </bottom>
      <diagonal/>
    </border>
    <border>
      <left/>
      <right/>
      <top style="thin">
        <color indexed="64"/>
      </top>
      <bottom style="mediumDashDotDot">
        <color auto="1"/>
      </bottom>
      <diagonal/>
    </border>
    <border>
      <left style="thin">
        <color indexed="64"/>
      </left>
      <right/>
      <top style="mediumDashDotDot">
        <color theme="0" tint="-0.24994659260841701"/>
      </top>
      <bottom/>
      <diagonal/>
    </border>
    <border>
      <left/>
      <right/>
      <top/>
      <bottom style="mediumDashDotDot">
        <color theme="0" tint="-0.24994659260841701"/>
      </bottom>
      <diagonal/>
    </border>
    <border>
      <left style="thin">
        <color indexed="64"/>
      </left>
      <right/>
      <top/>
      <bottom style="mediumDashDotDot">
        <color theme="0" tint="-0.24994659260841701"/>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thin">
        <color indexed="64"/>
      </right>
      <top style="mediumDashed">
        <color indexed="64"/>
      </top>
      <bottom/>
      <diagonal/>
    </border>
    <border>
      <left style="thin">
        <color indexed="64"/>
      </left>
      <right style="thin">
        <color indexed="64"/>
      </right>
      <top/>
      <bottom style="mediumDashed">
        <color indexed="64"/>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bottom/>
      <diagonal/>
    </border>
    <border>
      <left style="thin">
        <color theme="0" tint="-0.34998626667073579"/>
      </left>
      <right style="thin">
        <color indexed="64"/>
      </right>
      <top/>
      <bottom style="thin">
        <color theme="0" tint="-0.34998626667073579"/>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Dashed">
        <color indexed="64"/>
      </left>
      <right/>
      <top style="medium">
        <color indexed="64"/>
      </top>
      <bottom style="mediumDashed">
        <color indexed="64"/>
      </bottom>
      <diagonal/>
    </border>
    <border>
      <left/>
      <right/>
      <top style="medium">
        <color indexed="64"/>
      </top>
      <bottom style="mediumDashed">
        <color indexed="64"/>
      </bottom>
      <diagonal/>
    </border>
    <border>
      <left/>
      <right style="mediumDashed">
        <color indexed="64"/>
      </right>
      <top style="medium">
        <color indexed="64"/>
      </top>
      <bottom style="mediumDashed">
        <color indexed="64"/>
      </bottom>
      <diagonal/>
    </border>
    <border>
      <left/>
      <right style="mediumDashed">
        <color indexed="64"/>
      </right>
      <top style="medium">
        <color indexed="64"/>
      </top>
      <bottom/>
      <diagonal/>
    </border>
    <border>
      <left/>
      <right/>
      <top style="medium">
        <color indexed="64"/>
      </top>
      <bottom/>
      <diagonal/>
    </border>
    <border>
      <left style="thin">
        <color indexed="64"/>
      </left>
      <right style="mediumDashed">
        <color indexed="64"/>
      </right>
      <top style="mediumDashed">
        <color indexed="64"/>
      </top>
      <bottom/>
      <diagonal/>
    </border>
    <border>
      <left style="mediumDashed">
        <color indexed="64"/>
      </left>
      <right style="thin">
        <color indexed="64"/>
      </right>
      <top/>
      <bottom/>
      <diagonal/>
    </border>
    <border>
      <left style="thin">
        <color indexed="64"/>
      </left>
      <right style="mediumDashed">
        <color indexed="64"/>
      </right>
      <top/>
      <bottom/>
      <diagonal/>
    </border>
    <border>
      <left style="mediumDashed">
        <color indexed="64"/>
      </left>
      <right/>
      <top/>
      <bottom/>
      <diagonal/>
    </border>
    <border>
      <left style="mediumDashed">
        <color indexed="64"/>
      </left>
      <right/>
      <top/>
      <bottom style="mediumDashed">
        <color indexed="64"/>
      </bottom>
      <diagonal/>
    </border>
    <border>
      <left style="thin">
        <color indexed="64"/>
      </left>
      <right style="mediumDashed">
        <color indexed="64"/>
      </right>
      <top/>
      <bottom style="mediumDashed">
        <color indexed="64"/>
      </bottom>
      <diagonal/>
    </border>
    <border>
      <left/>
      <right style="thin">
        <color indexed="64"/>
      </right>
      <top style="mediumDashDotDot">
        <color theme="0" tint="-0.24994659260841701"/>
      </top>
      <bottom/>
      <diagonal/>
    </border>
    <border>
      <left/>
      <right style="thin">
        <color indexed="64"/>
      </right>
      <top style="dotted">
        <color indexed="64"/>
      </top>
      <bottom/>
      <diagonal/>
    </border>
    <border>
      <left style="thin">
        <color indexed="64"/>
      </left>
      <right style="thin">
        <color indexed="64"/>
      </right>
      <top style="dotted">
        <color theme="0" tint="-0.34998626667073579"/>
      </top>
      <bottom/>
      <diagonal/>
    </border>
    <border>
      <left style="mediumDashed">
        <color indexed="64"/>
      </left>
      <right style="thin">
        <color indexed="64"/>
      </right>
      <top style="mediumDashed">
        <color indexed="64"/>
      </top>
      <bottom/>
      <diagonal/>
    </border>
    <border>
      <left style="mediumDashed">
        <color indexed="64"/>
      </left>
      <right style="thin">
        <color indexed="64"/>
      </right>
      <top/>
      <bottom style="mediumDashDotDot">
        <color indexed="64"/>
      </bottom>
      <diagonal/>
    </border>
    <border>
      <left style="mediumDashed">
        <color indexed="64"/>
      </left>
      <right style="thin">
        <color indexed="64"/>
      </right>
      <top style="mediumDashDotDot">
        <color indexed="64"/>
      </top>
      <bottom/>
      <diagonal/>
    </border>
    <border>
      <left style="thin">
        <color indexed="64"/>
      </left>
      <right style="mediumDashed">
        <color indexed="64"/>
      </right>
      <top style="mediumDashDotDot">
        <color indexed="64"/>
      </top>
      <bottom/>
      <diagonal/>
    </border>
    <border>
      <left style="thin">
        <color indexed="64"/>
      </left>
      <right style="mediumDashed">
        <color indexed="64"/>
      </right>
      <top/>
      <bottom style="mediumDashDotDot">
        <color indexed="64"/>
      </bottom>
      <diagonal/>
    </border>
    <border>
      <left style="mediumDashed">
        <color indexed="64"/>
      </left>
      <right style="thin">
        <color indexed="64"/>
      </right>
      <top style="dotted">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indexed="64"/>
      </right>
      <top/>
      <bottom style="mediumDashDotDot">
        <color theme="0" tint="-0.24994659260841701"/>
      </bottom>
      <diagonal/>
    </border>
    <border>
      <left/>
      <right style="thin">
        <color indexed="64"/>
      </right>
      <top/>
      <bottom style="dotted">
        <color indexed="64"/>
      </bottom>
      <diagonal/>
    </border>
    <border>
      <left style="thin">
        <color indexed="64"/>
      </left>
      <right style="thin">
        <color indexed="64"/>
      </right>
      <top style="dashDotDot">
        <color indexed="64"/>
      </top>
      <bottom/>
      <diagonal/>
    </border>
    <border>
      <left style="thin">
        <color indexed="64"/>
      </left>
      <right style="thin">
        <color indexed="64"/>
      </right>
      <top/>
      <bottom style="dashDotDot">
        <color indexed="64"/>
      </bottom>
      <diagonal/>
    </border>
    <border>
      <left style="thin">
        <color indexed="64"/>
      </left>
      <right style="thin">
        <color indexed="64"/>
      </right>
      <top/>
      <bottom style="dashDot">
        <color indexed="64"/>
      </bottom>
      <diagonal/>
    </border>
    <border>
      <left/>
      <right style="thin">
        <color indexed="64"/>
      </right>
      <top/>
      <bottom style="dashDot">
        <color indexed="64"/>
      </bottom>
      <diagonal/>
    </border>
    <border>
      <left style="thin">
        <color indexed="64"/>
      </left>
      <right style="thin">
        <color indexed="64"/>
      </right>
      <top style="dashDot">
        <color indexed="64"/>
      </top>
      <bottom/>
      <diagonal/>
    </border>
    <border>
      <left/>
      <right style="thin">
        <color indexed="64"/>
      </right>
      <top/>
      <bottom style="dashDotDot">
        <color indexed="64"/>
      </bottom>
      <diagonal/>
    </border>
    <border>
      <left style="thin">
        <color indexed="64"/>
      </left>
      <right/>
      <top/>
      <bottom style="dashDotDot">
        <color indexed="64"/>
      </bottom>
      <diagonal/>
    </border>
    <border>
      <left/>
      <right/>
      <top/>
      <bottom style="dashDotDot">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indexed="64"/>
      </left>
      <right style="thin">
        <color indexed="64"/>
      </right>
      <top/>
      <bottom/>
      <diagonal/>
    </border>
    <border>
      <left style="thin">
        <color indexed="64"/>
      </left>
      <right/>
      <top/>
      <bottom style="dotted">
        <color indexed="64"/>
      </bottom>
      <diagonal/>
    </border>
    <border>
      <left/>
      <right/>
      <top/>
      <bottom style="dotted">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theme="0" tint="-0.499984740745262"/>
      </top>
      <bottom/>
      <diagonal/>
    </border>
    <border>
      <left style="thin">
        <color indexed="64"/>
      </left>
      <right style="thin">
        <color indexed="64"/>
      </right>
      <top/>
      <bottom style="thin">
        <color theme="0" tint="-0.499984740745262"/>
      </bottom>
      <diagonal/>
    </border>
    <border>
      <left style="thin">
        <color indexed="64"/>
      </left>
      <right style="thin">
        <color indexed="64"/>
      </right>
      <top/>
      <bottom style="dashed">
        <color indexed="64"/>
      </bottom>
      <diagonal/>
    </border>
    <border>
      <left/>
      <right/>
      <top style="dashed">
        <color indexed="64"/>
      </top>
      <bottom/>
      <diagonal/>
    </border>
    <border>
      <left style="thin">
        <color indexed="64"/>
      </left>
      <right style="thin">
        <color indexed="64"/>
      </right>
      <top style="dashed">
        <color indexed="64"/>
      </top>
      <bottom/>
      <diagonal/>
    </border>
    <border>
      <left/>
      <right/>
      <top/>
      <bottom style="dashed">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bottom style="dashed">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style="dashed">
        <color indexed="64"/>
      </top>
      <bottom/>
      <diagonal/>
    </border>
    <border>
      <left style="thin">
        <color indexed="64"/>
      </left>
      <right/>
      <top style="dashed">
        <color indexed="64"/>
      </top>
      <bottom/>
      <diagonal/>
    </border>
    <border>
      <left style="medium">
        <color indexed="64"/>
      </left>
      <right style="thin">
        <color indexed="64"/>
      </right>
      <top/>
      <bottom style="dashed">
        <color indexed="64"/>
      </bottom>
      <diagonal/>
    </border>
    <border>
      <left/>
      <right style="thin">
        <color indexed="64"/>
      </right>
      <top/>
      <bottom style="dashed">
        <color indexed="64"/>
      </bottom>
      <diagonal/>
    </border>
    <border>
      <left style="thin">
        <color indexed="64"/>
      </left>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right/>
      <top style="dashed">
        <color indexed="64"/>
      </top>
      <bottom style="thin">
        <color indexed="64"/>
      </bottom>
      <diagonal/>
    </border>
    <border>
      <left style="thin">
        <color indexed="64"/>
      </left>
      <right/>
      <top style="dashDot">
        <color indexed="64"/>
      </top>
      <bottom/>
      <diagonal/>
    </border>
    <border>
      <left/>
      <right/>
      <top style="dashDot">
        <color indexed="64"/>
      </top>
      <bottom/>
      <diagonal/>
    </border>
    <border>
      <left/>
      <right/>
      <top/>
      <bottom style="dashDot">
        <color indexed="64"/>
      </bottom>
      <diagonal/>
    </border>
    <border>
      <left/>
      <right/>
      <top style="dashed">
        <color indexed="64"/>
      </top>
      <bottom style="dashDot">
        <color indexed="64"/>
      </bottom>
      <diagonal/>
    </border>
    <border>
      <left style="thin">
        <color indexed="64"/>
      </left>
      <right style="thin">
        <color indexed="64"/>
      </right>
      <top style="dashed">
        <color indexed="64"/>
      </top>
      <bottom style="dashDot">
        <color indexed="64"/>
      </bottom>
      <diagonal/>
    </border>
    <border>
      <left style="thin">
        <color indexed="64"/>
      </left>
      <right/>
      <top/>
      <bottom style="dashDot">
        <color indexed="64"/>
      </bottom>
      <diagonal/>
    </border>
    <border>
      <left style="thin">
        <color theme="0" tint="-0.34998626667073579"/>
      </left>
      <right style="thin">
        <color indexed="64"/>
      </right>
      <top style="thin">
        <color indexed="64"/>
      </top>
      <bottom/>
      <diagonal/>
    </border>
    <border>
      <left style="thin">
        <color theme="0" tint="-0.34998626667073579"/>
      </left>
      <right style="thin">
        <color indexed="64"/>
      </right>
      <top/>
      <bottom style="thin">
        <color indexed="64"/>
      </bottom>
      <diagonal/>
    </border>
    <border>
      <left/>
      <right style="dashed">
        <color indexed="64"/>
      </right>
      <top style="dashed">
        <color indexed="64"/>
      </top>
      <bottom/>
      <diagonal/>
    </border>
    <border>
      <left/>
      <right style="dashed">
        <color indexed="64"/>
      </right>
      <top/>
      <bottom style="dashed">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dashDot">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theme="0" tint="-0.24994659260841701"/>
      </left>
      <right style="thin">
        <color theme="0" tint="-0.24994659260841701"/>
      </right>
      <top style="medium">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dashDot">
        <color indexed="64"/>
      </bottom>
      <diagonal/>
    </border>
    <border>
      <left style="thin">
        <color theme="0" tint="-0.24994659260841701"/>
      </left>
      <right style="thin">
        <color theme="0" tint="-0.24994659260841701"/>
      </right>
      <top/>
      <bottom style="medium">
        <color indexed="64"/>
      </bottom>
      <diagonal/>
    </border>
    <border>
      <left style="thin">
        <color indexed="64"/>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style="thin">
        <color indexed="64"/>
      </left>
      <right style="thin">
        <color theme="0" tint="-0.34998626667073579"/>
      </right>
      <top/>
      <bottom/>
      <diagonal/>
    </border>
    <border>
      <left style="thin">
        <color theme="0" tint="-0.34998626667073579"/>
      </left>
      <right style="medium">
        <color indexed="64"/>
      </right>
      <top/>
      <bottom/>
      <diagonal/>
    </border>
    <border>
      <left style="thin">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top style="thin">
        <color theme="0" tint="-0.499984740745262"/>
      </top>
      <bottom/>
      <diagonal/>
    </border>
    <border>
      <left style="thin">
        <color indexed="64"/>
      </left>
      <right/>
      <top style="thin">
        <color theme="0" tint="-0.499984740745262"/>
      </top>
      <bottom/>
      <diagonal/>
    </border>
    <border>
      <left/>
      <right/>
      <top style="medium">
        <color theme="0" tint="-0.34998626667073579"/>
      </top>
      <bottom/>
      <diagonal/>
    </border>
  </borders>
  <cellStyleXfs count="5">
    <xf numFmtId="0" fontId="0" fillId="0" borderId="0">
      <alignment horizontal="left" vertical="center" wrapText="1" indent="1"/>
    </xf>
    <xf numFmtId="177" fontId="8" fillId="0" borderId="0" applyFont="0" applyFill="0" applyBorder="0" applyAlignment="0" applyProtection="0"/>
    <xf numFmtId="0" fontId="7" fillId="0" borderId="0"/>
    <xf numFmtId="0" fontId="4" fillId="0" borderId="0"/>
    <xf numFmtId="0" fontId="2" fillId="0" borderId="0"/>
  </cellStyleXfs>
  <cellXfs count="1211">
    <xf numFmtId="0" fontId="0" fillId="0" borderId="0" xfId="0">
      <alignment horizontal="left" vertical="center" wrapText="1" indent="1"/>
    </xf>
    <xf numFmtId="0" fontId="9" fillId="0" borderId="0" xfId="0" applyFont="1">
      <alignment horizontal="left" vertical="center" wrapText="1" indent="1"/>
    </xf>
    <xf numFmtId="0" fontId="9" fillId="0" borderId="0" xfId="0" applyFont="1" applyAlignment="1">
      <alignment vertical="top"/>
    </xf>
    <xf numFmtId="0" fontId="10" fillId="0" borderId="0" xfId="0" applyFont="1" applyAlignment="1">
      <alignment vertical="top"/>
    </xf>
    <xf numFmtId="0" fontId="11" fillId="0" borderId="0" xfId="0" applyFont="1" applyAlignment="1"/>
    <xf numFmtId="0" fontId="12" fillId="0" borderId="0" xfId="0" applyFont="1" applyAlignment="1">
      <alignment horizontal="left" vertical="center" indent="1"/>
    </xf>
    <xf numFmtId="0" fontId="12" fillId="0" borderId="0" xfId="0" applyFont="1" applyAlignment="1">
      <alignment horizontal="left" vertical="center" wrapText="1"/>
    </xf>
    <xf numFmtId="0" fontId="11" fillId="0" borderId="0" xfId="0" applyFont="1" applyAlignment="1">
      <alignment horizontal="center"/>
    </xf>
    <xf numFmtId="0" fontId="9" fillId="0" borderId="0" xfId="0" applyFont="1" applyAlignment="1">
      <alignment horizontal="center" vertical="top"/>
    </xf>
    <xf numFmtId="0" fontId="13" fillId="2" borderId="0" xfId="0" applyFont="1" applyFill="1" applyAlignment="1">
      <alignment horizontal="left" vertical="center" indent="1"/>
    </xf>
    <xf numFmtId="0" fontId="14" fillId="2" borderId="0" xfId="0" applyFont="1" applyFill="1" applyAlignment="1">
      <alignment vertical="top"/>
    </xf>
    <xf numFmtId="0" fontId="13" fillId="2" borderId="0" xfId="0" applyFont="1" applyFill="1" applyAlignment="1">
      <alignment vertical="top"/>
    </xf>
    <xf numFmtId="0" fontId="13" fillId="2" borderId="0" xfId="0" applyFont="1" applyFill="1" applyAlignment="1">
      <alignment horizontal="left" vertical="center" wrapText="1"/>
    </xf>
    <xf numFmtId="0" fontId="13" fillId="2" borderId="0" xfId="0" applyFont="1" applyFill="1" applyAlignment="1">
      <alignment horizontal="center" vertical="top"/>
    </xf>
    <xf numFmtId="0" fontId="15" fillId="0" borderId="0" xfId="0" applyFont="1">
      <alignment horizontal="left" vertical="center" wrapText="1" indent="1"/>
    </xf>
    <xf numFmtId="0" fontId="16" fillId="0" borderId="0" xfId="0" applyFont="1" applyAlignment="1">
      <alignment vertical="top"/>
    </xf>
    <xf numFmtId="0" fontId="17" fillId="0" borderId="0" xfId="0" applyFont="1" applyAlignment="1">
      <alignment vertical="top"/>
    </xf>
    <xf numFmtId="0" fontId="16" fillId="0" borderId="0" xfId="0" applyFont="1" applyAlignment="1">
      <alignment horizontal="left" vertical="center" indent="1"/>
    </xf>
    <xf numFmtId="0" fontId="15" fillId="0" borderId="0" xfId="0" applyFont="1" applyAlignment="1">
      <alignment vertical="top"/>
    </xf>
    <xf numFmtId="0" fontId="19" fillId="5" borderId="2" xfId="0" applyFont="1" applyFill="1" applyBorder="1" applyAlignment="1">
      <alignment horizontal="center" vertical="center"/>
    </xf>
    <xf numFmtId="0" fontId="19" fillId="5" borderId="2" xfId="0" applyFont="1" applyFill="1" applyBorder="1" applyAlignment="1">
      <alignment horizontal="left" vertical="center" wrapText="1"/>
    </xf>
    <xf numFmtId="0" fontId="19" fillId="5" borderId="2"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18" fillId="4" borderId="0" xfId="0" applyFont="1" applyFill="1" applyAlignment="1">
      <alignment vertical="top"/>
    </xf>
    <xf numFmtId="0" fontId="19" fillId="7" borderId="0" xfId="0" applyFont="1" applyFill="1" applyAlignment="1">
      <alignment vertical="top"/>
    </xf>
    <xf numFmtId="0" fontId="19" fillId="7" borderId="0" xfId="0" applyFont="1" applyFill="1" applyAlignment="1">
      <alignment horizontal="left" vertical="top"/>
    </xf>
    <xf numFmtId="0" fontId="23" fillId="4" borderId="0" xfId="0" applyFont="1" applyFill="1" applyAlignment="1">
      <alignment horizontal="left" vertical="top" wrapText="1"/>
    </xf>
    <xf numFmtId="0" fontId="24" fillId="7" borderId="0" xfId="0" applyFont="1" applyFill="1" applyAlignment="1">
      <alignment horizontal="left" vertical="top" wrapText="1"/>
    </xf>
    <xf numFmtId="0" fontId="19" fillId="4" borderId="0" xfId="0" applyFont="1" applyFill="1" applyAlignment="1">
      <alignment horizontal="center" vertical="top"/>
    </xf>
    <xf numFmtId="0" fontId="19" fillId="7" borderId="0" xfId="0" applyFont="1" applyFill="1" applyAlignment="1">
      <alignment horizontal="center" vertical="top" wrapText="1"/>
    </xf>
    <xf numFmtId="0" fontId="24" fillId="7" borderId="0" xfId="0" applyFont="1" applyFill="1" applyAlignment="1">
      <alignment horizontal="left" vertical="center" wrapText="1"/>
    </xf>
    <xf numFmtId="0" fontId="22" fillId="4" borderId="0" xfId="0" applyFont="1" applyFill="1" applyAlignment="1">
      <alignment vertical="top"/>
    </xf>
    <xf numFmtId="0" fontId="10" fillId="0" borderId="4" xfId="0" applyFont="1" applyBorder="1" applyAlignment="1">
      <alignment vertical="top"/>
    </xf>
    <xf numFmtId="0" fontId="9" fillId="0" borderId="4" xfId="0" applyFont="1" applyBorder="1" applyAlignment="1">
      <alignment vertical="top"/>
    </xf>
    <xf numFmtId="0" fontId="9" fillId="0" borderId="4" xfId="0" applyFont="1" applyBorder="1" applyAlignment="1">
      <alignment horizontal="left" vertical="top" wrapText="1"/>
    </xf>
    <xf numFmtId="0" fontId="9" fillId="0" borderId="4" xfId="0" applyFont="1" applyBorder="1" applyAlignment="1">
      <alignment horizontal="center" vertical="top"/>
    </xf>
    <xf numFmtId="0" fontId="9" fillId="0" borderId="5" xfId="0" applyFont="1" applyBorder="1" applyAlignment="1">
      <alignment horizontal="center" vertical="top"/>
    </xf>
    <xf numFmtId="0" fontId="9" fillId="0" borderId="4" xfId="0" applyFont="1" applyBorder="1" applyAlignment="1">
      <alignment horizontal="left" vertical="top"/>
    </xf>
    <xf numFmtId="0" fontId="10" fillId="0" borderId="4" xfId="0" applyFont="1" applyBorder="1" applyAlignment="1"/>
    <xf numFmtId="0" fontId="9" fillId="0" borderId="4" xfId="0" applyFont="1" applyBorder="1" applyAlignment="1">
      <alignment vertical="top" wrapText="1"/>
    </xf>
    <xf numFmtId="0" fontId="9" fillId="0" borderId="4" xfId="0" applyFont="1" applyBorder="1" applyAlignment="1">
      <alignment horizontal="left" vertical="center" wrapText="1"/>
    </xf>
    <xf numFmtId="0" fontId="9" fillId="0" borderId="4" xfId="0" applyFont="1" applyBorder="1" applyAlignment="1">
      <alignment horizontal="left" vertical="center" indent="1"/>
    </xf>
    <xf numFmtId="0" fontId="9" fillId="0" borderId="4" xfId="0" applyFont="1" applyBorder="1" applyAlignment="1">
      <alignment horizontal="left" vertical="center"/>
    </xf>
    <xf numFmtId="0" fontId="21" fillId="0" borderId="4" xfId="0" applyFont="1" applyBorder="1" applyAlignment="1">
      <alignment vertical="top"/>
    </xf>
    <xf numFmtId="0" fontId="21" fillId="0" borderId="4" xfId="0" applyFont="1" applyBorder="1" applyAlignment="1">
      <alignment horizontal="center" vertical="top"/>
    </xf>
    <xf numFmtId="0" fontId="21" fillId="0" borderId="4" xfId="0" applyFont="1" applyBorder="1" applyAlignment="1">
      <alignment horizontal="left" vertical="top"/>
    </xf>
    <xf numFmtId="0" fontId="18" fillId="0" borderId="4" xfId="0" applyFont="1" applyBorder="1" applyAlignment="1">
      <alignment vertical="top"/>
    </xf>
    <xf numFmtId="0" fontId="21" fillId="0" borderId="0" xfId="0" applyFont="1" applyAlignment="1">
      <alignment vertical="top"/>
    </xf>
    <xf numFmtId="0" fontId="9" fillId="0" borderId="4" xfId="0" applyFont="1" applyBorder="1" applyAlignment="1">
      <alignment horizontal="center" vertical="center"/>
    </xf>
    <xf numFmtId="0" fontId="9" fillId="0" borderId="0" xfId="0" applyFont="1" applyAlignment="1">
      <alignment horizontal="left" vertical="center" indent="1"/>
    </xf>
    <xf numFmtId="0" fontId="9" fillId="0" borderId="0" xfId="0" applyFont="1" applyAlignment="1">
      <alignment horizontal="left" vertical="center" wrapText="1"/>
    </xf>
    <xf numFmtId="0" fontId="9" fillId="0" borderId="0" xfId="0" applyFont="1" applyAlignment="1">
      <alignment horizontal="center" vertical="center"/>
    </xf>
    <xf numFmtId="178" fontId="9" fillId="0" borderId="0" xfId="1" applyNumberFormat="1" applyFont="1" applyAlignment="1">
      <alignment horizontal="left" vertical="center" indent="1"/>
    </xf>
    <xf numFmtId="0" fontId="10" fillId="0" borderId="0" xfId="0" applyFont="1" applyAlignment="1">
      <alignment horizontal="left" vertical="top" indent="2"/>
    </xf>
    <xf numFmtId="0" fontId="18" fillId="4" borderId="2" xfId="0" applyFont="1" applyFill="1" applyBorder="1" applyAlignment="1">
      <alignment vertical="center"/>
    </xf>
    <xf numFmtId="0" fontId="19" fillId="5" borderId="2" xfId="0" applyFont="1" applyFill="1" applyBorder="1" applyAlignment="1">
      <alignment horizontal="left" vertical="center"/>
    </xf>
    <xf numFmtId="0" fontId="22" fillId="5" borderId="2" xfId="0" applyFont="1" applyFill="1" applyBorder="1" applyAlignment="1">
      <alignment vertical="center"/>
    </xf>
    <xf numFmtId="0" fontId="16" fillId="3" borderId="0" xfId="0" applyFont="1" applyFill="1" applyBorder="1" applyAlignment="1">
      <alignment horizontal="center" vertical="center"/>
    </xf>
    <xf numFmtId="0" fontId="21" fillId="5" borderId="2" xfId="0" applyFont="1" applyFill="1" applyBorder="1" applyAlignment="1">
      <alignment horizontal="center" vertical="center" wrapText="1"/>
    </xf>
    <xf numFmtId="0" fontId="10" fillId="0" borderId="6" xfId="0" applyFont="1" applyBorder="1" applyAlignment="1">
      <alignment vertical="top"/>
    </xf>
    <xf numFmtId="0" fontId="21" fillId="0" borderId="4" xfId="0" applyFont="1" applyBorder="1" applyAlignment="1">
      <alignment horizontal="left" vertical="center"/>
    </xf>
    <xf numFmtId="0" fontId="21" fillId="0" borderId="5" xfId="0" applyFont="1" applyBorder="1" applyAlignment="1">
      <alignment horizontal="left" vertical="top"/>
    </xf>
    <xf numFmtId="0" fontId="10" fillId="0" borderId="4" xfId="0" applyFont="1" applyBorder="1" applyAlignment="1">
      <alignment horizontal="left" vertical="center" indent="1"/>
    </xf>
    <xf numFmtId="176" fontId="9" fillId="0" borderId="4" xfId="0" applyNumberFormat="1" applyFont="1" applyBorder="1" applyAlignment="1">
      <alignment horizontal="center" vertical="top"/>
    </xf>
    <xf numFmtId="0" fontId="20" fillId="0" borderId="0" xfId="0" applyFont="1" applyAlignment="1">
      <alignment horizontal="center" vertical="top"/>
    </xf>
    <xf numFmtId="0" fontId="26" fillId="5" borderId="2" xfId="0" applyFont="1" applyFill="1" applyBorder="1" applyAlignment="1">
      <alignment horizontal="center" vertical="center" wrapText="1"/>
    </xf>
    <xf numFmtId="0" fontId="24" fillId="7" borderId="3" xfId="0" applyFont="1" applyFill="1" applyBorder="1" applyAlignment="1">
      <alignment horizontal="left" vertical="top" wrapText="1"/>
    </xf>
    <xf numFmtId="0" fontId="0" fillId="0" borderId="0" xfId="0" applyAlignment="1">
      <alignment horizontal="left" vertical="center" indent="1"/>
    </xf>
    <xf numFmtId="0" fontId="7" fillId="0" borderId="0" xfId="2"/>
    <xf numFmtId="0" fontId="28" fillId="0" borderId="0" xfId="2" applyFont="1"/>
    <xf numFmtId="0" fontId="30" fillId="0" borderId="0" xfId="2" applyFont="1"/>
    <xf numFmtId="0" fontId="28" fillId="0" borderId="11" xfId="2" applyFont="1" applyBorder="1"/>
    <xf numFmtId="0" fontId="29" fillId="0" borderId="0" xfId="2" applyFont="1" applyAlignment="1">
      <alignment wrapText="1"/>
    </xf>
    <xf numFmtId="0" fontId="7" fillId="0" borderId="0" xfId="2" applyAlignment="1">
      <alignment wrapText="1"/>
    </xf>
    <xf numFmtId="0" fontId="29" fillId="0" borderId="11" xfId="2" applyFont="1" applyBorder="1" applyAlignment="1"/>
    <xf numFmtId="0" fontId="31" fillId="0" borderId="11" xfId="2" applyFont="1" applyFill="1" applyBorder="1" applyAlignment="1"/>
    <xf numFmtId="0" fontId="20" fillId="0" borderId="0" xfId="0" applyFont="1" applyFill="1">
      <alignment horizontal="left" vertical="center" wrapText="1" indent="1"/>
    </xf>
    <xf numFmtId="0" fontId="7" fillId="0" borderId="11" xfId="2" applyBorder="1" applyAlignment="1"/>
    <xf numFmtId="0" fontId="0" fillId="0" borderId="0" xfId="0" applyAlignment="1">
      <alignment horizontal="left" vertical="center"/>
    </xf>
    <xf numFmtId="0" fontId="0" fillId="0" borderId="11" xfId="0" applyBorder="1" applyAlignment="1">
      <alignment horizontal="left" vertical="center"/>
    </xf>
    <xf numFmtId="0" fontId="0" fillId="0" borderId="11" xfId="0" applyBorder="1" applyAlignment="1">
      <alignment horizontal="left" vertical="center" wrapText="1"/>
    </xf>
    <xf numFmtId="0" fontId="0" fillId="0" borderId="11" xfId="0" applyBorder="1">
      <alignment horizontal="left" vertical="center" wrapText="1" indent="1"/>
    </xf>
    <xf numFmtId="0" fontId="7" fillId="0" borderId="18" xfId="2" applyBorder="1"/>
    <xf numFmtId="0" fontId="27" fillId="0" borderId="0" xfId="2" applyFont="1"/>
    <xf numFmtId="0" fontId="20" fillId="0" borderId="0" xfId="2" applyFont="1"/>
    <xf numFmtId="0" fontId="19" fillId="0" borderId="0" xfId="2" applyFont="1"/>
    <xf numFmtId="0" fontId="7" fillId="0" borderId="17" xfId="2" applyBorder="1"/>
    <xf numFmtId="0" fontId="7" fillId="0" borderId="13" xfId="2" applyBorder="1"/>
    <xf numFmtId="0" fontId="7" fillId="0" borderId="16" xfId="2" applyBorder="1"/>
    <xf numFmtId="0" fontId="20" fillId="0" borderId="17" xfId="2" applyFont="1" applyBorder="1"/>
    <xf numFmtId="0" fontId="20" fillId="0" borderId="13" xfId="2" applyFont="1" applyBorder="1"/>
    <xf numFmtId="0" fontId="7" fillId="0" borderId="0" xfId="2" applyBorder="1"/>
    <xf numFmtId="0" fontId="7" fillId="8" borderId="0" xfId="2" applyFill="1"/>
    <xf numFmtId="0" fontId="0" fillId="0" borderId="15" xfId="0" applyBorder="1">
      <alignment horizontal="left" vertical="center" wrapText="1" indent="1"/>
    </xf>
    <xf numFmtId="0" fontId="7" fillId="0" borderId="22" xfId="2" applyBorder="1"/>
    <xf numFmtId="0" fontId="7" fillId="0" borderId="23" xfId="2" applyBorder="1"/>
    <xf numFmtId="0" fontId="28" fillId="10" borderId="11" xfId="2" applyFont="1" applyFill="1" applyBorder="1"/>
    <xf numFmtId="0" fontId="7" fillId="0" borderId="19" xfId="2" applyBorder="1"/>
    <xf numFmtId="0" fontId="0" fillId="0" borderId="0" xfId="0" applyBorder="1">
      <alignment horizontal="left" vertical="center" wrapText="1" indent="1"/>
    </xf>
    <xf numFmtId="0" fontId="31" fillId="0" borderId="11" xfId="2" applyFont="1" applyFill="1" applyBorder="1" applyAlignment="1">
      <alignment wrapText="1"/>
    </xf>
    <xf numFmtId="0" fontId="31" fillId="6" borderId="11" xfId="2" applyFont="1" applyFill="1" applyBorder="1" applyAlignment="1"/>
    <xf numFmtId="0" fontId="0" fillId="0" borderId="19" xfId="0" applyBorder="1">
      <alignment horizontal="left" vertical="center" wrapText="1" indent="1"/>
    </xf>
    <xf numFmtId="0" fontId="0" fillId="0" borderId="20" xfId="0" applyBorder="1">
      <alignment horizontal="left" vertical="center" wrapText="1" indent="1"/>
    </xf>
    <xf numFmtId="0" fontId="33" fillId="11" borderId="0" xfId="0" applyFont="1" applyFill="1" applyAlignment="1">
      <alignment horizontal="left" vertical="center"/>
    </xf>
    <xf numFmtId="0" fontId="33" fillId="14" borderId="0" xfId="0" applyFont="1" applyFill="1" applyAlignment="1">
      <alignment horizontal="left" vertical="center"/>
    </xf>
    <xf numFmtId="0" fontId="34" fillId="12" borderId="16" xfId="2" applyFont="1" applyFill="1" applyBorder="1" applyAlignment="1"/>
    <xf numFmtId="0" fontId="33" fillId="13" borderId="0" xfId="0" applyFont="1" applyFill="1" applyAlignment="1">
      <alignment horizontal="left" vertical="center"/>
    </xf>
    <xf numFmtId="0" fontId="0" fillId="0" borderId="21" xfId="0" applyBorder="1" applyAlignment="1">
      <alignment horizontal="left" vertical="center"/>
    </xf>
    <xf numFmtId="0" fontId="0" fillId="0" borderId="2" xfId="0" applyBorder="1" applyAlignment="1">
      <alignment horizontal="left" vertical="center"/>
    </xf>
    <xf numFmtId="0" fontId="0" fillId="0" borderId="19" xfId="0" applyBorder="1" applyAlignment="1">
      <alignment horizontal="left" vertical="center"/>
    </xf>
    <xf numFmtId="0" fontId="0" fillId="0" borderId="22" xfId="0" applyBorder="1" applyAlignment="1">
      <alignment horizontal="left" vertical="center"/>
    </xf>
    <xf numFmtId="0" fontId="0" fillId="0" borderId="0" xfId="0" applyBorder="1" applyAlignment="1">
      <alignment horizontal="left" vertical="center"/>
    </xf>
    <xf numFmtId="0" fontId="35" fillId="0" borderId="22" xfId="0" applyFont="1" applyBorder="1" applyAlignment="1">
      <alignment horizontal="left" vertical="center"/>
    </xf>
    <xf numFmtId="0" fontId="0" fillId="0" borderId="1" xfId="0" applyBorder="1" applyAlignment="1">
      <alignment horizontal="left" vertical="center"/>
    </xf>
    <xf numFmtId="0" fontId="0" fillId="0" borderId="20" xfId="0" applyBorder="1" applyAlignment="1">
      <alignment horizontal="left" vertical="center"/>
    </xf>
    <xf numFmtId="0" fontId="35" fillId="0" borderId="18" xfId="0" applyFont="1" applyBorder="1" applyAlignment="1">
      <alignment horizontal="left" vertical="center"/>
    </xf>
    <xf numFmtId="0" fontId="35" fillId="0" borderId="2" xfId="0" applyFont="1" applyBorder="1" applyAlignment="1">
      <alignment horizontal="left" vertical="center"/>
    </xf>
    <xf numFmtId="0" fontId="33" fillId="0" borderId="0" xfId="0" applyFont="1" applyFill="1" applyAlignment="1">
      <alignment horizontal="left" vertical="center"/>
    </xf>
    <xf numFmtId="0" fontId="0" fillId="15" borderId="0" xfId="0" applyFill="1" applyAlignment="1">
      <alignment horizontal="left" vertical="center"/>
    </xf>
    <xf numFmtId="0" fontId="36" fillId="9" borderId="0" xfId="0" applyFont="1" applyFill="1" applyAlignment="1">
      <alignment horizontal="left" vertical="center"/>
    </xf>
    <xf numFmtId="0" fontId="36" fillId="16" borderId="0" xfId="0" applyFont="1" applyFill="1" applyAlignment="1">
      <alignment horizontal="left" vertical="center"/>
    </xf>
    <xf numFmtId="0" fontId="0" fillId="0" borderId="2" xfId="0" applyBorder="1" applyAlignment="1">
      <alignment horizontal="center" vertical="center"/>
    </xf>
    <xf numFmtId="0" fontId="0" fillId="0" borderId="0" xfId="0" applyBorder="1" applyAlignment="1">
      <alignment horizontal="center" vertical="center"/>
    </xf>
    <xf numFmtId="0" fontId="36" fillId="0" borderId="0" xfId="0" applyFont="1" applyFill="1" applyAlignment="1">
      <alignment horizontal="left" vertical="center"/>
    </xf>
    <xf numFmtId="0" fontId="35" fillId="17" borderId="24" xfId="0" applyFont="1" applyFill="1" applyBorder="1" applyAlignment="1">
      <alignment horizontal="left" vertical="center"/>
    </xf>
    <xf numFmtId="0" fontId="0" fillId="17" borderId="26" xfId="0" applyFill="1" applyBorder="1" applyAlignment="1">
      <alignment horizontal="left" vertical="center"/>
    </xf>
    <xf numFmtId="0" fontId="35" fillId="17" borderId="27" xfId="0" applyFont="1" applyFill="1" applyBorder="1" applyAlignment="1">
      <alignment horizontal="left" vertical="center"/>
    </xf>
    <xf numFmtId="0" fontId="0" fillId="17" borderId="28" xfId="0" applyFill="1" applyBorder="1" applyAlignment="1">
      <alignment horizontal="left" vertical="center"/>
    </xf>
    <xf numFmtId="0" fontId="35" fillId="17" borderId="29" xfId="0" applyFont="1" applyFill="1" applyBorder="1" applyAlignment="1">
      <alignment horizontal="left" vertical="center"/>
    </xf>
    <xf numFmtId="0" fontId="0" fillId="17" borderId="31" xfId="0" applyFill="1" applyBorder="1" applyAlignment="1">
      <alignment horizontal="left" vertical="center"/>
    </xf>
    <xf numFmtId="0" fontId="37" fillId="0" borderId="17" xfId="2" applyFont="1" applyBorder="1"/>
    <xf numFmtId="0" fontId="37" fillId="0" borderId="0" xfId="0" applyFont="1" applyBorder="1" applyAlignment="1">
      <alignment horizontal="left" vertical="center"/>
    </xf>
    <xf numFmtId="0" fontId="30" fillId="0" borderId="19" xfId="2" applyFont="1" applyBorder="1"/>
    <xf numFmtId="0" fontId="34" fillId="12" borderId="17" xfId="2" applyFont="1" applyFill="1" applyBorder="1" applyAlignment="1"/>
    <xf numFmtId="0" fontId="38" fillId="0" borderId="22" xfId="0" applyFont="1" applyBorder="1" applyAlignment="1">
      <alignment horizontal="left" vertical="center"/>
    </xf>
    <xf numFmtId="0" fontId="20" fillId="0" borderId="0" xfId="2" applyFont="1" applyFill="1" applyBorder="1"/>
    <xf numFmtId="0" fontId="38" fillId="0" borderId="0" xfId="0" applyFont="1" applyBorder="1" applyAlignment="1">
      <alignment horizontal="left" vertical="center"/>
    </xf>
    <xf numFmtId="0" fontId="38" fillId="0" borderId="0" xfId="0" applyFont="1" applyBorder="1" applyAlignment="1">
      <alignment horizontal="left" vertical="center" wrapText="1"/>
    </xf>
    <xf numFmtId="0" fontId="6" fillId="0" borderId="17" xfId="2" applyFont="1" applyBorder="1"/>
    <xf numFmtId="0" fontId="6" fillId="0" borderId="16" xfId="2" applyFont="1" applyBorder="1"/>
    <xf numFmtId="0" fontId="6" fillId="0" borderId="22" xfId="2" applyFont="1" applyBorder="1"/>
    <xf numFmtId="0" fontId="33" fillId="19" borderId="0" xfId="0" applyFont="1" applyFill="1" applyAlignment="1">
      <alignment horizontal="left" vertical="center"/>
    </xf>
    <xf numFmtId="0" fontId="6" fillId="0" borderId="0" xfId="2" applyFont="1"/>
    <xf numFmtId="0" fontId="0" fillId="0" borderId="17" xfId="0" applyBorder="1" applyAlignment="1">
      <alignment horizontal="left" vertical="center"/>
    </xf>
    <xf numFmtId="0" fontId="0" fillId="0" borderId="17" xfId="0" applyBorder="1">
      <alignment horizontal="left" vertical="center" wrapText="1" indent="1"/>
    </xf>
    <xf numFmtId="0" fontId="0" fillId="0" borderId="13" xfId="0" applyBorder="1">
      <alignment horizontal="left" vertical="center" wrapText="1" indent="1"/>
    </xf>
    <xf numFmtId="0" fontId="0" fillId="0" borderId="16" xfId="0" applyBorder="1" applyAlignment="1">
      <alignment horizontal="left" vertical="center"/>
    </xf>
    <xf numFmtId="0" fontId="30" fillId="0" borderId="13" xfId="2" applyFont="1" applyBorder="1"/>
    <xf numFmtId="0" fontId="28" fillId="0" borderId="16" xfId="2" applyFont="1" applyBorder="1"/>
    <xf numFmtId="0" fontId="28" fillId="0" borderId="17" xfId="2" applyFont="1" applyBorder="1"/>
    <xf numFmtId="0" fontId="27" fillId="0" borderId="17" xfId="2" applyFont="1" applyBorder="1"/>
    <xf numFmtId="0" fontId="20" fillId="0" borderId="16" xfId="2" applyFont="1" applyBorder="1"/>
    <xf numFmtId="0" fontId="28" fillId="0" borderId="13" xfId="2" applyFont="1" applyBorder="1"/>
    <xf numFmtId="0" fontId="27" fillId="0" borderId="13" xfId="2" applyFont="1" applyBorder="1"/>
    <xf numFmtId="0" fontId="7" fillId="0" borderId="1" xfId="2" applyBorder="1"/>
    <xf numFmtId="0" fontId="6" fillId="0" borderId="21" xfId="2" applyFont="1" applyBorder="1"/>
    <xf numFmtId="0" fontId="35" fillId="0" borderId="0" xfId="0" applyFont="1" applyBorder="1" applyAlignment="1">
      <alignment horizontal="left" vertical="center"/>
    </xf>
    <xf numFmtId="0" fontId="7" fillId="0" borderId="39" xfId="2" applyBorder="1"/>
    <xf numFmtId="0" fontId="20" fillId="0" borderId="39" xfId="2" applyFont="1" applyBorder="1"/>
    <xf numFmtId="0" fontId="37" fillId="0" borderId="38" xfId="2" applyFont="1" applyBorder="1"/>
    <xf numFmtId="0" fontId="0" fillId="0" borderId="23" xfId="0" applyBorder="1" applyAlignment="1">
      <alignment horizontal="left" vertical="center"/>
    </xf>
    <xf numFmtId="0" fontId="0" fillId="0" borderId="1" xfId="0" applyBorder="1" applyAlignment="1">
      <alignment horizontal="center" vertical="center"/>
    </xf>
    <xf numFmtId="0" fontId="35" fillId="0" borderId="0" xfId="0" applyFont="1" applyAlignment="1">
      <alignment horizontal="left" vertical="center"/>
    </xf>
    <xf numFmtId="0" fontId="0" fillId="0" borderId="40" xfId="0" applyBorder="1" applyAlignment="1">
      <alignment horizontal="left" vertical="center"/>
    </xf>
    <xf numFmtId="0" fontId="0" fillId="0" borderId="40" xfId="0" applyBorder="1" applyAlignment="1">
      <alignment horizontal="center" vertical="center"/>
    </xf>
    <xf numFmtId="0" fontId="11" fillId="0" borderId="40" xfId="0" applyFont="1" applyBorder="1" applyAlignment="1">
      <alignment horizontal="left" vertical="center"/>
    </xf>
    <xf numFmtId="0" fontId="40" fillId="0" borderId="17" xfId="2" applyFont="1" applyBorder="1"/>
    <xf numFmtId="0" fontId="41" fillId="0" borderId="42" xfId="0" applyFont="1" applyBorder="1" applyAlignment="1">
      <alignment horizontal="left" vertical="center"/>
    </xf>
    <xf numFmtId="0" fontId="41" fillId="0" borderId="41" xfId="0" applyFont="1" applyBorder="1" applyAlignment="1">
      <alignment horizontal="left" vertical="center"/>
    </xf>
    <xf numFmtId="0" fontId="11" fillId="0" borderId="17" xfId="2" applyFont="1" applyBorder="1"/>
    <xf numFmtId="0" fontId="28" fillId="0" borderId="43" xfId="2" applyFont="1" applyBorder="1"/>
    <xf numFmtId="0" fontId="40" fillId="0" borderId="16" xfId="2" applyFont="1" applyBorder="1"/>
    <xf numFmtId="0" fontId="40" fillId="0" borderId="13" xfId="2" applyFont="1" applyBorder="1"/>
    <xf numFmtId="0" fontId="0" fillId="0" borderId="0" xfId="0" applyAlignment="1">
      <alignment horizontal="right" vertical="center"/>
    </xf>
    <xf numFmtId="0" fontId="39" fillId="20" borderId="0" xfId="2" applyFont="1" applyFill="1"/>
    <xf numFmtId="0" fontId="39" fillId="14" borderId="0" xfId="2" applyFont="1" applyFill="1" applyAlignment="1">
      <alignment wrapText="1"/>
    </xf>
    <xf numFmtId="0" fontId="7" fillId="9" borderId="0" xfId="2" applyFill="1" applyAlignment="1">
      <alignment wrapText="1"/>
    </xf>
    <xf numFmtId="0" fontId="20" fillId="16" borderId="0" xfId="2" applyFont="1" applyFill="1" applyAlignment="1">
      <alignment wrapText="1"/>
    </xf>
    <xf numFmtId="0" fontId="7" fillId="15" borderId="0" xfId="2" applyFill="1"/>
    <xf numFmtId="0" fontId="39" fillId="13" borderId="0" xfId="2" applyFont="1" applyFill="1"/>
    <xf numFmtId="0" fontId="6" fillId="0" borderId="19" xfId="2" applyFont="1" applyBorder="1"/>
    <xf numFmtId="0" fontId="20" fillId="0" borderId="19" xfId="2" applyFont="1" applyBorder="1"/>
    <xf numFmtId="0" fontId="30" fillId="0" borderId="22" xfId="2" applyFont="1" applyBorder="1"/>
    <xf numFmtId="0" fontId="30" fillId="0" borderId="17" xfId="2" applyFont="1" applyBorder="1"/>
    <xf numFmtId="0" fontId="34" fillId="12" borderId="11" xfId="2" applyFont="1" applyFill="1" applyBorder="1"/>
    <xf numFmtId="0" fontId="32" fillId="0" borderId="11" xfId="2" applyFont="1" applyFill="1" applyBorder="1"/>
    <xf numFmtId="0" fontId="7" fillId="0" borderId="11" xfId="2" applyBorder="1"/>
    <xf numFmtId="0" fontId="39" fillId="13" borderId="11" xfId="2" applyFont="1" applyFill="1" applyBorder="1"/>
    <xf numFmtId="0" fontId="28" fillId="0" borderId="11" xfId="2" applyFont="1" applyFill="1" applyBorder="1"/>
    <xf numFmtId="0" fontId="6" fillId="0" borderId="18" xfId="2" applyFont="1" applyBorder="1"/>
    <xf numFmtId="0" fontId="6" fillId="0" borderId="0" xfId="2" applyFont="1" applyFill="1"/>
    <xf numFmtId="0" fontId="6" fillId="15" borderId="0" xfId="2" applyFont="1" applyFill="1"/>
    <xf numFmtId="0" fontId="42" fillId="0" borderId="0" xfId="0" applyFont="1" applyAlignment="1">
      <alignment horizontal="left" vertical="center"/>
    </xf>
    <xf numFmtId="0" fontId="6" fillId="0" borderId="0" xfId="2" applyFont="1" applyBorder="1"/>
    <xf numFmtId="0" fontId="7" fillId="0" borderId="35" xfId="2" applyBorder="1"/>
    <xf numFmtId="0" fontId="6" fillId="0" borderId="44" xfId="2" applyFont="1" applyBorder="1"/>
    <xf numFmtId="0" fontId="6" fillId="0" borderId="45" xfId="2" applyFont="1" applyBorder="1"/>
    <xf numFmtId="0" fontId="20" fillId="0" borderId="0" xfId="2" applyFont="1" applyBorder="1"/>
    <xf numFmtId="0" fontId="7" fillId="0" borderId="38" xfId="2" applyBorder="1"/>
    <xf numFmtId="0" fontId="32" fillId="0" borderId="13" xfId="2" applyFont="1" applyFill="1" applyBorder="1"/>
    <xf numFmtId="0" fontId="33" fillId="19" borderId="11" xfId="0" applyFont="1" applyFill="1" applyBorder="1" applyAlignment="1">
      <alignment horizontal="left" vertical="center"/>
    </xf>
    <xf numFmtId="0" fontId="6" fillId="0" borderId="2" xfId="2" applyFont="1" applyBorder="1"/>
    <xf numFmtId="0" fontId="7" fillId="0" borderId="0" xfId="2" applyFill="1"/>
    <xf numFmtId="0" fontId="0" fillId="0" borderId="0" xfId="0" applyFill="1">
      <alignment horizontal="left" vertical="center" wrapText="1" indent="1"/>
    </xf>
    <xf numFmtId="0" fontId="30" fillId="0" borderId="0" xfId="2" applyFont="1" applyFill="1"/>
    <xf numFmtId="0" fontId="5" fillId="0" borderId="16" xfId="2" applyFont="1" applyBorder="1"/>
    <xf numFmtId="0" fontId="5" fillId="0" borderId="17" xfId="2" applyFont="1" applyBorder="1"/>
    <xf numFmtId="0" fontId="5" fillId="0" borderId="22" xfId="2" applyFont="1" applyBorder="1"/>
    <xf numFmtId="0" fontId="43" fillId="0" borderId="22" xfId="2" applyFont="1" applyBorder="1"/>
    <xf numFmtId="0" fontId="44" fillId="0" borderId="22" xfId="0" applyFont="1" applyBorder="1" applyAlignment="1">
      <alignment horizontal="left" vertical="center"/>
    </xf>
    <xf numFmtId="0" fontId="37" fillId="0" borderId="0" xfId="2" applyFont="1" applyBorder="1"/>
    <xf numFmtId="0" fontId="43" fillId="21" borderId="25" xfId="2" applyFont="1" applyFill="1" applyBorder="1"/>
    <xf numFmtId="0" fontId="43" fillId="21" borderId="32" xfId="2" applyFont="1" applyFill="1" applyBorder="1"/>
    <xf numFmtId="0" fontId="44" fillId="21" borderId="32" xfId="0" applyFont="1" applyFill="1" applyBorder="1" applyAlignment="1">
      <alignment horizontal="left" vertical="center"/>
    </xf>
    <xf numFmtId="0" fontId="44" fillId="21" borderId="33" xfId="0" applyFont="1" applyFill="1" applyBorder="1" applyAlignment="1">
      <alignment horizontal="left" vertical="center"/>
    </xf>
    <xf numFmtId="0" fontId="43" fillId="21" borderId="28" xfId="2" applyFont="1" applyFill="1" applyBorder="1"/>
    <xf numFmtId="0" fontId="43" fillId="21" borderId="38" xfId="2" applyFont="1" applyFill="1" applyBorder="1"/>
    <xf numFmtId="0" fontId="43" fillId="21" borderId="39" xfId="2" applyFont="1" applyFill="1" applyBorder="1"/>
    <xf numFmtId="0" fontId="43" fillId="21" borderId="17" xfId="2" applyFont="1" applyFill="1" applyBorder="1"/>
    <xf numFmtId="0" fontId="5" fillId="0" borderId="17" xfId="2" applyFont="1" applyFill="1" applyBorder="1"/>
    <xf numFmtId="0" fontId="5" fillId="0" borderId="0" xfId="2" applyFont="1"/>
    <xf numFmtId="0" fontId="5" fillId="0" borderId="0" xfId="2" applyFont="1" applyBorder="1"/>
    <xf numFmtId="0" fontId="35" fillId="0" borderId="22" xfId="0" applyFont="1" applyBorder="1" applyAlignment="1">
      <alignment horizontal="right" vertical="center" indent="1"/>
    </xf>
    <xf numFmtId="0" fontId="5" fillId="0" borderId="17" xfId="2" applyFont="1" applyBorder="1" applyAlignment="1">
      <alignment horizontal="right" indent="1"/>
    </xf>
    <xf numFmtId="0" fontId="5" fillId="0" borderId="22" xfId="2" applyFont="1" applyFill="1" applyBorder="1"/>
    <xf numFmtId="0" fontId="5" fillId="0" borderId="19" xfId="2" applyFont="1" applyBorder="1"/>
    <xf numFmtId="0" fontId="45" fillId="0" borderId="11" xfId="2" applyFont="1" applyBorder="1"/>
    <xf numFmtId="0" fontId="39" fillId="22" borderId="0" xfId="2" applyFont="1" applyFill="1"/>
    <xf numFmtId="0" fontId="39" fillId="23" borderId="0" xfId="2" applyFont="1" applyFill="1"/>
    <xf numFmtId="0" fontId="29" fillId="0" borderId="17" xfId="2" applyFont="1" applyBorder="1" applyAlignment="1">
      <alignment horizontal="right" indent="1"/>
    </xf>
    <xf numFmtId="0" fontId="5" fillId="0" borderId="46" xfId="2" applyFont="1" applyBorder="1"/>
    <xf numFmtId="0" fontId="5" fillId="0" borderId="38" xfId="2" applyFont="1" applyBorder="1"/>
    <xf numFmtId="0" fontId="0" fillId="0" borderId="0" xfId="0" applyFont="1" applyAlignment="1">
      <alignment horizontal="left" vertical="center"/>
    </xf>
    <xf numFmtId="0" fontId="5" fillId="0" borderId="39" xfId="2" applyFont="1" applyBorder="1"/>
    <xf numFmtId="0" fontId="27" fillId="24" borderId="0" xfId="0" applyFont="1" applyFill="1" applyBorder="1" applyAlignment="1">
      <alignment horizontal="left" vertical="center"/>
    </xf>
    <xf numFmtId="0" fontId="5" fillId="0" borderId="38" xfId="2" applyFont="1" applyBorder="1" applyAlignment="1">
      <alignment horizontal="right" indent="1"/>
    </xf>
    <xf numFmtId="0" fontId="20" fillId="0" borderId="22" xfId="0" applyFont="1" applyBorder="1" applyAlignment="1">
      <alignment horizontal="left" vertical="center"/>
    </xf>
    <xf numFmtId="0" fontId="20" fillId="0" borderId="30" xfId="2" applyFont="1" applyBorder="1"/>
    <xf numFmtId="0" fontId="27" fillId="24" borderId="27" xfId="2" applyFont="1" applyFill="1" applyBorder="1"/>
    <xf numFmtId="0" fontId="45" fillId="25" borderId="0" xfId="0" quotePrefix="1" applyFont="1" applyFill="1" applyBorder="1" applyAlignment="1">
      <alignment horizontal="left" vertical="center"/>
    </xf>
    <xf numFmtId="0" fontId="7" fillId="0" borderId="25" xfId="2" applyBorder="1"/>
    <xf numFmtId="0" fontId="7" fillId="0" borderId="30" xfId="2" applyBorder="1"/>
    <xf numFmtId="0" fontId="7" fillId="0" borderId="0" xfId="2" applyBorder="1" applyAlignment="1">
      <alignment wrapText="1"/>
    </xf>
    <xf numFmtId="0" fontId="29" fillId="0" borderId="0" xfId="2" applyFont="1" applyBorder="1" applyAlignment="1">
      <alignment wrapText="1"/>
    </xf>
    <xf numFmtId="0" fontId="0" fillId="0" borderId="0" xfId="0" quotePrefix="1" applyBorder="1" applyAlignment="1">
      <alignment horizontal="left" vertical="center"/>
    </xf>
    <xf numFmtId="0" fontId="5" fillId="25" borderId="0" xfId="2" applyFont="1" applyFill="1" applyBorder="1"/>
    <xf numFmtId="0" fontId="5" fillId="0" borderId="25" xfId="2" applyFont="1" applyBorder="1"/>
    <xf numFmtId="0" fontId="5" fillId="0" borderId="34" xfId="2" applyFont="1" applyBorder="1"/>
    <xf numFmtId="0" fontId="20" fillId="0" borderId="17" xfId="0" applyFont="1" applyBorder="1" applyAlignment="1">
      <alignment horizontal="left" vertical="center"/>
    </xf>
    <xf numFmtId="0" fontId="27" fillId="25" borderId="38" xfId="2" applyFont="1" applyFill="1" applyBorder="1"/>
    <xf numFmtId="0" fontId="27" fillId="25" borderId="17" xfId="2" applyFont="1" applyFill="1" applyBorder="1"/>
    <xf numFmtId="0" fontId="27" fillId="24" borderId="24" xfId="2" applyFont="1" applyFill="1" applyBorder="1"/>
    <xf numFmtId="0" fontId="27" fillId="24" borderId="29" xfId="2" applyFont="1" applyFill="1" applyBorder="1"/>
    <xf numFmtId="0" fontId="27" fillId="24" borderId="25" xfId="0" quotePrefix="1" applyFont="1" applyFill="1" applyBorder="1" applyAlignment="1">
      <alignment horizontal="left" vertical="center"/>
    </xf>
    <xf numFmtId="0" fontId="27" fillId="24" borderId="0" xfId="0" quotePrefix="1" applyFont="1" applyFill="1" applyBorder="1" applyAlignment="1">
      <alignment horizontal="left" vertical="center"/>
    </xf>
    <xf numFmtId="0" fontId="5" fillId="0" borderId="13" xfId="2" applyFont="1" applyBorder="1"/>
    <xf numFmtId="0" fontId="28" fillId="0" borderId="13" xfId="2" applyFont="1" applyFill="1" applyBorder="1"/>
    <xf numFmtId="0" fontId="5" fillId="0" borderId="23" xfId="2" applyFont="1" applyBorder="1"/>
    <xf numFmtId="0" fontId="20" fillId="0" borderId="2" xfId="2" applyFont="1" applyBorder="1"/>
    <xf numFmtId="0" fontId="20" fillId="0" borderId="16" xfId="0" applyFont="1" applyBorder="1" applyAlignment="1">
      <alignment horizontal="left" vertical="center"/>
    </xf>
    <xf numFmtId="0" fontId="0" fillId="0" borderId="18" xfId="0" applyBorder="1" applyAlignment="1">
      <alignment horizontal="left" vertical="center"/>
    </xf>
    <xf numFmtId="0" fontId="46" fillId="9" borderId="13" xfId="0" applyFont="1" applyFill="1" applyBorder="1" applyAlignment="1"/>
    <xf numFmtId="0" fontId="36" fillId="0" borderId="0" xfId="0" applyFont="1" applyAlignment="1">
      <alignment horizontal="left" vertical="center"/>
    </xf>
    <xf numFmtId="0" fontId="0" fillId="0" borderId="0" xfId="0" applyAlignment="1">
      <alignment vertical="center"/>
    </xf>
    <xf numFmtId="0" fontId="13" fillId="0" borderId="0" xfId="0" applyFont="1" applyAlignment="1">
      <alignment horizontal="left" vertical="center"/>
    </xf>
    <xf numFmtId="0" fontId="0" fillId="0" borderId="0" xfId="0" applyAlignment="1">
      <alignment horizontal="left" vertical="center" wrapText="1"/>
    </xf>
    <xf numFmtId="0" fontId="51" fillId="8" borderId="12" xfId="0" applyFont="1" applyFill="1" applyBorder="1" applyAlignment="1">
      <alignment horizontal="left" vertical="center"/>
    </xf>
    <xf numFmtId="0" fontId="20" fillId="0" borderId="0" xfId="0" applyFont="1" applyAlignment="1">
      <alignment horizontal="left" vertical="center"/>
    </xf>
    <xf numFmtId="0" fontId="52" fillId="0" borderId="21" xfId="0" applyFont="1" applyBorder="1" applyAlignment="1">
      <alignment horizontal="left" vertical="center"/>
    </xf>
    <xf numFmtId="0" fontId="52" fillId="0" borderId="2" xfId="0" applyFont="1" applyBorder="1" applyAlignment="1">
      <alignment horizontal="left" vertical="center"/>
    </xf>
    <xf numFmtId="0" fontId="52" fillId="0" borderId="18" xfId="0" applyFont="1" applyBorder="1" applyAlignment="1">
      <alignment horizontal="left" vertical="center"/>
    </xf>
    <xf numFmtId="0" fontId="52" fillId="0" borderId="22" xfId="0" applyFont="1" applyBorder="1" applyAlignment="1">
      <alignment horizontal="left" vertical="center"/>
    </xf>
    <xf numFmtId="0" fontId="52" fillId="0" borderId="0" xfId="0" applyFont="1" applyAlignment="1">
      <alignment horizontal="left" vertical="center"/>
    </xf>
    <xf numFmtId="0" fontId="52" fillId="0" borderId="19" xfId="0" applyFont="1" applyBorder="1" applyAlignment="1">
      <alignment horizontal="left" vertical="center"/>
    </xf>
    <xf numFmtId="0" fontId="12" fillId="0" borderId="1" xfId="0" applyFont="1" applyBorder="1" applyAlignment="1">
      <alignment horizontal="left" vertical="center"/>
    </xf>
    <xf numFmtId="0" fontId="52" fillId="0" borderId="23" xfId="0" applyFont="1" applyBorder="1" applyAlignment="1">
      <alignment horizontal="left" vertical="center"/>
    </xf>
    <xf numFmtId="0" fontId="52" fillId="0" borderId="1" xfId="0" applyFont="1" applyBorder="1" applyAlignment="1">
      <alignment horizontal="left" vertical="center"/>
    </xf>
    <xf numFmtId="0" fontId="52" fillId="0" borderId="1" xfId="0" applyFont="1" applyBorder="1" applyAlignment="1">
      <alignment horizontal="center" vertical="center"/>
    </xf>
    <xf numFmtId="0" fontId="52" fillId="0" borderId="20" xfId="0" applyFont="1" applyBorder="1" applyAlignment="1">
      <alignment horizontal="left" vertical="center"/>
    </xf>
    <xf numFmtId="0" fontId="0" fillId="8" borderId="12" xfId="0" applyFill="1" applyBorder="1" applyAlignment="1">
      <alignment horizontal="left" vertical="center"/>
    </xf>
    <xf numFmtId="0" fontId="0" fillId="8" borderId="12" xfId="0" applyFill="1" applyBorder="1" applyAlignment="1">
      <alignment horizontal="center" vertical="center"/>
    </xf>
    <xf numFmtId="0" fontId="0" fillId="8" borderId="12" xfId="0" applyFill="1" applyBorder="1" applyAlignment="1">
      <alignment horizontal="center" vertical="center" wrapText="1"/>
    </xf>
    <xf numFmtId="0" fontId="0" fillId="0" borderId="14"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center" vertical="center"/>
    </xf>
    <xf numFmtId="0" fontId="0" fillId="0" borderId="15" xfId="0" applyBorder="1" applyAlignment="1">
      <alignment horizontal="left" vertical="center"/>
    </xf>
    <xf numFmtId="0" fontId="0" fillId="26" borderId="11" xfId="0" applyFill="1" applyBorder="1" applyAlignment="1">
      <alignment horizontal="center" vertical="center"/>
    </xf>
    <xf numFmtId="0" fontId="53" fillId="8" borderId="12" xfId="0" applyFont="1" applyFill="1" applyBorder="1" applyAlignment="1">
      <alignment horizontal="left" vertical="center"/>
    </xf>
    <xf numFmtId="0" fontId="44" fillId="0" borderId="21" xfId="0" applyFont="1" applyBorder="1" applyAlignment="1">
      <alignment horizontal="left" vertical="center"/>
    </xf>
    <xf numFmtId="0" fontId="38" fillId="0" borderId="2" xfId="0" applyFont="1" applyBorder="1" applyAlignment="1">
      <alignment horizontal="left" vertical="center"/>
    </xf>
    <xf numFmtId="0" fontId="54" fillId="0" borderId="0" xfId="0" applyFont="1" applyAlignment="1">
      <alignment horizontal="left" vertical="center"/>
    </xf>
    <xf numFmtId="0" fontId="38" fillId="0" borderId="2" xfId="0" applyFont="1" applyBorder="1" applyAlignment="1">
      <alignment vertical="top"/>
    </xf>
    <xf numFmtId="0" fontId="38" fillId="0" borderId="18" xfId="0" applyFont="1" applyBorder="1" applyAlignment="1">
      <alignment vertical="top"/>
    </xf>
    <xf numFmtId="0" fontId="38" fillId="0" borderId="0" xfId="0" applyFont="1" applyAlignment="1">
      <alignment vertical="top"/>
    </xf>
    <xf numFmtId="0" fontId="38" fillId="0" borderId="19" xfId="0" applyFont="1" applyBorder="1" applyAlignment="1">
      <alignment vertical="top"/>
    </xf>
    <xf numFmtId="0" fontId="38" fillId="0" borderId="1" xfId="0" applyFont="1" applyBorder="1" applyAlignment="1">
      <alignment vertical="top"/>
    </xf>
    <xf numFmtId="0" fontId="36" fillId="0" borderId="18" xfId="0" applyFont="1" applyBorder="1" applyAlignment="1">
      <alignment horizontal="left" vertical="center"/>
    </xf>
    <xf numFmtId="0" fontId="36" fillId="0" borderId="19" xfId="0" applyFont="1" applyBorder="1" applyAlignment="1">
      <alignment horizontal="left" vertical="center"/>
    </xf>
    <xf numFmtId="0" fontId="36" fillId="0" borderId="20" xfId="0" applyFont="1" applyBorder="1" applyAlignment="1">
      <alignment horizontal="left" vertical="center"/>
    </xf>
    <xf numFmtId="0" fontId="49" fillId="0" borderId="20" xfId="0" applyFont="1" applyBorder="1" applyAlignment="1">
      <alignment horizontal="left" vertical="center"/>
    </xf>
    <xf numFmtId="0" fontId="48" fillId="0" borderId="19" xfId="0" applyFont="1" applyBorder="1" applyAlignment="1">
      <alignment horizontal="left" vertical="center"/>
    </xf>
    <xf numFmtId="0" fontId="38" fillId="0" borderId="18" xfId="0" applyFont="1" applyBorder="1" applyAlignment="1">
      <alignment horizontal="left" vertical="center"/>
    </xf>
    <xf numFmtId="0" fontId="38" fillId="0" borderId="19" xfId="0" applyFont="1" applyBorder="1" applyAlignment="1">
      <alignment horizontal="left" vertical="center"/>
    </xf>
    <xf numFmtId="0" fontId="47" fillId="0" borderId="20" xfId="0" applyFont="1" applyBorder="1" applyAlignment="1">
      <alignment horizontal="left" vertical="center"/>
    </xf>
    <xf numFmtId="0" fontId="0" fillId="0" borderId="20" xfId="0" applyBorder="1" applyAlignment="1">
      <alignment vertical="center"/>
    </xf>
    <xf numFmtId="0" fontId="50" fillId="0" borderId="18" xfId="0" applyFont="1" applyBorder="1" applyAlignment="1">
      <alignment horizontal="left" vertical="center"/>
    </xf>
    <xf numFmtId="0" fontId="20" fillId="0" borderId="18" xfId="0" applyFont="1" applyBorder="1" applyAlignment="1">
      <alignment horizontal="left" vertical="center"/>
    </xf>
    <xf numFmtId="0" fontId="20" fillId="0" borderId="19" xfId="0" applyFont="1" applyBorder="1" applyAlignment="1">
      <alignment horizontal="left" vertical="center"/>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13" xfId="0" applyBorder="1" applyAlignment="1">
      <alignment horizontal="left" vertical="center"/>
    </xf>
    <xf numFmtId="0" fontId="0" fillId="0" borderId="22" xfId="0" applyBorder="1">
      <alignment horizontal="left" vertical="center" wrapText="1" indent="1"/>
    </xf>
    <xf numFmtId="0" fontId="0" fillId="8" borderId="12" xfId="0" applyFill="1" applyBorder="1" applyAlignment="1">
      <alignment horizontal="left" vertical="center" wrapText="1"/>
    </xf>
    <xf numFmtId="0" fontId="0" fillId="0" borderId="12" xfId="0" applyBorder="1" applyAlignment="1">
      <alignment horizontal="left" vertical="top" wrapText="1"/>
    </xf>
    <xf numFmtId="0" fontId="0" fillId="0" borderId="15" xfId="0" applyBorder="1" applyAlignment="1">
      <alignment horizontal="left" vertical="top" wrapText="1"/>
    </xf>
    <xf numFmtId="0" fontId="0" fillId="0" borderId="2" xfId="0" applyBorder="1" applyAlignment="1">
      <alignment horizontal="left" vertical="center" wrapText="1"/>
    </xf>
    <xf numFmtId="0" fontId="44" fillId="0" borderId="22" xfId="0" applyFont="1" applyBorder="1" applyAlignment="1">
      <alignment horizontal="left" vertical="top" wrapText="1"/>
    </xf>
    <xf numFmtId="0" fontId="44" fillId="0" borderId="0" xfId="0" applyFont="1" applyAlignment="1">
      <alignment horizontal="left" vertical="top" wrapText="1"/>
    </xf>
    <xf numFmtId="0" fontId="44" fillId="0" borderId="19" xfId="0" applyFont="1" applyBorder="1" applyAlignment="1">
      <alignment horizontal="left" vertical="top" wrapText="1"/>
    </xf>
    <xf numFmtId="0" fontId="0" fillId="0" borderId="22" xfId="0" applyBorder="1" applyAlignment="1">
      <alignment vertical="center"/>
    </xf>
    <xf numFmtId="0" fontId="0" fillId="0" borderId="19" xfId="0" applyBorder="1" applyAlignment="1">
      <alignment vertical="center"/>
    </xf>
    <xf numFmtId="0" fontId="0" fillId="0" borderId="23" xfId="0" applyBorder="1" applyAlignment="1">
      <alignment vertical="center"/>
    </xf>
    <xf numFmtId="0" fontId="0" fillId="0" borderId="21" xfId="0" applyBorder="1" applyAlignment="1">
      <alignment vertical="center"/>
    </xf>
    <xf numFmtId="0" fontId="0" fillId="0" borderId="18" xfId="0" applyBorder="1" applyAlignment="1">
      <alignment vertical="center"/>
    </xf>
    <xf numFmtId="0" fontId="0" fillId="0" borderId="2" xfId="0" applyBorder="1" applyAlignment="1">
      <alignment vertical="center"/>
    </xf>
    <xf numFmtId="0" fontId="38" fillId="0" borderId="0" xfId="0" applyFont="1" applyAlignment="1">
      <alignment horizontal="left" vertical="top"/>
    </xf>
    <xf numFmtId="0" fontId="38" fillId="0" borderId="19" xfId="0" applyFont="1" applyBorder="1" applyAlignment="1">
      <alignment horizontal="left" vertical="top"/>
    </xf>
    <xf numFmtId="0" fontId="0" fillId="0" borderId="0" xfId="0" applyAlignment="1">
      <alignment horizontal="left" vertical="top"/>
    </xf>
    <xf numFmtId="0" fontId="0" fillId="0" borderId="19" xfId="0" applyBorder="1" applyAlignment="1">
      <alignment horizontal="left" vertical="top"/>
    </xf>
    <xf numFmtId="0" fontId="54" fillId="0" borderId="22" xfId="0" applyFont="1" applyBorder="1" applyAlignment="1">
      <alignment horizontal="left" vertical="top"/>
    </xf>
    <xf numFmtId="0" fontId="54" fillId="0" borderId="19" xfId="0" applyFont="1" applyBorder="1" applyAlignment="1">
      <alignment horizontal="left" vertical="top"/>
    </xf>
    <xf numFmtId="0" fontId="54" fillId="0" borderId="21" xfId="0" applyFont="1" applyBorder="1" applyAlignment="1">
      <alignment horizontal="left" vertical="top"/>
    </xf>
    <xf numFmtId="0" fontId="54" fillId="0" borderId="18" xfId="0" applyFont="1" applyBorder="1" applyAlignment="1">
      <alignment horizontal="left" vertical="top"/>
    </xf>
    <xf numFmtId="0" fontId="54" fillId="0" borderId="23" xfId="0" applyFont="1" applyBorder="1" applyAlignment="1">
      <alignment vertical="top"/>
    </xf>
    <xf numFmtId="0" fontId="54" fillId="0" borderId="20" xfId="0" applyFont="1" applyBorder="1" applyAlignment="1">
      <alignment vertical="top"/>
    </xf>
    <xf numFmtId="0" fontId="54" fillId="0" borderId="21" xfId="0" applyFont="1" applyBorder="1" applyAlignment="1">
      <alignment vertical="top"/>
    </xf>
    <xf numFmtId="0" fontId="54" fillId="0" borderId="18" xfId="0" applyFont="1" applyBorder="1" applyAlignment="1">
      <alignment vertical="top"/>
    </xf>
    <xf numFmtId="0" fontId="44" fillId="0" borderId="2" xfId="0" applyFont="1" applyBorder="1" applyAlignment="1">
      <alignment vertical="top"/>
    </xf>
    <xf numFmtId="0" fontId="44" fillId="0" borderId="18" xfId="0" applyFont="1" applyBorder="1" applyAlignment="1">
      <alignment vertical="top"/>
    </xf>
    <xf numFmtId="0" fontId="44" fillId="0" borderId="0" xfId="0" applyFont="1" applyAlignment="1">
      <alignment vertical="top"/>
    </xf>
    <xf numFmtId="0" fontId="44" fillId="0" borderId="19" xfId="0" applyFont="1" applyBorder="1" applyAlignment="1">
      <alignment vertical="top"/>
    </xf>
    <xf numFmtId="0" fontId="0" fillId="0" borderId="14" xfId="0" applyBorder="1" applyAlignment="1">
      <alignment horizontal="left" vertical="top"/>
    </xf>
    <xf numFmtId="0" fontId="7" fillId="0" borderId="48" xfId="2" applyBorder="1"/>
    <xf numFmtId="0" fontId="38" fillId="0" borderId="14" xfId="0" applyFont="1" applyBorder="1" applyAlignment="1">
      <alignment horizontal="left" vertical="center"/>
    </xf>
    <xf numFmtId="0" fontId="0" fillId="0" borderId="12" xfId="0" applyBorder="1">
      <alignment horizontal="left" vertical="center" wrapText="1" indent="1"/>
    </xf>
    <xf numFmtId="0" fontId="5" fillId="9" borderId="0" xfId="2" applyFont="1" applyFill="1" applyAlignment="1">
      <alignment wrapText="1"/>
    </xf>
    <xf numFmtId="0" fontId="20" fillId="0" borderId="0" xfId="0" applyFont="1" applyBorder="1" applyAlignment="1">
      <alignment horizontal="left" vertical="center"/>
    </xf>
    <xf numFmtId="0" fontId="20" fillId="0" borderId="19" xfId="2" applyFont="1" applyFill="1" applyBorder="1"/>
    <xf numFmtId="0" fontId="20" fillId="0" borderId="30" xfId="0" applyFont="1" applyBorder="1" applyAlignment="1">
      <alignment horizontal="left" vertical="center"/>
    </xf>
    <xf numFmtId="0" fontId="5" fillId="0" borderId="49" xfId="2" applyFont="1" applyBorder="1"/>
    <xf numFmtId="0" fontId="7" fillId="0" borderId="47" xfId="2" applyBorder="1"/>
    <xf numFmtId="0" fontId="37" fillId="0" borderId="39" xfId="2" quotePrefix="1" applyFont="1" applyBorder="1"/>
    <xf numFmtId="0" fontId="37" fillId="21" borderId="19" xfId="2" applyFont="1" applyFill="1" applyBorder="1"/>
    <xf numFmtId="0" fontId="37" fillId="21" borderId="17" xfId="2" applyFont="1" applyFill="1" applyBorder="1"/>
    <xf numFmtId="0" fontId="20" fillId="0" borderId="17" xfId="2" applyFont="1" applyFill="1" applyBorder="1"/>
    <xf numFmtId="0" fontId="20" fillId="0" borderId="48" xfId="0" applyFont="1" applyBorder="1" applyAlignment="1">
      <alignment horizontal="left" vertical="center"/>
    </xf>
    <xf numFmtId="0" fontId="6" fillId="0" borderId="47" xfId="2" applyFont="1" applyBorder="1"/>
    <xf numFmtId="0" fontId="6" fillId="0" borderId="39" xfId="2" applyFont="1" applyBorder="1"/>
    <xf numFmtId="0" fontId="56" fillId="10" borderId="17" xfId="0" applyFont="1" applyFill="1" applyBorder="1" applyAlignment="1">
      <alignment vertical="top" wrapText="1"/>
    </xf>
    <xf numFmtId="0" fontId="56" fillId="10" borderId="17" xfId="0" applyFont="1" applyFill="1" applyBorder="1" applyAlignment="1">
      <alignment horizontal="left" vertical="center"/>
    </xf>
    <xf numFmtId="0" fontId="32" fillId="10" borderId="0" xfId="2" applyFont="1" applyFill="1"/>
    <xf numFmtId="0" fontId="57" fillId="10" borderId="12" xfId="0" applyFont="1" applyFill="1" applyBorder="1" applyAlignment="1">
      <alignment horizontal="left" vertical="center" indent="1"/>
    </xf>
    <xf numFmtId="0" fontId="57" fillId="10" borderId="15" xfId="0" applyFont="1" applyFill="1" applyBorder="1" applyAlignment="1">
      <alignment horizontal="left" vertical="center" indent="1"/>
    </xf>
    <xf numFmtId="0" fontId="58" fillId="10" borderId="14" xfId="0" applyFont="1" applyFill="1" applyBorder="1" applyAlignment="1">
      <alignment horizontal="left" vertical="center" indent="1"/>
    </xf>
    <xf numFmtId="0" fontId="56" fillId="10" borderId="0" xfId="0" applyFont="1" applyFill="1" applyAlignment="1">
      <alignment horizontal="left" vertical="center"/>
    </xf>
    <xf numFmtId="0" fontId="56" fillId="10" borderId="21" xfId="0" applyFont="1" applyFill="1" applyBorder="1" applyAlignment="1">
      <alignment vertical="top" wrapText="1"/>
    </xf>
    <xf numFmtId="0" fontId="56" fillId="10" borderId="18" xfId="0" applyFont="1" applyFill="1" applyBorder="1" applyAlignment="1">
      <alignment horizontal="left" vertical="center"/>
    </xf>
    <xf numFmtId="0" fontId="56" fillId="10" borderId="22" xfId="0" applyFont="1" applyFill="1" applyBorder="1" applyAlignment="1">
      <alignment horizontal="left" vertical="center"/>
    </xf>
    <xf numFmtId="0" fontId="56" fillId="10" borderId="19" xfId="0" applyFont="1" applyFill="1" applyBorder="1" applyAlignment="1">
      <alignment horizontal="left" vertical="center"/>
    </xf>
    <xf numFmtId="0" fontId="56" fillId="10" borderId="22" xfId="0" applyFont="1" applyFill="1" applyBorder="1" applyAlignment="1">
      <alignment vertical="top" wrapText="1"/>
    </xf>
    <xf numFmtId="0" fontId="41" fillId="10" borderId="50" xfId="2" applyFont="1" applyFill="1" applyBorder="1" applyAlignment="1">
      <alignment horizontal="left" indent="2"/>
    </xf>
    <xf numFmtId="0" fontId="7" fillId="0" borderId="34" xfId="2" applyBorder="1"/>
    <xf numFmtId="0" fontId="37" fillId="21" borderId="0" xfId="2" applyFont="1" applyFill="1"/>
    <xf numFmtId="0" fontId="37" fillId="21" borderId="47" xfId="2" applyFont="1" applyFill="1" applyBorder="1"/>
    <xf numFmtId="0" fontId="5" fillId="0" borderId="22" xfId="2" applyFont="1" applyFill="1" applyBorder="1" applyAlignment="1">
      <alignment vertical="center"/>
    </xf>
    <xf numFmtId="0" fontId="41" fillId="10" borderId="49" xfId="2" applyFont="1" applyFill="1" applyBorder="1"/>
    <xf numFmtId="0" fontId="41" fillId="10" borderId="52" xfId="2" applyFont="1" applyFill="1" applyBorder="1"/>
    <xf numFmtId="0" fontId="20" fillId="0" borderId="25" xfId="0" applyFont="1" applyBorder="1" applyAlignment="1">
      <alignment horizontal="left" vertical="center"/>
    </xf>
    <xf numFmtId="0" fontId="41" fillId="10" borderId="22" xfId="2" applyFont="1" applyFill="1" applyBorder="1" applyAlignment="1">
      <alignment horizontal="left" indent="2"/>
    </xf>
    <xf numFmtId="0" fontId="41" fillId="10" borderId="17" xfId="2" applyFont="1" applyFill="1" applyBorder="1"/>
    <xf numFmtId="0" fontId="41" fillId="10" borderId="19" xfId="2" applyFont="1" applyFill="1" applyBorder="1"/>
    <xf numFmtId="0" fontId="0" fillId="0" borderId="46" xfId="0" applyBorder="1" applyAlignment="1">
      <alignment horizontal="left" vertical="center"/>
    </xf>
    <xf numFmtId="0" fontId="20" fillId="0" borderId="38" xfId="2" applyFont="1" applyFill="1" applyBorder="1"/>
    <xf numFmtId="0" fontId="6" fillId="0" borderId="38" xfId="2" applyFont="1" applyBorder="1"/>
    <xf numFmtId="0" fontId="6" fillId="0" borderId="34" xfId="2" applyFont="1" applyBorder="1"/>
    <xf numFmtId="0" fontId="5" fillId="0" borderId="17" xfId="2" applyFont="1" applyFill="1" applyBorder="1" applyAlignment="1">
      <alignment vertical="center"/>
    </xf>
    <xf numFmtId="0" fontId="5" fillId="0" borderId="51" xfId="2" applyFont="1" applyFill="1" applyBorder="1" applyAlignment="1">
      <alignment vertical="center"/>
    </xf>
    <xf numFmtId="0" fontId="20" fillId="0" borderId="39" xfId="2" applyFont="1" applyFill="1" applyBorder="1"/>
    <xf numFmtId="0" fontId="41" fillId="10" borderId="46" xfId="2" applyFont="1" applyFill="1" applyBorder="1" applyAlignment="1">
      <alignment horizontal="left" indent="2"/>
    </xf>
    <xf numFmtId="0" fontId="41" fillId="10" borderId="38" xfId="2" applyFont="1" applyFill="1" applyBorder="1"/>
    <xf numFmtId="0" fontId="41" fillId="10" borderId="34" xfId="2" applyFont="1" applyFill="1" applyBorder="1"/>
    <xf numFmtId="0" fontId="6" fillId="0" borderId="17" xfId="2" applyFont="1" applyFill="1" applyBorder="1"/>
    <xf numFmtId="0" fontId="7" fillId="0" borderId="17" xfId="2" applyFill="1" applyBorder="1"/>
    <xf numFmtId="0" fontId="37" fillId="0" borderId="17" xfId="2" applyFont="1" applyFill="1" applyBorder="1"/>
    <xf numFmtId="0" fontId="5" fillId="0" borderId="0" xfId="2" applyFont="1" applyFill="1" applyBorder="1"/>
    <xf numFmtId="0" fontId="0" fillId="0" borderId="0" xfId="0" quotePrefix="1" applyFill="1" applyBorder="1" applyAlignment="1">
      <alignment horizontal="left" vertical="center"/>
    </xf>
    <xf numFmtId="0" fontId="0" fillId="0" borderId="0" xfId="0" applyFill="1" applyBorder="1" applyAlignment="1">
      <alignment horizontal="left" vertical="center"/>
    </xf>
    <xf numFmtId="0" fontId="4" fillId="0" borderId="17" xfId="2" applyFont="1" applyFill="1" applyBorder="1"/>
    <xf numFmtId="0" fontId="4" fillId="0" borderId="17" xfId="2" applyFont="1" applyBorder="1"/>
    <xf numFmtId="0" fontId="37" fillId="18" borderId="17" xfId="2" applyFont="1" applyFill="1" applyBorder="1"/>
    <xf numFmtId="0" fontId="6" fillId="18" borderId="19" xfId="2" applyFont="1" applyFill="1" applyBorder="1"/>
    <xf numFmtId="0" fontId="20" fillId="18" borderId="19" xfId="2" applyFont="1" applyFill="1" applyBorder="1"/>
    <xf numFmtId="0" fontId="37" fillId="0" borderId="22" xfId="2" applyFont="1" applyFill="1" applyBorder="1"/>
    <xf numFmtId="0" fontId="4" fillId="0" borderId="38" xfId="2" applyFont="1" applyBorder="1"/>
    <xf numFmtId="0" fontId="37" fillId="0" borderId="38" xfId="2" applyFont="1" applyFill="1" applyBorder="1"/>
    <xf numFmtId="0" fontId="37" fillId="0" borderId="39" xfId="2" applyFont="1" applyFill="1" applyBorder="1"/>
    <xf numFmtId="0" fontId="30" fillId="18" borderId="34" xfId="2" applyFont="1" applyFill="1" applyBorder="1"/>
    <xf numFmtId="0" fontId="20" fillId="18" borderId="35" xfId="2" applyFont="1" applyFill="1" applyBorder="1"/>
    <xf numFmtId="0" fontId="4" fillId="0" borderId="48" xfId="2" applyFont="1" applyBorder="1"/>
    <xf numFmtId="0" fontId="4" fillId="0" borderId="46" xfId="2" applyFont="1" applyBorder="1"/>
    <xf numFmtId="0" fontId="7" fillId="0" borderId="54" xfId="2" applyBorder="1"/>
    <xf numFmtId="0" fontId="4" fillId="0" borderId="53" xfId="2" applyFont="1" applyBorder="1"/>
    <xf numFmtId="0" fontId="37" fillId="0" borderId="55" xfId="2" applyFont="1" applyFill="1" applyBorder="1"/>
    <xf numFmtId="0" fontId="37" fillId="18" borderId="51" xfId="2" applyFont="1" applyFill="1" applyBorder="1"/>
    <xf numFmtId="0" fontId="37" fillId="18" borderId="48" xfId="2" applyFont="1" applyFill="1" applyBorder="1"/>
    <xf numFmtId="0" fontId="7" fillId="0" borderId="51" xfId="2" applyBorder="1"/>
    <xf numFmtId="0" fontId="4" fillId="0" borderId="16" xfId="2" applyFont="1" applyBorder="1"/>
    <xf numFmtId="0" fontId="20" fillId="0" borderId="16" xfId="2" applyFont="1" applyFill="1" applyBorder="1"/>
    <xf numFmtId="0" fontId="6" fillId="0" borderId="16" xfId="2" applyFont="1" applyFill="1" applyBorder="1"/>
    <xf numFmtId="0" fontId="0" fillId="0" borderId="17" xfId="0" applyBorder="1" applyAlignment="1">
      <alignment horizontal="left" vertical="center" wrapText="1"/>
    </xf>
    <xf numFmtId="0" fontId="20" fillId="0" borderId="12" xfId="0" applyFont="1" applyFill="1" applyBorder="1">
      <alignment horizontal="left" vertical="center" wrapText="1" indent="1"/>
    </xf>
    <xf numFmtId="0" fontId="29" fillId="27" borderId="11" xfId="2" applyFont="1" applyFill="1" applyBorder="1" applyAlignment="1"/>
    <xf numFmtId="0" fontId="30" fillId="27" borderId="11" xfId="2" applyFont="1" applyFill="1" applyBorder="1"/>
    <xf numFmtId="0" fontId="31" fillId="27" borderId="11" xfId="2" applyFont="1" applyFill="1" applyBorder="1" applyAlignment="1">
      <alignment horizontal="left"/>
    </xf>
    <xf numFmtId="0" fontId="4" fillId="6" borderId="11" xfId="3" applyFill="1" applyBorder="1"/>
    <xf numFmtId="0" fontId="4" fillId="6" borderId="11" xfId="3" applyFill="1" applyBorder="1" applyAlignment="1">
      <alignment wrapText="1"/>
    </xf>
    <xf numFmtId="0" fontId="4" fillId="0" borderId="0" xfId="3"/>
    <xf numFmtId="0" fontId="4" fillId="0" borderId="11" xfId="3" applyBorder="1"/>
    <xf numFmtId="0" fontId="4" fillId="0" borderId="11" xfId="3" applyBorder="1" applyAlignment="1">
      <alignment wrapText="1"/>
    </xf>
    <xf numFmtId="0" fontId="4" fillId="0" borderId="0" xfId="3" applyAlignment="1">
      <alignment wrapText="1"/>
    </xf>
    <xf numFmtId="0" fontId="20" fillId="0" borderId="56" xfId="0" applyFont="1" applyBorder="1" applyAlignment="1">
      <alignment horizontal="left" vertical="center"/>
    </xf>
    <xf numFmtId="0" fontId="20" fillId="0" borderId="57" xfId="0" applyFont="1" applyBorder="1" applyAlignment="1">
      <alignment horizontal="left" vertical="center"/>
    </xf>
    <xf numFmtId="0" fontId="37" fillId="21" borderId="0" xfId="2" applyFont="1" applyFill="1" applyBorder="1"/>
    <xf numFmtId="0" fontId="5" fillId="0" borderId="13" xfId="2" applyFont="1" applyFill="1" applyBorder="1"/>
    <xf numFmtId="0" fontId="38" fillId="0" borderId="11" xfId="0" applyFont="1" applyBorder="1" applyAlignment="1">
      <alignment horizontal="left" vertical="center"/>
    </xf>
    <xf numFmtId="0" fontId="0" fillId="10" borderId="0" xfId="0" applyFill="1">
      <alignment horizontal="left" vertical="center" wrapText="1" indent="1"/>
    </xf>
    <xf numFmtId="0" fontId="3" fillId="0" borderId="38" xfId="2" applyFont="1" applyBorder="1"/>
    <xf numFmtId="0" fontId="3" fillId="0" borderId="0" xfId="2" applyFont="1"/>
    <xf numFmtId="0" fontId="0" fillId="28" borderId="17" xfId="0" applyFill="1" applyBorder="1" applyAlignment="1">
      <alignment horizontal="left" vertical="center"/>
    </xf>
    <xf numFmtId="0" fontId="6" fillId="28" borderId="22" xfId="2" applyFont="1" applyFill="1" applyBorder="1"/>
    <xf numFmtId="0" fontId="6" fillId="28" borderId="17" xfId="2" applyFont="1" applyFill="1" applyBorder="1"/>
    <xf numFmtId="0" fontId="6" fillId="0" borderId="0" xfId="2" applyFont="1" applyFill="1" applyAlignment="1"/>
    <xf numFmtId="0" fontId="0" fillId="0" borderId="0" xfId="0" applyFill="1" applyAlignment="1">
      <alignment horizontal="left" vertical="center"/>
    </xf>
    <xf numFmtId="0" fontId="0" fillId="0" borderId="22" xfId="0" applyBorder="1" applyAlignment="1">
      <alignment horizontal="left" vertical="center" wrapText="1"/>
    </xf>
    <xf numFmtId="0" fontId="7" fillId="0" borderId="0" xfId="2" applyAlignment="1">
      <alignment horizontal="left"/>
    </xf>
    <xf numFmtId="0" fontId="3" fillId="6" borderId="0" xfId="2" applyFont="1" applyFill="1"/>
    <xf numFmtId="0" fontId="3" fillId="0" borderId="0" xfId="2" applyFont="1" applyFill="1"/>
    <xf numFmtId="0" fontId="59" fillId="0" borderId="0" xfId="2" applyFont="1" applyFill="1"/>
    <xf numFmtId="0" fontId="37" fillId="0" borderId="0" xfId="2" applyFont="1" applyFill="1"/>
    <xf numFmtId="0" fontId="60" fillId="15" borderId="0" xfId="0" applyFont="1" applyFill="1">
      <alignment horizontal="left" vertical="center" wrapText="1" indent="1"/>
    </xf>
    <xf numFmtId="0" fontId="3" fillId="6" borderId="19" xfId="2" applyFont="1" applyFill="1" applyBorder="1"/>
    <xf numFmtId="0" fontId="37" fillId="6" borderId="0" xfId="2" applyFont="1" applyFill="1" applyAlignment="1"/>
    <xf numFmtId="0" fontId="2" fillId="0" borderId="0" xfId="2" applyFont="1"/>
    <xf numFmtId="0" fontId="43" fillId="0" borderId="0" xfId="2" applyFont="1" applyFill="1"/>
    <xf numFmtId="0" fontId="2" fillId="0" borderId="0" xfId="2" applyFont="1" applyFill="1"/>
    <xf numFmtId="0" fontId="43" fillId="21" borderId="0" xfId="2" applyFont="1" applyFill="1" applyBorder="1"/>
    <xf numFmtId="0" fontId="20" fillId="18" borderId="17" xfId="2" applyFont="1" applyFill="1" applyBorder="1"/>
    <xf numFmtId="0" fontId="37" fillId="0" borderId="17" xfId="2" quotePrefix="1" applyFont="1" applyBorder="1"/>
    <xf numFmtId="0" fontId="37" fillId="0" borderId="17" xfId="2" quotePrefix="1" applyFont="1" applyFill="1" applyBorder="1"/>
    <xf numFmtId="0" fontId="0" fillId="0" borderId="17" xfId="0" applyFill="1" applyBorder="1" applyAlignment="1">
      <alignment horizontal="left" vertical="center"/>
    </xf>
    <xf numFmtId="0" fontId="7" fillId="0" borderId="0" xfId="2" applyFill="1" applyBorder="1"/>
    <xf numFmtId="0" fontId="37" fillId="0" borderId="19" xfId="2" applyFont="1" applyFill="1" applyBorder="1"/>
    <xf numFmtId="0" fontId="2" fillId="0" borderId="22" xfId="2" applyFont="1" applyBorder="1"/>
    <xf numFmtId="0" fontId="2" fillId="0" borderId="16" xfId="2" applyFont="1" applyBorder="1"/>
    <xf numFmtId="0" fontId="6" fillId="0" borderId="0" xfId="2" applyFont="1" applyFill="1" applyBorder="1"/>
    <xf numFmtId="0" fontId="2" fillId="0" borderId="17" xfId="2" applyFont="1" applyBorder="1"/>
    <xf numFmtId="0" fontId="0" fillId="0" borderId="17" xfId="0" applyFill="1" applyBorder="1">
      <alignment horizontal="left" vertical="center" wrapText="1" indent="1"/>
    </xf>
    <xf numFmtId="0" fontId="30" fillId="18" borderId="38" xfId="2" applyFont="1" applyFill="1" applyBorder="1"/>
    <xf numFmtId="0" fontId="6" fillId="18" borderId="17" xfId="2" applyFont="1" applyFill="1" applyBorder="1"/>
    <xf numFmtId="0" fontId="30" fillId="0" borderId="19" xfId="2" applyFont="1" applyBorder="1" applyAlignment="1">
      <alignment horizontal="left" indent="1"/>
    </xf>
    <xf numFmtId="0" fontId="0" fillId="0" borderId="17" xfId="0" applyBorder="1" applyAlignment="1">
      <alignment horizontal="left" vertical="center" wrapText="1" indent="1"/>
    </xf>
    <xf numFmtId="0" fontId="2" fillId="0" borderId="0" xfId="2" applyFont="1" applyBorder="1" applyAlignment="1">
      <alignment horizontal="left" indent="1"/>
    </xf>
    <xf numFmtId="0" fontId="2" fillId="0" borderId="0" xfId="2" applyFont="1" applyBorder="1"/>
    <xf numFmtId="0" fontId="30" fillId="0" borderId="0" xfId="2" applyFont="1" applyBorder="1"/>
    <xf numFmtId="0" fontId="20" fillId="0" borderId="22" xfId="2" applyFont="1" applyFill="1" applyBorder="1"/>
    <xf numFmtId="0" fontId="20" fillId="0" borderId="22" xfId="2" applyFont="1" applyBorder="1"/>
    <xf numFmtId="0" fontId="20" fillId="0" borderId="17" xfId="2" quotePrefix="1" applyFont="1" applyBorder="1"/>
    <xf numFmtId="0" fontId="20" fillId="0" borderId="17" xfId="2" quotePrefix="1" applyFont="1" applyFill="1" applyBorder="1" applyAlignment="1">
      <alignment horizontal="left"/>
    </xf>
    <xf numFmtId="0" fontId="0" fillId="0" borderId="48" xfId="0" applyBorder="1">
      <alignment horizontal="left" vertical="center" wrapText="1" indent="1"/>
    </xf>
    <xf numFmtId="0" fontId="6" fillId="0" borderId="61" xfId="2" applyFont="1" applyBorder="1"/>
    <xf numFmtId="0" fontId="2" fillId="0" borderId="62" xfId="2" applyFont="1" applyBorder="1"/>
    <xf numFmtId="0" fontId="7" fillId="0" borderId="62" xfId="2" applyBorder="1"/>
    <xf numFmtId="0" fontId="7" fillId="0" borderId="17" xfId="2" applyBorder="1" applyAlignment="1">
      <alignment horizontal="left" indent="1"/>
    </xf>
    <xf numFmtId="0" fontId="37" fillId="0" borderId="19" xfId="2" quotePrefix="1" applyFont="1" applyFill="1" applyBorder="1"/>
    <xf numFmtId="0" fontId="56" fillId="0" borderId="0" xfId="2" applyFont="1"/>
    <xf numFmtId="0" fontId="37" fillId="0" borderId="20" xfId="2" quotePrefix="1" applyFont="1" applyFill="1" applyBorder="1"/>
    <xf numFmtId="0" fontId="6" fillId="0" borderId="13" xfId="2" applyFont="1" applyFill="1" applyBorder="1"/>
    <xf numFmtId="0" fontId="43" fillId="21" borderId="22" xfId="2" applyFont="1" applyFill="1" applyBorder="1"/>
    <xf numFmtId="0" fontId="44" fillId="21" borderId="17" xfId="0" applyFont="1" applyFill="1" applyBorder="1" applyAlignment="1">
      <alignment horizontal="left" vertical="center"/>
    </xf>
    <xf numFmtId="0" fontId="44" fillId="21" borderId="13" xfId="0" applyFont="1" applyFill="1" applyBorder="1" applyAlignment="1">
      <alignment horizontal="left" vertical="center"/>
    </xf>
    <xf numFmtId="0" fontId="28" fillId="29" borderId="46" xfId="2" applyFont="1" applyFill="1" applyBorder="1"/>
    <xf numFmtId="0" fontId="28" fillId="29" borderId="25" xfId="2" applyFont="1" applyFill="1" applyBorder="1"/>
    <xf numFmtId="0" fontId="28" fillId="29" borderId="47" xfId="0" applyFont="1" applyFill="1" applyBorder="1" applyAlignment="1">
      <alignment horizontal="left" vertical="center"/>
    </xf>
    <xf numFmtId="0" fontId="28" fillId="29" borderId="30" xfId="2" applyFont="1" applyFill="1" applyBorder="1"/>
    <xf numFmtId="0" fontId="7" fillId="29" borderId="17" xfId="2" applyFill="1" applyBorder="1"/>
    <xf numFmtId="0" fontId="7" fillId="29" borderId="19" xfId="2" applyFill="1" applyBorder="1"/>
    <xf numFmtId="0" fontId="28" fillId="29" borderId="27" xfId="2" applyFont="1" applyFill="1" applyBorder="1"/>
    <xf numFmtId="0" fontId="28" fillId="29" borderId="36" xfId="2" applyFont="1" applyFill="1" applyBorder="1"/>
    <xf numFmtId="0" fontId="62" fillId="29" borderId="37" xfId="2" applyFont="1" applyFill="1" applyBorder="1"/>
    <xf numFmtId="0" fontId="62" fillId="0" borderId="0" xfId="2" applyFont="1" applyBorder="1"/>
    <xf numFmtId="0" fontId="7" fillId="0" borderId="2" xfId="2" applyBorder="1"/>
    <xf numFmtId="0" fontId="30" fillId="0" borderId="18" xfId="2" applyFont="1" applyBorder="1"/>
    <xf numFmtId="0" fontId="30" fillId="0" borderId="18" xfId="2" applyFont="1" applyBorder="1" applyAlignment="1">
      <alignment horizontal="left" indent="1"/>
    </xf>
    <xf numFmtId="0" fontId="2" fillId="0" borderId="21" xfId="2" applyFont="1" applyBorder="1"/>
    <xf numFmtId="0" fontId="38" fillId="0" borderId="0" xfId="0" applyFont="1" applyBorder="1" applyAlignment="1">
      <alignment horizontal="left" vertical="top" wrapText="1"/>
    </xf>
    <xf numFmtId="0" fontId="0" fillId="0" borderId="65" xfId="0" quotePrefix="1" applyFill="1" applyBorder="1" applyAlignment="1">
      <alignment horizontal="right" vertical="center"/>
    </xf>
    <xf numFmtId="0" fontId="0" fillId="0" borderId="66" xfId="0" applyFill="1" applyBorder="1" applyAlignment="1">
      <alignment horizontal="left" vertical="center"/>
    </xf>
    <xf numFmtId="0" fontId="0" fillId="0" borderId="66" xfId="0" applyBorder="1" applyAlignment="1">
      <alignment horizontal="left" vertical="center"/>
    </xf>
    <xf numFmtId="0" fontId="0" fillId="0" borderId="67" xfId="0" applyBorder="1" applyAlignment="1">
      <alignment horizontal="left" vertical="center"/>
    </xf>
    <xf numFmtId="0" fontId="0" fillId="0" borderId="65" xfId="0" quotePrefix="1" applyBorder="1" applyAlignment="1">
      <alignment horizontal="right" vertical="center"/>
    </xf>
    <xf numFmtId="16" fontId="0" fillId="0" borderId="65" xfId="0" quotePrefix="1" applyNumberFormat="1" applyBorder="1" applyAlignment="1">
      <alignment horizontal="right" vertical="center"/>
    </xf>
    <xf numFmtId="0" fontId="62" fillId="0" borderId="67" xfId="0" applyFont="1" applyBorder="1" applyAlignment="1">
      <alignment horizontal="right" vertical="center"/>
    </xf>
    <xf numFmtId="16" fontId="0" fillId="0" borderId="66" xfId="0" quotePrefix="1" applyNumberFormat="1" applyBorder="1" applyAlignment="1">
      <alignment horizontal="right" vertical="center"/>
    </xf>
    <xf numFmtId="0" fontId="62" fillId="0" borderId="66" xfId="0" applyFont="1" applyBorder="1" applyAlignment="1">
      <alignment horizontal="right" vertical="center"/>
    </xf>
    <xf numFmtId="0" fontId="7" fillId="0" borderId="13" xfId="2" applyFill="1" applyBorder="1"/>
    <xf numFmtId="0" fontId="2" fillId="0" borderId="17" xfId="2" applyFont="1" applyFill="1" applyBorder="1"/>
    <xf numFmtId="0" fontId="33" fillId="19" borderId="0" xfId="0" applyFont="1" applyFill="1" applyBorder="1" applyAlignment="1">
      <alignment horizontal="left" vertical="center"/>
    </xf>
    <xf numFmtId="0" fontId="2" fillId="0" borderId="0" xfId="2" applyFont="1" applyFill="1" applyBorder="1"/>
    <xf numFmtId="0" fontId="7" fillId="0" borderId="23" xfId="2" applyFill="1" applyBorder="1"/>
    <xf numFmtId="0" fontId="34" fillId="12" borderId="16" xfId="2" applyFont="1" applyFill="1" applyBorder="1"/>
    <xf numFmtId="0" fontId="39" fillId="20" borderId="1" xfId="2" applyFont="1" applyFill="1" applyBorder="1"/>
    <xf numFmtId="0" fontId="5" fillId="9" borderId="1" xfId="2" applyFont="1" applyFill="1" applyBorder="1" applyAlignment="1">
      <alignment wrapText="1"/>
    </xf>
    <xf numFmtId="0" fontId="39" fillId="14" borderId="1" xfId="2" applyFont="1" applyFill="1" applyBorder="1" applyAlignment="1">
      <alignment wrapText="1"/>
    </xf>
    <xf numFmtId="0" fontId="39" fillId="20" borderId="20" xfId="2" applyFont="1" applyFill="1" applyBorder="1"/>
    <xf numFmtId="0" fontId="39" fillId="14" borderId="0" xfId="2" applyFont="1" applyFill="1" applyBorder="1" applyAlignment="1">
      <alignment wrapText="1"/>
    </xf>
    <xf numFmtId="0" fontId="39" fillId="20" borderId="19" xfId="2" applyFont="1" applyFill="1" applyBorder="1"/>
    <xf numFmtId="0" fontId="2" fillId="9" borderId="0" xfId="2" applyFont="1" applyFill="1" applyBorder="1" applyAlignment="1">
      <alignment wrapText="1"/>
    </xf>
    <xf numFmtId="0" fontId="39" fillId="13" borderId="0" xfId="2" applyFont="1" applyFill="1" applyBorder="1"/>
    <xf numFmtId="0" fontId="39" fillId="20" borderId="0" xfId="2" applyFont="1" applyFill="1" applyBorder="1"/>
    <xf numFmtId="0" fontId="41" fillId="10" borderId="71" xfId="2" applyFont="1" applyFill="1" applyBorder="1" applyAlignment="1">
      <alignment horizontal="left" vertical="center"/>
    </xf>
    <xf numFmtId="0" fontId="34" fillId="10" borderId="68" xfId="2" applyFont="1" applyFill="1" applyBorder="1"/>
    <xf numFmtId="0" fontId="2" fillId="10" borderId="69" xfId="2" applyFont="1" applyFill="1" applyBorder="1" applyAlignment="1">
      <alignment wrapText="1"/>
    </xf>
    <xf numFmtId="0" fontId="39" fillId="10" borderId="69" xfId="2" applyFont="1" applyFill="1" applyBorder="1"/>
    <xf numFmtId="0" fontId="39" fillId="10" borderId="69" xfId="2" applyFont="1" applyFill="1" applyBorder="1" applyAlignment="1">
      <alignment wrapText="1"/>
    </xf>
    <xf numFmtId="0" fontId="7" fillId="10" borderId="70" xfId="2" applyFill="1" applyBorder="1"/>
    <xf numFmtId="0" fontId="41" fillId="10" borderId="72" xfId="2" applyFont="1" applyFill="1" applyBorder="1" applyAlignment="1">
      <alignment horizontal="left" vertical="center"/>
    </xf>
    <xf numFmtId="0" fontId="39" fillId="10" borderId="73" xfId="2" applyFont="1" applyFill="1" applyBorder="1" applyAlignment="1">
      <alignment wrapText="1"/>
    </xf>
    <xf numFmtId="0" fontId="7" fillId="10" borderId="74" xfId="2" applyFill="1" applyBorder="1"/>
    <xf numFmtId="0" fontId="41" fillId="0" borderId="76" xfId="2" applyFont="1" applyFill="1" applyBorder="1" applyAlignment="1">
      <alignment horizontal="left" vertical="center"/>
    </xf>
    <xf numFmtId="0" fontId="34" fillId="0" borderId="76" xfId="2" applyFont="1" applyFill="1" applyBorder="1"/>
    <xf numFmtId="0" fontId="2" fillId="0" borderId="76" xfId="2" applyFont="1" applyFill="1" applyBorder="1" applyAlignment="1">
      <alignment wrapText="1"/>
    </xf>
    <xf numFmtId="0" fontId="39" fillId="0" borderId="75" xfId="2" applyFont="1" applyFill="1" applyBorder="1"/>
    <xf numFmtId="0" fontId="41" fillId="0" borderId="0" xfId="2" applyFont="1" applyFill="1" applyBorder="1" applyAlignment="1">
      <alignment horizontal="left" vertical="center"/>
    </xf>
    <xf numFmtId="0" fontId="34" fillId="0" borderId="0" xfId="2" applyFont="1" applyFill="1" applyBorder="1"/>
    <xf numFmtId="0" fontId="2" fillId="0" borderId="0" xfId="2" applyFont="1" applyFill="1" applyBorder="1" applyAlignment="1">
      <alignment wrapText="1"/>
    </xf>
    <xf numFmtId="0" fontId="39" fillId="0" borderId="0" xfId="2" applyFont="1" applyFill="1" applyBorder="1"/>
    <xf numFmtId="0" fontId="39" fillId="0" borderId="0" xfId="2" applyFont="1" applyFill="1" applyBorder="1" applyAlignment="1">
      <alignment wrapText="1"/>
    </xf>
    <xf numFmtId="0" fontId="7" fillId="0" borderId="79" xfId="2" applyBorder="1"/>
    <xf numFmtId="0" fontId="2" fillId="0" borderId="79" xfId="2" applyFont="1" applyBorder="1"/>
    <xf numFmtId="0" fontId="7" fillId="0" borderId="80" xfId="2" applyBorder="1"/>
    <xf numFmtId="0" fontId="7" fillId="0" borderId="78" xfId="2" applyBorder="1"/>
    <xf numFmtId="0" fontId="7" fillId="0" borderId="81" xfId="2" applyBorder="1"/>
    <xf numFmtId="0" fontId="27" fillId="0" borderId="22" xfId="2" applyFont="1" applyBorder="1"/>
    <xf numFmtId="0" fontId="2" fillId="29" borderId="17" xfId="2" applyFont="1" applyFill="1" applyBorder="1"/>
    <xf numFmtId="0" fontId="27" fillId="0" borderId="19" xfId="2" applyFont="1" applyBorder="1"/>
    <xf numFmtId="0" fontId="2" fillId="0" borderId="86" xfId="2" applyFont="1" applyBorder="1"/>
    <xf numFmtId="0" fontId="2" fillId="0" borderId="63" xfId="2" applyFont="1" applyBorder="1"/>
    <xf numFmtId="0" fontId="2" fillId="0" borderId="77" xfId="2" applyFont="1" applyBorder="1"/>
    <xf numFmtId="0" fontId="2" fillId="0" borderId="78" xfId="2" applyFont="1" applyBorder="1"/>
    <xf numFmtId="0" fontId="2" fillId="29" borderId="78" xfId="2" applyFont="1" applyFill="1" applyBorder="1"/>
    <xf numFmtId="0" fontId="2" fillId="0" borderId="87" xfId="2" applyFont="1" applyBorder="1"/>
    <xf numFmtId="0" fontId="27" fillId="0" borderId="91" xfId="2" applyFont="1" applyBorder="1"/>
    <xf numFmtId="0" fontId="27" fillId="0" borderId="79" xfId="2" applyFont="1" applyBorder="1"/>
    <xf numFmtId="0" fontId="27" fillId="0" borderId="78" xfId="2" applyFont="1" applyBorder="1"/>
    <xf numFmtId="0" fontId="37" fillId="0" borderId="79" xfId="2" applyFont="1" applyBorder="1"/>
    <xf numFmtId="0" fontId="7" fillId="0" borderId="64" xfId="2" applyBorder="1"/>
    <xf numFmtId="0" fontId="0" fillId="0" borderId="82" xfId="0" applyBorder="1">
      <alignment horizontal="left" vertical="center" wrapText="1" indent="1"/>
    </xf>
    <xf numFmtId="0" fontId="2" fillId="8" borderId="88" xfId="2" applyFont="1" applyFill="1" applyBorder="1"/>
    <xf numFmtId="0" fontId="20" fillId="8" borderId="38" xfId="2" applyFont="1" applyFill="1" applyBorder="1"/>
    <xf numFmtId="0" fontId="20" fillId="8" borderId="89" xfId="2" applyFont="1" applyFill="1" applyBorder="1"/>
    <xf numFmtId="0" fontId="2" fillId="8" borderId="78" xfId="2" applyFont="1" applyFill="1" applyBorder="1"/>
    <xf numFmtId="0" fontId="20" fillId="8" borderId="17" xfId="2" applyFont="1" applyFill="1" applyBorder="1"/>
    <xf numFmtId="0" fontId="20" fillId="8" borderId="79" xfId="2" applyFont="1" applyFill="1" applyBorder="1"/>
    <xf numFmtId="0" fontId="2" fillId="8" borderId="87" xfId="2" applyFont="1" applyFill="1" applyBorder="1"/>
    <xf numFmtId="0" fontId="20" fillId="8" borderId="39" xfId="2" applyFont="1" applyFill="1" applyBorder="1"/>
    <xf numFmtId="0" fontId="20" fillId="8" borderId="90" xfId="2" applyFont="1" applyFill="1" applyBorder="1"/>
    <xf numFmtId="0" fontId="34" fillId="0" borderId="0" xfId="2" applyFont="1" applyFill="1" applyBorder="1" applyAlignment="1"/>
    <xf numFmtId="0" fontId="0" fillId="0" borderId="0" xfId="0" applyFill="1" applyBorder="1">
      <alignment horizontal="left" vertical="center" wrapText="1" indent="1"/>
    </xf>
    <xf numFmtId="0" fontId="38" fillId="0" borderId="0" xfId="0" applyFont="1" applyFill="1" applyBorder="1" applyAlignment="1">
      <alignment horizontal="left" vertical="top" wrapText="1"/>
    </xf>
    <xf numFmtId="0" fontId="20" fillId="0" borderId="0" xfId="0" applyFont="1" applyAlignment="1">
      <alignment horizontal="right" vertical="center"/>
    </xf>
    <xf numFmtId="0" fontId="2" fillId="0" borderId="18" xfId="2" applyFont="1" applyBorder="1"/>
    <xf numFmtId="0" fontId="2" fillId="0" borderId="19" xfId="2" applyFont="1" applyBorder="1"/>
    <xf numFmtId="0" fontId="7" fillId="0" borderId="20" xfId="2" applyBorder="1"/>
    <xf numFmtId="0" fontId="2" fillId="0" borderId="16" xfId="2" applyFont="1" applyFill="1" applyBorder="1"/>
    <xf numFmtId="0" fontId="27" fillId="0" borderId="85" xfId="2" applyFont="1" applyBorder="1"/>
    <xf numFmtId="0" fontId="0" fillId="0" borderId="0" xfId="0" applyBorder="1" applyAlignment="1">
      <alignment horizontal="left" vertical="center" indent="1"/>
    </xf>
    <xf numFmtId="0" fontId="5" fillId="0" borderId="61" xfId="2" applyFont="1" applyBorder="1"/>
    <xf numFmtId="0" fontId="43" fillId="21" borderId="61" xfId="2" applyFont="1" applyFill="1" applyBorder="1"/>
    <xf numFmtId="0" fontId="43" fillId="21" borderId="84" xfId="2" applyFont="1" applyFill="1" applyBorder="1"/>
    <xf numFmtId="0" fontId="20" fillId="0" borderId="17" xfId="2" quotePrefix="1" applyFont="1" applyFill="1" applyBorder="1"/>
    <xf numFmtId="0" fontId="0" fillId="0" borderId="22" xfId="0" applyFill="1" applyBorder="1">
      <alignment horizontal="left" vertical="center" wrapText="1" indent="1"/>
    </xf>
    <xf numFmtId="0" fontId="0" fillId="0" borderId="17" xfId="0" applyFill="1" applyBorder="1" applyAlignment="1">
      <alignment horizontal="left" vertical="center" wrapText="1" indent="1"/>
    </xf>
    <xf numFmtId="0" fontId="7" fillId="0" borderId="17" xfId="2" applyFill="1" applyBorder="1" applyAlignment="1">
      <alignment horizontal="left" indent="1"/>
    </xf>
    <xf numFmtId="0" fontId="27" fillId="0" borderId="47" xfId="2" applyFont="1" applyBorder="1"/>
    <xf numFmtId="0" fontId="27" fillId="0" borderId="39" xfId="2" applyFont="1" applyBorder="1"/>
    <xf numFmtId="0" fontId="27" fillId="0" borderId="35" xfId="2" applyFont="1" applyBorder="1"/>
    <xf numFmtId="0" fontId="0" fillId="0" borderId="94" xfId="0" applyBorder="1">
      <alignment horizontal="left" vertical="center" wrapText="1" indent="1"/>
    </xf>
    <xf numFmtId="0" fontId="63" fillId="0" borderId="0" xfId="2" applyFont="1"/>
    <xf numFmtId="0" fontId="7" fillId="0" borderId="83" xfId="2" applyBorder="1"/>
    <xf numFmtId="0" fontId="7" fillId="29" borderId="48" xfId="2" applyFill="1" applyBorder="1"/>
    <xf numFmtId="0" fontId="0" fillId="29" borderId="94" xfId="0" applyFill="1" applyBorder="1">
      <alignment horizontal="left" vertical="center" wrapText="1" indent="1"/>
    </xf>
    <xf numFmtId="0" fontId="5" fillId="0" borderId="62" xfId="2" applyFont="1" applyBorder="1"/>
    <xf numFmtId="0" fontId="7" fillId="0" borderId="95" xfId="2" applyBorder="1"/>
    <xf numFmtId="0" fontId="64" fillId="0" borderId="39" xfId="2" applyFont="1" applyBorder="1"/>
    <xf numFmtId="0" fontId="28" fillId="29" borderId="38" xfId="2" applyFont="1" applyFill="1" applyBorder="1"/>
    <xf numFmtId="0" fontId="28" fillId="29" borderId="17" xfId="2" applyFont="1" applyFill="1" applyBorder="1"/>
    <xf numFmtId="0" fontId="0" fillId="0" borderId="59" xfId="0" applyFill="1" applyBorder="1">
      <alignment horizontal="left" vertical="center" wrapText="1" indent="1"/>
    </xf>
    <xf numFmtId="0" fontId="2" fillId="0" borderId="22" xfId="2" applyFont="1" applyFill="1" applyBorder="1"/>
    <xf numFmtId="0" fontId="30" fillId="0" borderId="17" xfId="2" applyFont="1" applyBorder="1" applyAlignment="1">
      <alignment horizontal="left" indent="1"/>
    </xf>
    <xf numFmtId="0" fontId="6" fillId="0" borderId="19" xfId="2" applyFont="1" applyBorder="1" applyAlignment="1">
      <alignment horizontal="left"/>
    </xf>
    <xf numFmtId="0" fontId="30" fillId="0" borderId="19" xfId="2" applyFont="1" applyBorder="1" applyAlignment="1">
      <alignment horizontal="left"/>
    </xf>
    <xf numFmtId="0" fontId="2" fillId="0" borderId="19" xfId="2" applyFont="1" applyBorder="1" applyAlignment="1"/>
    <xf numFmtId="0" fontId="45" fillId="0" borderId="39" xfId="2" applyFont="1" applyBorder="1"/>
    <xf numFmtId="0" fontId="7" fillId="0" borderId="19" xfId="2" applyFill="1" applyBorder="1" applyAlignment="1">
      <alignment horizontal="left" indent="1"/>
    </xf>
    <xf numFmtId="0" fontId="0" fillId="0" borderId="94" xfId="0" applyFill="1" applyBorder="1" applyAlignment="1">
      <alignment horizontal="left" vertical="center" wrapText="1" indent="1"/>
    </xf>
    <xf numFmtId="0" fontId="27" fillId="0" borderId="16" xfId="2" applyFont="1" applyBorder="1"/>
    <xf numFmtId="0" fontId="27" fillId="0" borderId="2" xfId="2" applyFont="1" applyBorder="1"/>
    <xf numFmtId="0" fontId="27" fillId="0" borderId="21" xfId="2" applyFont="1" applyBorder="1"/>
    <xf numFmtId="0" fontId="0" fillId="0" borderId="0" xfId="0" applyFill="1" applyAlignment="1">
      <alignment horizontal="right" vertical="center"/>
    </xf>
    <xf numFmtId="16" fontId="0" fillId="0" borderId="16" xfId="0" quotePrefix="1" applyNumberFormat="1" applyBorder="1" applyAlignment="1">
      <alignment horizontal="right" vertical="center"/>
    </xf>
    <xf numFmtId="0" fontId="62" fillId="0" borderId="17" xfId="0" applyFont="1" applyBorder="1" applyAlignment="1">
      <alignment horizontal="right" vertical="center"/>
    </xf>
    <xf numFmtId="16" fontId="0" fillId="29" borderId="16" xfId="0" quotePrefix="1" applyNumberFormat="1" applyFill="1" applyBorder="1" applyAlignment="1">
      <alignment horizontal="right" vertical="center"/>
    </xf>
    <xf numFmtId="0" fontId="62" fillId="29" borderId="13" xfId="0" applyFont="1" applyFill="1" applyBorder="1" applyAlignment="1">
      <alignment horizontal="right" vertical="center"/>
    </xf>
    <xf numFmtId="0" fontId="0" fillId="0" borderId="16" xfId="0" quotePrefix="1" applyBorder="1" applyAlignment="1">
      <alignment horizontal="right" vertical="center"/>
    </xf>
    <xf numFmtId="0" fontId="0" fillId="0" borderId="16" xfId="0" applyFill="1" applyBorder="1" applyAlignment="1">
      <alignment horizontal="right" vertical="center"/>
    </xf>
    <xf numFmtId="0" fontId="0" fillId="0" borderId="17" xfId="0" applyFill="1" applyBorder="1" applyAlignment="1">
      <alignment horizontal="right" vertical="center"/>
    </xf>
    <xf numFmtId="0" fontId="0" fillId="0" borderId="13" xfId="0" applyFill="1" applyBorder="1" applyAlignment="1">
      <alignment horizontal="right" vertical="center"/>
    </xf>
    <xf numFmtId="0" fontId="0" fillId="29" borderId="16" xfId="0" applyFill="1" applyBorder="1" applyAlignment="1">
      <alignment horizontal="right" vertical="center"/>
    </xf>
    <xf numFmtId="0" fontId="0" fillId="29" borderId="17" xfId="0" applyFill="1" applyBorder="1" applyAlignment="1">
      <alignment horizontal="right" vertical="center"/>
    </xf>
    <xf numFmtId="0" fontId="0" fillId="29" borderId="13" xfId="0" applyFill="1" applyBorder="1" applyAlignment="1">
      <alignment horizontal="right" vertical="center"/>
    </xf>
    <xf numFmtId="0" fontId="0" fillId="0" borderId="16" xfId="0" applyBorder="1" applyAlignment="1">
      <alignment horizontal="right" vertical="center"/>
    </xf>
    <xf numFmtId="0" fontId="0" fillId="0" borderId="17" xfId="0" applyBorder="1" applyAlignment="1">
      <alignment horizontal="right" vertical="center"/>
    </xf>
    <xf numFmtId="0" fontId="0" fillId="0" borderId="16" xfId="0" quotePrefix="1" applyFill="1" applyBorder="1" applyAlignment="1">
      <alignment horizontal="right" vertical="center"/>
    </xf>
    <xf numFmtId="0" fontId="33" fillId="11" borderId="2" xfId="0" applyFont="1" applyFill="1" applyBorder="1" applyAlignment="1">
      <alignment horizontal="left" vertical="center"/>
    </xf>
    <xf numFmtId="0" fontId="0" fillId="0" borderId="2" xfId="0" applyBorder="1">
      <alignment horizontal="left" vertical="center" wrapText="1" indent="1"/>
    </xf>
    <xf numFmtId="0" fontId="33" fillId="14" borderId="2" xfId="0" applyFont="1" applyFill="1" applyBorder="1" applyAlignment="1">
      <alignment horizontal="left" vertical="center"/>
    </xf>
    <xf numFmtId="0" fontId="0" fillId="0" borderId="18" xfId="0" applyBorder="1">
      <alignment horizontal="left" vertical="center" wrapText="1" indent="1"/>
    </xf>
    <xf numFmtId="0" fontId="33" fillId="11" borderId="1" xfId="0" applyFont="1" applyFill="1" applyBorder="1" applyAlignment="1">
      <alignment horizontal="left" vertical="center"/>
    </xf>
    <xf numFmtId="0" fontId="0" fillId="0" borderId="1" xfId="0" applyBorder="1">
      <alignment horizontal="left" vertical="center" wrapText="1" indent="1"/>
    </xf>
    <xf numFmtId="0" fontId="33" fillId="14" borderId="1" xfId="0" applyFont="1" applyFill="1" applyBorder="1" applyAlignment="1">
      <alignment horizontal="left" vertical="center"/>
    </xf>
    <xf numFmtId="0" fontId="34" fillId="12" borderId="13" xfId="2" applyFont="1" applyFill="1" applyBorder="1" applyAlignment="1"/>
    <xf numFmtId="0" fontId="39" fillId="13" borderId="20" xfId="2" applyFont="1" applyFill="1" applyBorder="1"/>
    <xf numFmtId="0" fontId="7" fillId="15" borderId="2" xfId="2" applyFill="1" applyBorder="1"/>
    <xf numFmtId="0" fontId="33" fillId="11" borderId="0" xfId="0" applyFont="1" applyFill="1" applyBorder="1" applyAlignment="1">
      <alignment horizontal="left" vertical="center"/>
    </xf>
    <xf numFmtId="0" fontId="7" fillId="15" borderId="0" xfId="2" applyFill="1" applyBorder="1"/>
    <xf numFmtId="0" fontId="39" fillId="13" borderId="19" xfId="2" applyFont="1" applyFill="1" applyBorder="1"/>
    <xf numFmtId="0" fontId="36" fillId="9" borderId="0" xfId="0" applyFont="1" applyFill="1" applyBorder="1" applyAlignment="1">
      <alignment horizontal="left" vertical="center"/>
    </xf>
    <xf numFmtId="0" fontId="36" fillId="16" borderId="0" xfId="0" applyFont="1" applyFill="1" applyBorder="1" applyAlignment="1">
      <alignment horizontal="left" vertical="center"/>
    </xf>
    <xf numFmtId="0" fontId="36" fillId="16" borderId="1" xfId="0" applyFont="1" applyFill="1" applyBorder="1" applyAlignment="1">
      <alignment horizontal="left" vertical="center"/>
    </xf>
    <xf numFmtId="0" fontId="36" fillId="9" borderId="1" xfId="0" applyFont="1" applyFill="1" applyBorder="1" applyAlignment="1">
      <alignment horizontal="left" vertical="center"/>
    </xf>
    <xf numFmtId="0" fontId="7" fillId="15" borderId="1" xfId="2" applyFill="1" applyBorder="1"/>
    <xf numFmtId="0" fontId="20" fillId="0" borderId="16" xfId="0" applyFont="1" applyBorder="1" applyAlignment="1">
      <alignment horizontal="right" vertical="center"/>
    </xf>
    <xf numFmtId="0" fontId="20" fillId="0" borderId="17" xfId="0" applyFont="1" applyBorder="1" applyAlignment="1">
      <alignment horizontal="right" vertical="center"/>
    </xf>
    <xf numFmtId="0" fontId="20" fillId="0" borderId="13" xfId="0" applyFont="1" applyBorder="1" applyAlignment="1">
      <alignment horizontal="right" vertical="center"/>
    </xf>
    <xf numFmtId="0" fontId="30" fillId="0" borderId="18" xfId="2" applyFont="1" applyBorder="1" applyAlignment="1">
      <alignment horizontal="left"/>
    </xf>
    <xf numFmtId="0" fontId="7" fillId="29" borderId="0" xfId="2" applyFill="1"/>
    <xf numFmtId="0" fontId="6" fillId="29" borderId="39" xfId="2" applyFont="1" applyFill="1" applyBorder="1"/>
    <xf numFmtId="0" fontId="0" fillId="29" borderId="30" xfId="0" applyFill="1" applyBorder="1" applyAlignment="1">
      <alignment horizontal="left" vertical="center" wrapText="1"/>
    </xf>
    <xf numFmtId="0" fontId="20" fillId="29" borderId="17" xfId="0" applyFont="1" applyFill="1" applyBorder="1" applyAlignment="1">
      <alignment horizontal="right" vertical="center"/>
    </xf>
    <xf numFmtId="0" fontId="33" fillId="11" borderId="22" xfId="0" applyFont="1" applyFill="1" applyBorder="1" applyAlignment="1">
      <alignment horizontal="left" vertical="center"/>
    </xf>
    <xf numFmtId="0" fontId="33" fillId="14" borderId="0" xfId="0" applyFont="1" applyFill="1" applyBorder="1" applyAlignment="1">
      <alignment horizontal="left" vertical="center"/>
    </xf>
    <xf numFmtId="0" fontId="7" fillId="15" borderId="23" xfId="2" applyFill="1" applyBorder="1"/>
    <xf numFmtId="0" fontId="20" fillId="29" borderId="13" xfId="0" applyFont="1" applyFill="1" applyBorder="1" applyAlignment="1">
      <alignment horizontal="right" vertical="center"/>
    </xf>
    <xf numFmtId="0" fontId="7" fillId="9" borderId="0" xfId="2" applyFill="1" applyBorder="1" applyAlignment="1">
      <alignment wrapText="1"/>
    </xf>
    <xf numFmtId="0" fontId="20" fillId="16" borderId="0" xfId="2" applyFont="1" applyFill="1" applyBorder="1" applyAlignment="1">
      <alignment wrapText="1"/>
    </xf>
    <xf numFmtId="0" fontId="33" fillId="11" borderId="23" xfId="0" applyFont="1" applyFill="1" applyBorder="1" applyAlignment="1">
      <alignment horizontal="left" vertical="center"/>
    </xf>
    <xf numFmtId="0" fontId="20" fillId="16" borderId="1" xfId="2" applyFont="1" applyFill="1" applyBorder="1" applyAlignment="1">
      <alignment wrapText="1"/>
    </xf>
    <xf numFmtId="0" fontId="7" fillId="9" borderId="1" xfId="2" applyFill="1" applyBorder="1" applyAlignment="1">
      <alignment wrapText="1"/>
    </xf>
    <xf numFmtId="0" fontId="6" fillId="0" borderId="96" xfId="2" applyFont="1" applyBorder="1"/>
    <xf numFmtId="0" fontId="2" fillId="0" borderId="97" xfId="2" applyFont="1" applyBorder="1"/>
    <xf numFmtId="0" fontId="7" fillId="0" borderId="97" xfId="2" applyBorder="1"/>
    <xf numFmtId="0" fontId="43" fillId="21" borderId="19" xfId="2" applyFont="1" applyFill="1" applyBorder="1"/>
    <xf numFmtId="0" fontId="5" fillId="0" borderId="98" xfId="2" applyFont="1" applyBorder="1"/>
    <xf numFmtId="0" fontId="7" fillId="0" borderId="99" xfId="2" applyBorder="1"/>
    <xf numFmtId="0" fontId="33" fillId="11" borderId="21" xfId="0" applyFont="1" applyFill="1" applyBorder="1" applyAlignment="1">
      <alignment horizontal="left" vertical="center"/>
    </xf>
    <xf numFmtId="0" fontId="39" fillId="14" borderId="2" xfId="2" applyFont="1" applyFill="1" applyBorder="1" applyAlignment="1">
      <alignment wrapText="1"/>
    </xf>
    <xf numFmtId="0" fontId="33" fillId="19" borderId="2" xfId="0" applyFont="1" applyFill="1" applyBorder="1" applyAlignment="1">
      <alignment horizontal="left" vertical="center"/>
    </xf>
    <xf numFmtId="0" fontId="33" fillId="19" borderId="1" xfId="0" applyFont="1" applyFill="1" applyBorder="1" applyAlignment="1">
      <alignment horizontal="left" vertical="center"/>
    </xf>
    <xf numFmtId="0" fontId="39" fillId="20" borderId="2" xfId="2" applyFont="1" applyFill="1" applyBorder="1"/>
    <xf numFmtId="0" fontId="2" fillId="0" borderId="98" xfId="2" applyFont="1" applyBorder="1"/>
    <xf numFmtId="0" fontId="7" fillId="0" borderId="98" xfId="2" applyBorder="1"/>
    <xf numFmtId="0" fontId="6" fillId="0" borderId="100" xfId="2" applyFont="1" applyBorder="1"/>
    <xf numFmtId="0" fontId="2" fillId="0" borderId="100" xfId="2" applyFont="1" applyBorder="1"/>
    <xf numFmtId="0" fontId="28" fillId="0" borderId="0" xfId="2" applyFont="1" applyBorder="1"/>
    <xf numFmtId="0" fontId="27" fillId="0" borderId="0" xfId="2" applyFont="1" applyBorder="1"/>
    <xf numFmtId="0" fontId="7" fillId="0" borderId="22" xfId="2" applyBorder="1" applyAlignment="1">
      <alignment horizontal="left"/>
    </xf>
    <xf numFmtId="0" fontId="5" fillId="0" borderId="17" xfId="2" applyFont="1" applyBorder="1" applyAlignment="1">
      <alignment horizontal="left" indent="1"/>
    </xf>
    <xf numFmtId="0" fontId="2" fillId="0" borderId="22" xfId="2" applyFont="1" applyBorder="1" applyAlignment="1">
      <alignment horizontal="left"/>
    </xf>
    <xf numFmtId="0" fontId="2" fillId="0" borderId="17" xfId="2" applyFont="1" applyBorder="1" applyAlignment="1">
      <alignment horizontal="left"/>
    </xf>
    <xf numFmtId="0" fontId="2" fillId="0" borderId="23" xfId="2" applyFont="1" applyBorder="1" applyAlignment="1">
      <alignment horizontal="left"/>
    </xf>
    <xf numFmtId="0" fontId="2" fillId="0" borderId="23" xfId="2" applyFont="1" applyBorder="1"/>
    <xf numFmtId="0" fontId="6" fillId="0" borderId="13" xfId="2" applyFont="1" applyBorder="1"/>
    <xf numFmtId="0" fontId="6" fillId="0" borderId="20" xfId="2" applyFont="1" applyBorder="1"/>
    <xf numFmtId="0" fontId="2" fillId="0" borderId="17" xfId="2" applyFont="1" applyBorder="1" applyAlignment="1">
      <alignment horizontal="left" indent="1"/>
    </xf>
    <xf numFmtId="0" fontId="5" fillId="0" borderId="0" xfId="2" applyFont="1" applyBorder="1" applyAlignment="1">
      <alignment horizontal="left" indent="1"/>
    </xf>
    <xf numFmtId="0" fontId="2" fillId="0" borderId="21" xfId="2" applyFont="1" applyBorder="1" applyAlignment="1">
      <alignment horizontal="left"/>
    </xf>
    <xf numFmtId="0" fontId="2" fillId="0" borderId="0" xfId="2" applyFont="1" applyBorder="1" applyAlignment="1">
      <alignment horizontal="left"/>
    </xf>
    <xf numFmtId="0" fontId="6" fillId="0" borderId="23" xfId="2" applyFont="1" applyBorder="1"/>
    <xf numFmtId="0" fontId="2" fillId="0" borderId="13" xfId="2" applyFont="1" applyBorder="1"/>
    <xf numFmtId="0" fontId="5" fillId="0" borderId="97" xfId="2" applyFont="1" applyBorder="1"/>
    <xf numFmtId="0" fontId="7" fillId="0" borderId="101" xfId="2" applyBorder="1"/>
    <xf numFmtId="0" fontId="20" fillId="0" borderId="97" xfId="2" applyFont="1" applyBorder="1"/>
    <xf numFmtId="0" fontId="6" fillId="0" borderId="102" xfId="2" applyFont="1" applyBorder="1"/>
    <xf numFmtId="0" fontId="7" fillId="0" borderId="103" xfId="2" applyBorder="1"/>
    <xf numFmtId="0" fontId="7" fillId="0" borderId="0" xfId="2" applyAlignment="1"/>
    <xf numFmtId="0" fontId="20" fillId="6" borderId="17" xfId="2" applyFont="1" applyFill="1" applyBorder="1"/>
    <xf numFmtId="0" fontId="2" fillId="6" borderId="0" xfId="2" applyFont="1" applyFill="1"/>
    <xf numFmtId="0" fontId="38" fillId="0" borderId="2" xfId="0" applyFont="1" applyBorder="1" applyAlignment="1">
      <alignment vertical="top" wrapText="1"/>
    </xf>
    <xf numFmtId="0" fontId="38" fillId="0" borderId="0" xfId="0" applyFont="1" applyBorder="1" applyAlignment="1">
      <alignment vertical="top" wrapText="1"/>
    </xf>
    <xf numFmtId="0" fontId="9" fillId="0" borderId="4" xfId="0" applyFont="1" applyFill="1" applyBorder="1" applyAlignment="1">
      <alignment vertical="top"/>
    </xf>
    <xf numFmtId="0" fontId="66" fillId="0" borderId="4" xfId="0" applyFont="1" applyBorder="1" applyAlignment="1">
      <alignment horizontal="center" vertical="top" wrapText="1"/>
    </xf>
    <xf numFmtId="0" fontId="66" fillId="0" borderId="4" xfId="0" applyFont="1" applyBorder="1" applyAlignment="1">
      <alignment horizontal="center" vertical="center" wrapText="1"/>
    </xf>
    <xf numFmtId="0" fontId="45" fillId="0" borderId="0" xfId="2" applyFont="1"/>
    <xf numFmtId="0" fontId="67" fillId="0" borderId="0" xfId="2" applyFont="1"/>
    <xf numFmtId="0" fontId="68" fillId="0" borderId="0" xfId="2" applyFont="1"/>
    <xf numFmtId="0" fontId="20" fillId="8" borderId="1" xfId="2" applyFont="1" applyFill="1" applyBorder="1"/>
    <xf numFmtId="0" fontId="0" fillId="0" borderId="17" xfId="0" applyFill="1" applyBorder="1" applyAlignment="1">
      <alignment horizontal="left" vertical="center" wrapText="1"/>
    </xf>
    <xf numFmtId="0" fontId="0" fillId="0" borderId="13" xfId="0" applyFill="1" applyBorder="1" applyAlignment="1">
      <alignment horizontal="left" vertical="center" wrapText="1"/>
    </xf>
    <xf numFmtId="0" fontId="7" fillId="0" borderId="0" xfId="2" applyAlignment="1">
      <alignment vertical="top" wrapText="1"/>
    </xf>
    <xf numFmtId="0" fontId="3" fillId="0" borderId="0" xfId="2" applyFont="1" applyAlignment="1">
      <alignment vertical="top"/>
    </xf>
    <xf numFmtId="0" fontId="3" fillId="0" borderId="17" xfId="2" applyFont="1" applyFill="1" applyBorder="1"/>
    <xf numFmtId="0" fontId="3" fillId="0" borderId="13" xfId="2" applyFont="1" applyFill="1" applyBorder="1"/>
    <xf numFmtId="0" fontId="37" fillId="18" borderId="58" xfId="2" applyFont="1" applyFill="1" applyBorder="1"/>
    <xf numFmtId="0" fontId="37" fillId="18" borderId="22" xfId="2" applyFont="1" applyFill="1" applyBorder="1"/>
    <xf numFmtId="0" fontId="37" fillId="18" borderId="60" xfId="2" applyFont="1" applyFill="1" applyBorder="1"/>
    <xf numFmtId="0" fontId="15" fillId="30" borderId="0" xfId="0" applyFont="1" applyFill="1" applyAlignment="1">
      <alignment vertical="top" wrapText="1"/>
    </xf>
    <xf numFmtId="0" fontId="20" fillId="30" borderId="17" xfId="2" applyFont="1" applyFill="1" applyBorder="1"/>
    <xf numFmtId="0" fontId="69" fillId="0" borderId="0" xfId="2" applyFont="1"/>
    <xf numFmtId="0" fontId="7" fillId="0" borderId="0" xfId="2" applyFill="1" applyAlignment="1"/>
    <xf numFmtId="0" fontId="30" fillId="0" borderId="0" xfId="2" applyFont="1" applyAlignment="1"/>
    <xf numFmtId="0" fontId="29" fillId="0" borderId="0" xfId="2" applyFont="1" applyAlignment="1"/>
    <xf numFmtId="0" fontId="70" fillId="10" borderId="0" xfId="2" applyFont="1" applyFill="1"/>
    <xf numFmtId="0" fontId="2" fillId="0" borderId="0" xfId="2" applyFont="1" applyAlignment="1"/>
    <xf numFmtId="0" fontId="2" fillId="0" borderId="0" xfId="2" applyFont="1" applyBorder="1" applyAlignment="1"/>
    <xf numFmtId="0" fontId="7" fillId="0" borderId="19" xfId="2" applyBorder="1" applyAlignment="1"/>
    <xf numFmtId="0" fontId="7" fillId="0" borderId="1" xfId="2" applyBorder="1" applyAlignment="1"/>
    <xf numFmtId="0" fontId="2" fillId="0" borderId="18" xfId="2" applyFont="1" applyBorder="1" applyAlignment="1"/>
    <xf numFmtId="0" fontId="2" fillId="0" borderId="2" xfId="2" applyFont="1" applyBorder="1" applyAlignment="1"/>
    <xf numFmtId="0" fontId="7" fillId="0" borderId="20" xfId="2" applyBorder="1" applyAlignment="1"/>
    <xf numFmtId="0" fontId="2" fillId="0" borderId="1" xfId="2" applyFont="1" applyBorder="1" applyAlignment="1"/>
    <xf numFmtId="0" fontId="2" fillId="30" borderId="19" xfId="2" applyFont="1" applyFill="1" applyBorder="1"/>
    <xf numFmtId="0" fontId="0" fillId="0" borderId="0" xfId="0" applyBorder="1" applyAlignment="1">
      <alignment horizontal="left" vertical="center" wrapText="1"/>
    </xf>
    <xf numFmtId="0" fontId="2" fillId="31" borderId="22" xfId="2" applyFont="1" applyFill="1" applyBorder="1"/>
    <xf numFmtId="0" fontId="2" fillId="31" borderId="19" xfId="2" applyFont="1" applyFill="1" applyBorder="1"/>
    <xf numFmtId="0" fontId="2" fillId="32" borderId="19" xfId="2" applyFont="1" applyFill="1" applyBorder="1"/>
    <xf numFmtId="0" fontId="2" fillId="32" borderId="22" xfId="2" applyFont="1" applyFill="1" applyBorder="1"/>
    <xf numFmtId="0" fontId="2" fillId="21" borderId="19" xfId="2" applyFont="1" applyFill="1" applyBorder="1"/>
    <xf numFmtId="0" fontId="2" fillId="5" borderId="19" xfId="2" applyFont="1" applyFill="1" applyBorder="1"/>
    <xf numFmtId="0" fontId="7" fillId="16" borderId="14" xfId="2" applyFill="1" applyBorder="1"/>
    <xf numFmtId="0" fontId="7" fillId="16" borderId="12" xfId="2" applyFill="1" applyBorder="1"/>
    <xf numFmtId="0" fontId="45" fillId="0" borderId="17" xfId="2" applyFont="1" applyBorder="1"/>
    <xf numFmtId="0" fontId="71" fillId="0" borderId="0" xfId="0" applyFont="1">
      <alignment horizontal="left" vertical="center" wrapText="1" indent="1"/>
    </xf>
    <xf numFmtId="0" fontId="2" fillId="5" borderId="19" xfId="2" quotePrefix="1" applyFont="1" applyFill="1" applyBorder="1"/>
    <xf numFmtId="0" fontId="29" fillId="0" borderId="19" xfId="2" applyFont="1" applyBorder="1"/>
    <xf numFmtId="0" fontId="2" fillId="0" borderId="17" xfId="2" applyFont="1" applyBorder="1" applyAlignment="1">
      <alignment horizontal="center"/>
    </xf>
    <xf numFmtId="0" fontId="51" fillId="0" borderId="0" xfId="0" applyFont="1" applyAlignment="1">
      <alignment horizontal="left" vertical="center" indent="1"/>
    </xf>
    <xf numFmtId="0" fontId="51" fillId="8" borderId="1" xfId="0" applyFont="1" applyFill="1" applyBorder="1" applyAlignment="1">
      <alignment horizontal="left" vertical="center" indent="1"/>
    </xf>
    <xf numFmtId="0" fontId="0" fillId="0" borderId="21" xfId="0" applyBorder="1" applyAlignment="1">
      <alignment horizontal="left" vertical="center" indent="1"/>
    </xf>
    <xf numFmtId="0" fontId="0" fillId="0" borderId="18" xfId="0" applyBorder="1" applyAlignment="1">
      <alignment horizontal="left" vertical="center" indent="1"/>
    </xf>
    <xf numFmtId="0" fontId="0" fillId="0" borderId="22" xfId="0" applyBorder="1" applyAlignment="1">
      <alignment horizontal="left" vertical="center" indent="1"/>
    </xf>
    <xf numFmtId="0" fontId="0" fillId="0" borderId="19" xfId="0" applyBorder="1" applyAlignment="1">
      <alignment horizontal="left" vertical="center" indent="1"/>
    </xf>
    <xf numFmtId="0" fontId="0" fillId="0" borderId="23" xfId="0" applyBorder="1" applyAlignment="1">
      <alignment horizontal="left" vertical="center" indent="1"/>
    </xf>
    <xf numFmtId="0" fontId="0" fillId="0" borderId="20" xfId="0" applyBorder="1" applyAlignment="1">
      <alignment horizontal="left" vertical="center" indent="1"/>
    </xf>
    <xf numFmtId="0" fontId="0" fillId="0" borderId="19" xfId="0" applyFill="1" applyBorder="1" applyAlignment="1">
      <alignment horizontal="left" vertical="center" indent="1"/>
    </xf>
    <xf numFmtId="0" fontId="0" fillId="0" borderId="0" xfId="0" applyFill="1" applyBorder="1" applyAlignment="1">
      <alignment horizontal="left" vertical="center" indent="1"/>
    </xf>
    <xf numFmtId="0" fontId="0" fillId="0" borderId="22" xfId="0" applyFill="1" applyBorder="1" applyAlignment="1">
      <alignment horizontal="left" vertical="center" indent="1"/>
    </xf>
    <xf numFmtId="0" fontId="0" fillId="0" borderId="1" xfId="0" applyBorder="1" applyAlignment="1">
      <alignment horizontal="left" vertical="center" indent="1"/>
    </xf>
    <xf numFmtId="0" fontId="0" fillId="0" borderId="105" xfId="0" applyBorder="1" applyAlignment="1">
      <alignment horizontal="left" vertical="center" indent="1"/>
    </xf>
    <xf numFmtId="0" fontId="0" fillId="0" borderId="106" xfId="0" applyBorder="1" applyAlignment="1">
      <alignment horizontal="left" vertical="center" indent="1"/>
    </xf>
    <xf numFmtId="0" fontId="0" fillId="0" borderId="109" xfId="0" applyBorder="1" applyAlignment="1">
      <alignment horizontal="left" vertical="center" indent="1"/>
    </xf>
    <xf numFmtId="0" fontId="0" fillId="0" borderId="110" xfId="0" applyBorder="1" applyAlignment="1">
      <alignment horizontal="left" vertical="center" indent="1"/>
    </xf>
    <xf numFmtId="0" fontId="73" fillId="0" borderId="0" xfId="0" applyFont="1" applyAlignment="1">
      <alignment horizontal="left" vertical="center" indent="1"/>
    </xf>
    <xf numFmtId="0" fontId="73" fillId="25" borderId="14" xfId="0" applyFont="1" applyFill="1" applyBorder="1" applyAlignment="1">
      <alignment horizontal="left" vertical="center" indent="1"/>
    </xf>
    <xf numFmtId="0" fontId="73" fillId="25" borderId="12" xfId="0" applyFont="1" applyFill="1" applyBorder="1" applyAlignment="1">
      <alignment horizontal="left" vertical="center" indent="1"/>
    </xf>
    <xf numFmtId="0" fontId="74" fillId="25" borderId="12" xfId="0" applyFont="1" applyFill="1" applyBorder="1" applyAlignment="1">
      <alignment horizontal="left" vertical="center" indent="1"/>
    </xf>
    <xf numFmtId="0" fontId="0" fillId="0" borderId="109" xfId="0" applyBorder="1">
      <alignment horizontal="left" vertical="center" wrapText="1" indent="1"/>
    </xf>
    <xf numFmtId="0" fontId="0" fillId="0" borderId="110" xfId="0" applyBorder="1">
      <alignment horizontal="left" vertical="center" wrapText="1" indent="1"/>
    </xf>
    <xf numFmtId="0" fontId="51" fillId="8" borderId="108" xfId="0" applyFont="1" applyFill="1" applyBorder="1" applyAlignment="1">
      <alignment horizontal="left" vertical="center" indent="1"/>
    </xf>
    <xf numFmtId="0" fontId="73" fillId="29" borderId="12" xfId="0" applyFont="1" applyFill="1" applyBorder="1" applyAlignment="1">
      <alignment horizontal="left" vertical="center" indent="1"/>
    </xf>
    <xf numFmtId="0" fontId="73" fillId="29" borderId="108" xfId="0" applyFont="1" applyFill="1" applyBorder="1">
      <alignment horizontal="left" vertical="center" wrapText="1" indent="1"/>
    </xf>
    <xf numFmtId="0" fontId="73" fillId="9" borderId="104" xfId="0" applyFont="1" applyFill="1" applyBorder="1" applyAlignment="1">
      <alignment horizontal="left" vertical="center" indent="1"/>
    </xf>
    <xf numFmtId="0" fontId="73" fillId="9" borderId="12" xfId="0" applyFont="1" applyFill="1" applyBorder="1" applyAlignment="1">
      <alignment horizontal="left" vertical="center" indent="1"/>
    </xf>
    <xf numFmtId="0" fontId="73" fillId="9" borderId="108" xfId="0" applyFont="1" applyFill="1" applyBorder="1" applyAlignment="1">
      <alignment horizontal="left" vertical="center" indent="1"/>
    </xf>
    <xf numFmtId="0" fontId="73" fillId="26" borderId="12" xfId="0" applyFont="1" applyFill="1" applyBorder="1" applyAlignment="1">
      <alignment horizontal="left" vertical="center" indent="1"/>
    </xf>
    <xf numFmtId="0" fontId="73" fillId="26" borderId="108" xfId="0" applyFont="1" applyFill="1" applyBorder="1" applyAlignment="1">
      <alignment horizontal="left" vertical="center" indent="1"/>
    </xf>
    <xf numFmtId="0" fontId="0" fillId="0" borderId="112" xfId="0" applyBorder="1" applyAlignment="1">
      <alignment horizontal="left" vertical="center" indent="1"/>
    </xf>
    <xf numFmtId="0" fontId="0" fillId="0" borderId="113" xfId="0" applyBorder="1" applyAlignment="1">
      <alignment horizontal="left" vertical="center" indent="1"/>
    </xf>
    <xf numFmtId="0" fontId="0" fillId="0" borderId="114" xfId="0" applyBorder="1" applyAlignment="1">
      <alignment horizontal="left" vertical="center" indent="1"/>
    </xf>
    <xf numFmtId="0" fontId="0" fillId="0" borderId="92" xfId="0" applyBorder="1" applyAlignment="1">
      <alignment horizontal="left" vertical="center" indent="1"/>
    </xf>
    <xf numFmtId="0" fontId="0" fillId="0" borderId="93" xfId="0" applyBorder="1" applyAlignment="1">
      <alignment horizontal="left" vertical="center" indent="1"/>
    </xf>
    <xf numFmtId="0" fontId="42" fillId="0" borderId="0" xfId="0" applyFont="1" applyAlignment="1">
      <alignment horizontal="left" vertical="center" indent="1"/>
    </xf>
    <xf numFmtId="0" fontId="56" fillId="21" borderId="112" xfId="0" applyFont="1" applyFill="1" applyBorder="1" applyAlignment="1">
      <alignment horizontal="left" vertical="center" indent="1"/>
    </xf>
    <xf numFmtId="0" fontId="56" fillId="21" borderId="114" xfId="0" applyFont="1" applyFill="1" applyBorder="1" applyAlignment="1">
      <alignment horizontal="left" vertical="center" indent="1"/>
    </xf>
    <xf numFmtId="0" fontId="56" fillId="0" borderId="0" xfId="0" applyFont="1" applyFill="1" applyBorder="1" applyAlignment="1">
      <alignment horizontal="left" vertical="center" indent="1"/>
    </xf>
    <xf numFmtId="0" fontId="36" fillId="0" borderId="22" xfId="0" applyFont="1" applyBorder="1" applyAlignment="1">
      <alignment horizontal="left" vertical="center" indent="1"/>
    </xf>
    <xf numFmtId="0" fontId="36" fillId="0" borderId="19" xfId="0" applyFont="1" applyFill="1" applyBorder="1" applyAlignment="1">
      <alignment horizontal="left" vertical="center" indent="1"/>
    </xf>
    <xf numFmtId="0" fontId="9" fillId="0" borderId="4" xfId="0" applyFont="1" applyFill="1" applyBorder="1" applyAlignment="1">
      <alignment horizontal="left" vertical="center"/>
    </xf>
    <xf numFmtId="0" fontId="73" fillId="30" borderId="108" xfId="0" applyFont="1" applyFill="1" applyBorder="1" applyAlignment="1">
      <alignment horizontal="left" vertical="center" indent="1"/>
    </xf>
    <xf numFmtId="0" fontId="0" fillId="0" borderId="115" xfId="0" applyBorder="1" applyAlignment="1">
      <alignment horizontal="left" vertical="center" indent="1"/>
    </xf>
    <xf numFmtId="0" fontId="0" fillId="0" borderId="111" xfId="0" applyBorder="1" applyAlignment="1">
      <alignment horizontal="left" vertical="center" indent="1"/>
    </xf>
    <xf numFmtId="0" fontId="73" fillId="30" borderId="12" xfId="0" applyFont="1" applyFill="1" applyBorder="1" applyAlignment="1">
      <alignment horizontal="left" vertical="center" indent="1"/>
    </xf>
    <xf numFmtId="0" fontId="0" fillId="0" borderId="109" xfId="0" applyFill="1" applyBorder="1" applyAlignment="1">
      <alignment horizontal="left" vertical="center" indent="1"/>
    </xf>
    <xf numFmtId="0" fontId="2" fillId="31" borderId="21" xfId="2" applyFont="1" applyFill="1" applyBorder="1"/>
    <xf numFmtId="0" fontId="2" fillId="31" borderId="18" xfId="2" applyFont="1" applyFill="1" applyBorder="1"/>
    <xf numFmtId="0" fontId="2" fillId="0" borderId="23" xfId="2" applyFont="1" applyFill="1" applyBorder="1"/>
    <xf numFmtId="0" fontId="6" fillId="0" borderId="20" xfId="2" applyFont="1" applyFill="1" applyBorder="1"/>
    <xf numFmtId="0" fontId="2" fillId="32" borderId="21" xfId="2" applyFont="1" applyFill="1" applyBorder="1"/>
    <xf numFmtId="0" fontId="2" fillId="32" borderId="18" xfId="2" applyFont="1" applyFill="1" applyBorder="1"/>
    <xf numFmtId="0" fontId="0" fillId="21" borderId="2" xfId="0" applyFill="1" applyBorder="1" applyAlignment="1">
      <alignment horizontal="left" vertical="center"/>
    </xf>
    <xf numFmtId="0" fontId="2" fillId="21" borderId="18" xfId="2" applyFont="1" applyFill="1" applyBorder="1"/>
    <xf numFmtId="0" fontId="0" fillId="21" borderId="0" xfId="0" applyFill="1" applyBorder="1" applyAlignment="1">
      <alignment horizontal="left" vertical="center"/>
    </xf>
    <xf numFmtId="0" fontId="0" fillId="0" borderId="1" xfId="0" applyFill="1" applyBorder="1" applyAlignment="1">
      <alignment horizontal="left" vertical="center" indent="1"/>
    </xf>
    <xf numFmtId="0" fontId="0" fillId="5" borderId="2" xfId="0" applyFill="1" applyBorder="1" applyAlignment="1">
      <alignment horizontal="left" vertical="center"/>
    </xf>
    <xf numFmtId="0" fontId="2" fillId="0" borderId="16" xfId="2" applyFont="1" applyBorder="1" applyAlignment="1">
      <alignment horizontal="center"/>
    </xf>
    <xf numFmtId="0" fontId="2" fillId="5" borderId="18" xfId="2" applyFont="1" applyFill="1" applyBorder="1"/>
    <xf numFmtId="0" fontId="29" fillId="0" borderId="18" xfId="2" applyFont="1" applyBorder="1"/>
    <xf numFmtId="0" fontId="0" fillId="5" borderId="0" xfId="0" applyFill="1" applyBorder="1" applyAlignment="1">
      <alignment horizontal="left" vertical="center"/>
    </xf>
    <xf numFmtId="0" fontId="0" fillId="0" borderId="16" xfId="0" applyBorder="1">
      <alignment horizontal="left" vertical="center" wrapText="1" indent="1"/>
    </xf>
    <xf numFmtId="0" fontId="36" fillId="0" borderId="0" xfId="0" applyFont="1" applyAlignment="1">
      <alignment horizontal="left" vertical="center" indent="1"/>
    </xf>
    <xf numFmtId="0" fontId="36" fillId="0" borderId="19" xfId="0" applyFont="1" applyBorder="1">
      <alignment horizontal="left" vertical="center" wrapText="1" indent="1"/>
    </xf>
    <xf numFmtId="0" fontId="71" fillId="0" borderId="0" xfId="0" applyFont="1" applyAlignment="1">
      <alignment horizontal="left" vertical="center" indent="1"/>
    </xf>
    <xf numFmtId="0" fontId="0" fillId="0" borderId="21" xfId="0" applyFill="1" applyBorder="1" applyAlignment="1">
      <alignment horizontal="left" vertical="center"/>
    </xf>
    <xf numFmtId="0" fontId="0" fillId="0" borderId="116" xfId="0" applyFill="1" applyBorder="1" applyAlignment="1">
      <alignment horizontal="left" vertical="center"/>
    </xf>
    <xf numFmtId="0" fontId="6" fillId="0" borderId="95" xfId="2" applyFont="1" applyBorder="1"/>
    <xf numFmtId="0" fontId="20" fillId="0" borderId="62" xfId="2" applyFont="1" applyBorder="1"/>
    <xf numFmtId="0" fontId="0" fillId="0" borderId="22" xfId="0" applyFill="1" applyBorder="1" applyAlignment="1">
      <alignment horizontal="left" vertical="center"/>
    </xf>
    <xf numFmtId="0" fontId="2" fillId="0" borderId="2" xfId="2" applyFont="1" applyBorder="1" applyAlignment="1">
      <alignment horizontal="center"/>
    </xf>
    <xf numFmtId="0" fontId="2" fillId="0" borderId="117" xfId="2" applyFont="1" applyBorder="1" applyAlignment="1">
      <alignment horizontal="center"/>
    </xf>
    <xf numFmtId="0" fontId="6" fillId="0" borderId="117" xfId="2" applyFont="1" applyBorder="1"/>
    <xf numFmtId="0" fontId="2" fillId="0" borderId="0" xfId="2" applyFont="1" applyBorder="1" applyAlignment="1">
      <alignment horizontal="center"/>
    </xf>
    <xf numFmtId="0" fontId="2" fillId="0" borderId="0" xfId="2" quotePrefix="1" applyFont="1" applyBorder="1"/>
    <xf numFmtId="0" fontId="2" fillId="0" borderId="117" xfId="2" quotePrefix="1" applyFont="1" applyBorder="1"/>
    <xf numFmtId="0" fontId="2" fillId="0" borderId="1" xfId="2" applyFont="1" applyBorder="1" applyAlignment="1">
      <alignment horizontal="center"/>
    </xf>
    <xf numFmtId="0" fontId="6" fillId="0" borderId="1" xfId="2" applyFont="1" applyBorder="1"/>
    <xf numFmtId="0" fontId="0" fillId="0" borderId="2" xfId="0" applyBorder="1" applyAlignment="1">
      <alignment horizontal="left" vertical="center" indent="1"/>
    </xf>
    <xf numFmtId="0" fontId="61" fillId="0" borderId="0" xfId="0" applyFont="1" applyBorder="1" applyAlignment="1">
      <alignment horizontal="left" vertical="center" indent="1"/>
    </xf>
    <xf numFmtId="0" fontId="0" fillId="0" borderId="16" xfId="0" applyBorder="1" applyAlignment="1">
      <alignment horizontal="left" vertical="center" indent="1"/>
    </xf>
    <xf numFmtId="0" fontId="0" fillId="0" borderId="17" xfId="0" applyBorder="1" applyAlignment="1">
      <alignment horizontal="left" vertical="center" indent="1"/>
    </xf>
    <xf numFmtId="0" fontId="0" fillId="0" borderId="13" xfId="0" applyBorder="1" applyAlignment="1">
      <alignment horizontal="left" vertical="center" indent="1"/>
    </xf>
    <xf numFmtId="0" fontId="51" fillId="0" borderId="0" xfId="0" applyFont="1">
      <alignment horizontal="left" vertical="center" wrapText="1" indent="1"/>
    </xf>
    <xf numFmtId="0" fontId="75" fillId="4" borderId="12" xfId="0" applyFont="1" applyFill="1" applyBorder="1" applyAlignment="1">
      <alignment horizontal="left" vertical="center" indent="1"/>
    </xf>
    <xf numFmtId="0" fontId="9" fillId="0" borderId="118" xfId="0" applyFont="1" applyBorder="1" applyAlignment="1">
      <alignment vertical="top"/>
    </xf>
    <xf numFmtId="0" fontId="9" fillId="0" borderId="6" xfId="0" applyFont="1" applyBorder="1" applyAlignment="1">
      <alignment vertical="top"/>
    </xf>
    <xf numFmtId="0" fontId="76" fillId="4" borderId="16" xfId="0" applyFont="1" applyFill="1" applyBorder="1" applyAlignment="1">
      <alignment vertical="center" textRotation="90" wrapText="1"/>
    </xf>
    <xf numFmtId="0" fontId="76" fillId="4" borderId="17" xfId="0" applyFont="1" applyFill="1" applyBorder="1" applyAlignment="1">
      <alignment vertical="center" textRotation="90" wrapText="1"/>
    </xf>
    <xf numFmtId="0" fontId="76" fillId="4" borderId="13" xfId="0" applyFont="1" applyFill="1" applyBorder="1" applyAlignment="1">
      <alignment vertical="center" textRotation="90" wrapText="1"/>
    </xf>
    <xf numFmtId="0" fontId="76" fillId="0" borderId="16" xfId="0" applyFont="1" applyBorder="1" applyAlignment="1">
      <alignment vertical="center" wrapText="1"/>
    </xf>
    <xf numFmtId="0" fontId="76" fillId="0" borderId="17" xfId="0" applyFont="1" applyBorder="1" applyAlignment="1">
      <alignment vertical="center" wrapText="1"/>
    </xf>
    <xf numFmtId="0" fontId="76" fillId="0" borderId="13" xfId="0" applyFont="1" applyBorder="1" applyAlignment="1">
      <alignment vertical="center" wrapText="1"/>
    </xf>
    <xf numFmtId="0" fontId="76" fillId="4" borderId="16" xfId="0" applyFont="1" applyFill="1" applyBorder="1" applyAlignment="1">
      <alignment vertical="center" wrapText="1"/>
    </xf>
    <xf numFmtId="0" fontId="76" fillId="4" borderId="17" xfId="0" applyFont="1" applyFill="1" applyBorder="1" applyAlignment="1">
      <alignment vertical="center" wrapText="1"/>
    </xf>
    <xf numFmtId="0" fontId="76" fillId="4" borderId="13" xfId="0" applyFont="1" applyFill="1" applyBorder="1" applyAlignment="1">
      <alignment vertical="center" wrapText="1"/>
    </xf>
    <xf numFmtId="0" fontId="29" fillId="0" borderId="119" xfId="2" applyFont="1" applyBorder="1"/>
    <xf numFmtId="0" fontId="29" fillId="0" borderId="17" xfId="2" applyFont="1" applyBorder="1"/>
    <xf numFmtId="0" fontId="6" fillId="0" borderId="120" xfId="2" applyFont="1" applyBorder="1"/>
    <xf numFmtId="0" fontId="78" fillId="0" borderId="0" xfId="0" applyFont="1" applyAlignment="1">
      <alignment horizontal="left" vertical="center"/>
    </xf>
    <xf numFmtId="0" fontId="79" fillId="0" borderId="0" xfId="2" applyFont="1"/>
    <xf numFmtId="0" fontId="2" fillId="9" borderId="0" xfId="2" applyFont="1" applyFill="1" applyAlignment="1">
      <alignment wrapText="1"/>
    </xf>
    <xf numFmtId="0" fontId="2" fillId="0" borderId="0" xfId="2" applyFont="1" applyAlignment="1">
      <alignment wrapText="1"/>
    </xf>
    <xf numFmtId="0" fontId="2" fillId="0" borderId="17" xfId="2" applyFont="1" applyBorder="1" applyAlignment="1">
      <alignment wrapText="1"/>
    </xf>
    <xf numFmtId="0" fontId="7" fillId="0" borderId="17" xfId="2" applyBorder="1" applyAlignment="1">
      <alignment wrapText="1"/>
    </xf>
    <xf numFmtId="0" fontId="81" fillId="0" borderId="0" xfId="0" applyFont="1" applyAlignment="1">
      <alignment horizontal="left" vertical="center"/>
    </xf>
    <xf numFmtId="0" fontId="2" fillId="0" borderId="121" xfId="2" applyFont="1" applyBorder="1"/>
    <xf numFmtId="0" fontId="7" fillId="0" borderId="122" xfId="2" applyBorder="1"/>
    <xf numFmtId="0" fontId="27" fillId="0" borderId="123" xfId="2" applyFont="1" applyBorder="1"/>
    <xf numFmtId="0" fontId="7" fillId="0" borderId="121" xfId="2" applyBorder="1"/>
    <xf numFmtId="0" fontId="20" fillId="0" borderId="123" xfId="2" applyFont="1" applyBorder="1"/>
    <xf numFmtId="0" fontId="7" fillId="0" borderId="19" xfId="2" applyBorder="1" applyAlignment="1">
      <alignment wrapText="1"/>
    </xf>
    <xf numFmtId="0" fontId="37" fillId="0" borderId="13" xfId="2" applyFont="1" applyBorder="1"/>
    <xf numFmtId="0" fontId="39" fillId="14" borderId="12" xfId="2" applyFont="1" applyFill="1" applyBorder="1" applyAlignment="1">
      <alignment wrapText="1"/>
    </xf>
    <xf numFmtId="0" fontId="39" fillId="13" borderId="15" xfId="2" applyFont="1" applyFill="1" applyBorder="1"/>
    <xf numFmtId="0" fontId="7" fillId="0" borderId="1" xfId="2" applyBorder="1" applyAlignment="1">
      <alignment wrapText="1"/>
    </xf>
    <xf numFmtId="0" fontId="39" fillId="20" borderId="12" xfId="2" applyFont="1" applyFill="1" applyBorder="1"/>
    <xf numFmtId="0" fontId="82" fillId="0" borderId="17" xfId="2" applyFont="1" applyBorder="1" applyAlignment="1">
      <alignment wrapText="1"/>
    </xf>
    <xf numFmtId="0" fontId="2" fillId="9" borderId="12" xfId="2" applyFont="1" applyFill="1" applyBorder="1" applyAlignment="1">
      <alignment wrapText="1"/>
    </xf>
    <xf numFmtId="0" fontId="34" fillId="12" borderId="125" xfId="2" applyFont="1" applyFill="1" applyBorder="1"/>
    <xf numFmtId="0" fontId="2" fillId="9" borderId="126" xfId="2" applyFont="1" applyFill="1" applyBorder="1" applyAlignment="1">
      <alignment wrapText="1"/>
    </xf>
    <xf numFmtId="0" fontId="39" fillId="20" borderId="126" xfId="2" applyFont="1" applyFill="1" applyBorder="1"/>
    <xf numFmtId="0" fontId="39" fillId="14" borderId="126" xfId="2" applyFont="1" applyFill="1" applyBorder="1" applyAlignment="1">
      <alignment wrapText="1"/>
    </xf>
    <xf numFmtId="0" fontId="39" fillId="13" borderId="126" xfId="2" applyFont="1" applyFill="1" applyBorder="1"/>
    <xf numFmtId="0" fontId="34" fillId="10" borderId="69" xfId="2" applyFont="1" applyFill="1" applyBorder="1"/>
    <xf numFmtId="0" fontId="7" fillId="0" borderId="127" xfId="2" applyBorder="1"/>
    <xf numFmtId="0" fontId="7" fillId="0" borderId="22" xfId="2" applyBorder="1" applyAlignment="1">
      <alignment wrapText="1"/>
    </xf>
    <xf numFmtId="0" fontId="80" fillId="0" borderId="19" xfId="2" applyFont="1" applyBorder="1"/>
    <xf numFmtId="0" fontId="41" fillId="10" borderId="19" xfId="2" applyFont="1" applyFill="1" applyBorder="1" applyAlignment="1">
      <alignment horizontal="left"/>
    </xf>
    <xf numFmtId="0" fontId="34" fillId="12" borderId="107" xfId="2" applyFont="1" applyFill="1" applyBorder="1"/>
    <xf numFmtId="0" fontId="2" fillId="0" borderId="128" xfId="2" applyFont="1" applyBorder="1"/>
    <xf numFmtId="0" fontId="2" fillId="0" borderId="129" xfId="2" applyFont="1" applyBorder="1"/>
    <xf numFmtId="0" fontId="7" fillId="0" borderId="129" xfId="2" applyBorder="1"/>
    <xf numFmtId="0" fontId="7" fillId="0" borderId="130" xfId="2" applyBorder="1"/>
    <xf numFmtId="0" fontId="7" fillId="0" borderId="128" xfId="2" applyBorder="1"/>
    <xf numFmtId="0" fontId="80" fillId="0" borderId="0" xfId="2" applyFont="1" applyBorder="1"/>
    <xf numFmtId="0" fontId="41" fillId="10" borderId="0" xfId="2" applyFont="1" applyFill="1" applyBorder="1" applyAlignment="1">
      <alignment horizontal="left"/>
    </xf>
    <xf numFmtId="0" fontId="2" fillId="10" borderId="70" xfId="2" applyFont="1" applyFill="1" applyBorder="1" applyAlignment="1">
      <alignment wrapText="1"/>
    </xf>
    <xf numFmtId="0" fontId="5" fillId="9" borderId="108" xfId="2" applyFont="1" applyFill="1" applyBorder="1" applyAlignment="1">
      <alignment wrapText="1"/>
    </xf>
    <xf numFmtId="0" fontId="2" fillId="0" borderId="130" xfId="2" applyFont="1" applyBorder="1"/>
    <xf numFmtId="0" fontId="7" fillId="0" borderId="115" xfId="2" applyBorder="1"/>
    <xf numFmtId="0" fontId="7" fillId="0" borderId="111" xfId="2" applyBorder="1"/>
    <xf numFmtId="0" fontId="2" fillId="0" borderId="123" xfId="2" applyFont="1" applyBorder="1"/>
    <xf numFmtId="0" fontId="2" fillId="0" borderId="131" xfId="2" applyFont="1" applyBorder="1"/>
    <xf numFmtId="0" fontId="2" fillId="0" borderId="95" xfId="2" applyFont="1" applyBorder="1"/>
    <xf numFmtId="0" fontId="2" fillId="0" borderId="122" xfId="2" applyFont="1" applyBorder="1"/>
    <xf numFmtId="0" fontId="82" fillId="0" borderId="129" xfId="2" applyFont="1" applyBorder="1" applyAlignment="1">
      <alignment wrapText="1"/>
    </xf>
    <xf numFmtId="0" fontId="20" fillId="0" borderId="121" xfId="2" applyFont="1" applyBorder="1"/>
    <xf numFmtId="0" fontId="20" fillId="0" borderId="123" xfId="2" applyFont="1" applyFill="1" applyBorder="1"/>
    <xf numFmtId="0" fontId="7" fillId="0" borderId="13" xfId="2" applyBorder="1" applyAlignment="1">
      <alignment wrapText="1"/>
    </xf>
    <xf numFmtId="0" fontId="7" fillId="0" borderId="133" xfId="2" applyBorder="1"/>
    <xf numFmtId="0" fontId="27" fillId="0" borderId="121" xfId="2" applyFont="1" applyBorder="1"/>
    <xf numFmtId="0" fontId="7" fillId="0" borderId="115" xfId="2" applyBorder="1" applyAlignment="1">
      <alignment wrapText="1"/>
    </xf>
    <xf numFmtId="0" fontId="7" fillId="0" borderId="133" xfId="2" applyBorder="1" applyAlignment="1">
      <alignment wrapText="1"/>
    </xf>
    <xf numFmtId="0" fontId="2" fillId="0" borderId="127" xfId="2" applyFont="1" applyBorder="1"/>
    <xf numFmtId="0" fontId="2" fillId="9" borderId="107" xfId="2" applyFont="1" applyFill="1" applyBorder="1" applyAlignment="1">
      <alignment wrapText="1"/>
    </xf>
    <xf numFmtId="0" fontId="2" fillId="0" borderId="0" xfId="2" applyFont="1" applyFill="1" applyAlignment="1">
      <alignment wrapText="1"/>
    </xf>
    <xf numFmtId="0" fontId="83" fillId="0" borderId="123" xfId="2" applyFont="1" applyBorder="1" applyAlignment="1">
      <alignment wrapText="1"/>
    </xf>
    <xf numFmtId="0" fontId="83" fillId="0" borderId="17" xfId="2" applyFont="1" applyBorder="1" applyAlignment="1">
      <alignment wrapText="1"/>
    </xf>
    <xf numFmtId="0" fontId="20" fillId="0" borderId="128" xfId="2" applyFont="1" applyBorder="1"/>
    <xf numFmtId="0" fontId="20" fillId="0" borderId="129" xfId="2" applyFont="1" applyBorder="1"/>
    <xf numFmtId="0" fontId="82" fillId="0" borderId="0" xfId="2" applyFont="1" applyBorder="1" applyAlignment="1">
      <alignment wrapText="1"/>
    </xf>
    <xf numFmtId="0" fontId="2" fillId="0" borderId="20" xfId="2" applyFont="1" applyBorder="1"/>
    <xf numFmtId="0" fontId="27" fillId="0" borderId="134" xfId="2" applyFont="1" applyBorder="1"/>
    <xf numFmtId="0" fontId="39" fillId="0" borderId="69" xfId="2" applyFont="1" applyFill="1" applyBorder="1"/>
    <xf numFmtId="0" fontId="39" fillId="20" borderId="11" xfId="2" applyFont="1" applyFill="1" applyBorder="1"/>
    <xf numFmtId="0" fontId="84" fillId="30" borderId="0" xfId="2" applyFont="1" applyFill="1"/>
    <xf numFmtId="0" fontId="37" fillId="30" borderId="0" xfId="2" applyFont="1" applyFill="1"/>
    <xf numFmtId="0" fontId="7" fillId="30" borderId="0" xfId="2" applyFill="1"/>
    <xf numFmtId="0" fontId="27" fillId="0" borderId="124" xfId="2" applyFont="1" applyBorder="1"/>
    <xf numFmtId="0" fontId="7" fillId="0" borderId="17" xfId="2" applyBorder="1" applyAlignment="1">
      <alignment horizontal="center"/>
    </xf>
    <xf numFmtId="0" fontId="7" fillId="0" borderId="16" xfId="2" applyBorder="1" applyAlignment="1">
      <alignment horizontal="center"/>
    </xf>
    <xf numFmtId="0" fontId="7" fillId="0" borderId="13" xfId="2" applyBorder="1" applyAlignment="1">
      <alignment horizontal="center"/>
    </xf>
    <xf numFmtId="0" fontId="0" fillId="0" borderId="16" xfId="0" applyBorder="1" applyAlignment="1">
      <alignment horizontal="left" vertical="center" wrapText="1"/>
    </xf>
    <xf numFmtId="0" fontId="2" fillId="0" borderId="135" xfId="2" applyFont="1" applyBorder="1" applyAlignment="1">
      <alignment horizontal="left"/>
    </xf>
    <xf numFmtId="0" fontId="2" fillId="0" borderId="135" xfId="2" applyFont="1" applyBorder="1"/>
    <xf numFmtId="0" fontId="6" fillId="0" borderId="135" xfId="2" applyFont="1" applyBorder="1"/>
    <xf numFmtId="0" fontId="6" fillId="0" borderId="136" xfId="2" applyFont="1" applyBorder="1"/>
    <xf numFmtId="0" fontId="7" fillId="0" borderId="137" xfId="2" applyBorder="1"/>
    <xf numFmtId="0" fontId="2" fillId="0" borderId="136" xfId="2" applyFont="1" applyBorder="1"/>
    <xf numFmtId="0" fontId="20" fillId="0" borderId="124" xfId="2" applyFont="1" applyBorder="1"/>
    <xf numFmtId="0" fontId="7" fillId="0" borderId="124" xfId="2" applyBorder="1"/>
    <xf numFmtId="0" fontId="28" fillId="0" borderId="127" xfId="2" applyFont="1" applyBorder="1"/>
    <xf numFmtId="0" fontId="28" fillId="0" borderId="124" xfId="2" applyFont="1" applyBorder="1"/>
    <xf numFmtId="0" fontId="7" fillId="0" borderId="134" xfId="2" applyBorder="1"/>
    <xf numFmtId="0" fontId="7" fillId="0" borderId="131" xfId="2" applyBorder="1"/>
    <xf numFmtId="0" fontId="7" fillId="0" borderId="123" xfId="2" applyBorder="1"/>
    <xf numFmtId="0" fontId="28" fillId="0" borderId="122" xfId="2" applyFont="1" applyBorder="1"/>
    <xf numFmtId="0" fontId="0" fillId="0" borderId="17" xfId="0" applyBorder="1" applyAlignment="1">
      <alignment vertical="center" wrapText="1"/>
    </xf>
    <xf numFmtId="0" fontId="0" fillId="0" borderId="123" xfId="0" applyBorder="1" applyAlignment="1">
      <alignment horizontal="left" vertical="center" wrapText="1"/>
    </xf>
    <xf numFmtId="0" fontId="0" fillId="0" borderId="122" xfId="0" applyBorder="1">
      <alignment horizontal="left" vertical="center" wrapText="1" indent="1"/>
    </xf>
    <xf numFmtId="0" fontId="0" fillId="0" borderId="124" xfId="0" applyBorder="1">
      <alignment horizontal="left" vertical="center" wrapText="1" indent="1"/>
    </xf>
    <xf numFmtId="0" fontId="41" fillId="10" borderId="122" xfId="2" applyFont="1" applyFill="1" applyBorder="1" applyAlignment="1">
      <alignment horizontal="left"/>
    </xf>
    <xf numFmtId="0" fontId="0" fillId="0" borderId="121" xfId="0" applyBorder="1" applyAlignment="1">
      <alignment horizontal="left" vertical="center" wrapText="1"/>
    </xf>
    <xf numFmtId="0" fontId="0" fillId="0" borderId="121" xfId="0" applyBorder="1">
      <alignment horizontal="left" vertical="center" wrapText="1" inden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29" borderId="21" xfId="0" applyFill="1" applyBorder="1" applyAlignment="1">
      <alignment horizontal="left" vertical="center"/>
    </xf>
    <xf numFmtId="0" fontId="0" fillId="29" borderId="22" xfId="0" applyFill="1" applyBorder="1" applyAlignment="1">
      <alignment horizontal="left" vertical="center"/>
    </xf>
    <xf numFmtId="0" fontId="0" fillId="29" borderId="23" xfId="0" applyFill="1" applyBorder="1" applyAlignment="1">
      <alignment horizontal="left" vertical="center"/>
    </xf>
    <xf numFmtId="0" fontId="44" fillId="29" borderId="21" xfId="0" applyFont="1" applyFill="1" applyBorder="1" applyAlignment="1">
      <alignment horizontal="left" vertical="center"/>
    </xf>
    <xf numFmtId="0" fontId="44" fillId="29" borderId="22" xfId="0" applyFont="1" applyFill="1" applyBorder="1" applyAlignment="1">
      <alignment horizontal="left" vertical="center"/>
    </xf>
    <xf numFmtId="0" fontId="12" fillId="29" borderId="21" xfId="0" applyFont="1" applyFill="1" applyBorder="1" applyAlignment="1">
      <alignment horizontal="left" vertical="center"/>
    </xf>
    <xf numFmtId="0" fontId="12" fillId="29" borderId="22" xfId="0" applyFont="1" applyFill="1" applyBorder="1" applyAlignment="1">
      <alignment horizontal="left" vertical="center"/>
    </xf>
    <xf numFmtId="0" fontId="75" fillId="4" borderId="12" xfId="0" applyFont="1" applyFill="1" applyBorder="1" applyAlignment="1">
      <alignment horizontal="left" vertical="center"/>
    </xf>
    <xf numFmtId="0" fontId="75" fillId="4" borderId="12" xfId="0" applyFont="1" applyFill="1" applyBorder="1" applyAlignment="1">
      <alignment horizontal="center" vertical="center"/>
    </xf>
    <xf numFmtId="0" fontId="30" fillId="0" borderId="17" xfId="2" applyFont="1" applyBorder="1" applyAlignment="1">
      <alignment horizontal="left"/>
    </xf>
    <xf numFmtId="0" fontId="2" fillId="4" borderId="0" xfId="2" applyFont="1" applyFill="1"/>
    <xf numFmtId="0" fontId="30" fillId="0" borderId="123" xfId="2" applyFont="1" applyBorder="1" applyAlignment="1">
      <alignment horizontal="left"/>
    </xf>
    <xf numFmtId="0" fontId="2" fillId="0" borderId="132" xfId="2" applyFont="1" applyBorder="1" applyAlignment="1">
      <alignment horizontal="left"/>
    </xf>
    <xf numFmtId="0" fontId="20" fillId="0" borderId="131" xfId="2" applyFont="1" applyBorder="1"/>
    <xf numFmtId="0" fontId="65" fillId="0" borderId="0" xfId="2" applyFont="1"/>
    <xf numFmtId="0" fontId="57" fillId="0" borderId="0" xfId="2" applyFont="1"/>
    <xf numFmtId="0" fontId="85" fillId="24" borderId="0" xfId="0" applyFont="1" applyFill="1" applyAlignment="1">
      <alignment horizontal="left" vertical="center" indent="1"/>
    </xf>
    <xf numFmtId="0" fontId="57" fillId="10" borderId="0" xfId="2" applyFont="1" applyFill="1"/>
    <xf numFmtId="0" fontId="86" fillId="29" borderId="22" xfId="0" applyFont="1" applyFill="1" applyBorder="1" applyAlignment="1">
      <alignment horizontal="left" vertical="center"/>
    </xf>
    <xf numFmtId="0" fontId="86" fillId="0" borderId="19" xfId="0" applyFont="1" applyBorder="1" applyAlignment="1">
      <alignment horizontal="center" vertical="center"/>
    </xf>
    <xf numFmtId="0" fontId="30" fillId="0" borderId="0" xfId="2" applyFont="1" applyBorder="1" applyAlignment="1">
      <alignment horizontal="left"/>
    </xf>
    <xf numFmtId="0" fontId="80" fillId="0" borderId="122" xfId="2" applyFont="1" applyBorder="1"/>
    <xf numFmtId="0" fontId="87" fillId="0" borderId="0" xfId="0" applyFont="1" applyAlignment="1">
      <alignment horizontal="left" vertical="center"/>
    </xf>
    <xf numFmtId="0" fontId="2" fillId="0" borderId="138" xfId="2" applyFont="1" applyBorder="1"/>
    <xf numFmtId="0" fontId="2" fillId="0" borderId="100" xfId="2" applyFont="1" applyBorder="1" applyAlignment="1">
      <alignment horizontal="left"/>
    </xf>
    <xf numFmtId="0" fontId="20" fillId="0" borderId="139" xfId="2" applyFont="1" applyBorder="1"/>
    <xf numFmtId="0" fontId="20" fillId="0" borderId="100" xfId="2" applyFont="1" applyBorder="1"/>
    <xf numFmtId="0" fontId="2" fillId="0" borderId="98" xfId="2" applyFont="1" applyBorder="1" applyAlignment="1">
      <alignment horizontal="left"/>
    </xf>
    <xf numFmtId="0" fontId="27" fillId="0" borderId="140" xfId="2" applyFont="1" applyBorder="1"/>
    <xf numFmtId="0" fontId="20" fillId="0" borderId="98" xfId="2" applyFont="1" applyBorder="1"/>
    <xf numFmtId="0" fontId="41" fillId="10" borderId="141" xfId="2" applyFont="1" applyFill="1" applyBorder="1" applyAlignment="1">
      <alignment horizontal="left"/>
    </xf>
    <xf numFmtId="0" fontId="41" fillId="0" borderId="0" xfId="2" applyFont="1" applyFill="1" applyBorder="1" applyAlignment="1">
      <alignment horizontal="left"/>
    </xf>
    <xf numFmtId="0" fontId="2" fillId="10" borderId="142" xfId="2" applyFont="1" applyFill="1" applyBorder="1"/>
    <xf numFmtId="0" fontId="39" fillId="13" borderId="21" xfId="2" applyFont="1" applyFill="1" applyBorder="1"/>
    <xf numFmtId="0" fontId="2" fillId="9" borderId="18" xfId="2" applyFont="1" applyFill="1" applyBorder="1" applyAlignment="1">
      <alignment wrapText="1"/>
    </xf>
    <xf numFmtId="0" fontId="2" fillId="0" borderId="22" xfId="2" applyFont="1" applyBorder="1" applyAlignment="1">
      <alignment wrapText="1"/>
    </xf>
    <xf numFmtId="0" fontId="7" fillId="0" borderId="143" xfId="2" applyBorder="1" applyAlignment="1">
      <alignment wrapText="1"/>
    </xf>
    <xf numFmtId="0" fontId="2" fillId="0" borderId="21" xfId="2" applyFont="1" applyBorder="1" applyAlignment="1">
      <alignment wrapText="1"/>
    </xf>
    <xf numFmtId="0" fontId="2" fillId="0" borderId="2" xfId="2" applyFont="1" applyBorder="1"/>
    <xf numFmtId="0" fontId="43" fillId="0" borderId="12" xfId="2" applyFont="1" applyBorder="1"/>
    <xf numFmtId="0" fontId="7" fillId="0" borderId="12" xfId="2" applyBorder="1"/>
    <xf numFmtId="0" fontId="2" fillId="0" borderId="22" xfId="2" applyFont="1" applyBorder="1" applyAlignment="1"/>
    <xf numFmtId="0" fontId="29" fillId="0" borderId="22" xfId="2" applyFont="1" applyBorder="1" applyAlignment="1"/>
    <xf numFmtId="0" fontId="7" fillId="0" borderId="22" xfId="2" applyBorder="1" applyAlignment="1"/>
    <xf numFmtId="0" fontId="2" fillId="0" borderId="2" xfId="2" applyFont="1" applyBorder="1" applyAlignment="1">
      <alignment wrapText="1"/>
    </xf>
    <xf numFmtId="0" fontId="2" fillId="0" borderId="0" xfId="2" applyFont="1" applyBorder="1" applyAlignment="1">
      <alignment wrapText="1"/>
    </xf>
    <xf numFmtId="0" fontId="2" fillId="0" borderId="23" xfId="2" applyFont="1" applyBorder="1" applyAlignment="1">
      <alignment wrapText="1"/>
    </xf>
    <xf numFmtId="0" fontId="2" fillId="0" borderId="1" xfId="2" applyFont="1" applyBorder="1" applyAlignment="1">
      <alignment wrapText="1"/>
    </xf>
    <xf numFmtId="0" fontId="7" fillId="0" borderId="23" xfId="2" applyBorder="1" applyAlignment="1">
      <alignment wrapText="1"/>
    </xf>
    <xf numFmtId="0" fontId="7" fillId="0" borderId="0" xfId="2" applyBorder="1" applyAlignment="1"/>
    <xf numFmtId="0" fontId="88" fillId="0" borderId="0" xfId="0" applyFont="1" applyAlignment="1">
      <alignment horizontal="left" vertical="center"/>
    </xf>
    <xf numFmtId="0" fontId="42" fillId="0" borderId="0" xfId="0" applyFont="1" applyAlignment="1">
      <alignment horizontal="center" vertical="center"/>
    </xf>
    <xf numFmtId="0" fontId="7" fillId="0" borderId="0" xfId="2" applyAlignment="1">
      <alignment horizontal="center"/>
    </xf>
    <xf numFmtId="0" fontId="7" fillId="6" borderId="14" xfId="2" applyFill="1" applyBorder="1" applyAlignment="1">
      <alignment horizontal="center"/>
    </xf>
    <xf numFmtId="0" fontId="20" fillId="0" borderId="16" xfId="2" applyFont="1" applyBorder="1" applyAlignment="1">
      <alignment horizontal="center"/>
    </xf>
    <xf numFmtId="0" fontId="20" fillId="0" borderId="17" xfId="2" applyFont="1" applyBorder="1" applyAlignment="1">
      <alignment horizontal="center"/>
    </xf>
    <xf numFmtId="0" fontId="20" fillId="0" borderId="13" xfId="2" applyFont="1" applyBorder="1" applyAlignment="1">
      <alignment horizontal="center"/>
    </xf>
    <xf numFmtId="0" fontId="2" fillId="0" borderId="13" xfId="2" applyFont="1" applyBorder="1" applyAlignment="1">
      <alignment horizontal="center"/>
    </xf>
    <xf numFmtId="0" fontId="45" fillId="0" borderId="17" xfId="2" applyFont="1" applyBorder="1" applyAlignment="1">
      <alignment horizontal="center"/>
    </xf>
    <xf numFmtId="0" fontId="36" fillId="0" borderId="0" xfId="0" applyFont="1" applyBorder="1" applyAlignment="1">
      <alignment horizontal="left" vertical="center" indent="1"/>
    </xf>
    <xf numFmtId="0" fontId="1" fillId="0" borderId="0" xfId="2" applyFont="1"/>
    <xf numFmtId="0" fontId="1" fillId="0" borderId="66" xfId="2" applyFont="1" applyBorder="1"/>
    <xf numFmtId="0" fontId="7" fillId="0" borderId="66" xfId="2" applyBorder="1"/>
    <xf numFmtId="0" fontId="1" fillId="0" borderId="22" xfId="2" applyFont="1" applyBorder="1"/>
    <xf numFmtId="0" fontId="2" fillId="10" borderId="0" xfId="2" applyFont="1" applyFill="1" applyBorder="1" applyAlignment="1">
      <alignment wrapText="1"/>
    </xf>
    <xf numFmtId="0" fontId="7" fillId="0" borderId="21" xfId="2" applyBorder="1"/>
    <xf numFmtId="0" fontId="20" fillId="0" borderId="21" xfId="2" applyFont="1" applyBorder="1"/>
    <xf numFmtId="0" fontId="20" fillId="0" borderId="144" xfId="2" applyFont="1" applyBorder="1"/>
    <xf numFmtId="0" fontId="30" fillId="0" borderId="16" xfId="2" applyFont="1" applyBorder="1" applyAlignment="1">
      <alignment horizontal="left"/>
    </xf>
    <xf numFmtId="0" fontId="20" fillId="0" borderId="2" xfId="2" applyFont="1" applyFill="1" applyBorder="1"/>
    <xf numFmtId="0" fontId="20" fillId="0" borderId="18" xfId="2" applyFont="1" applyFill="1" applyBorder="1"/>
    <xf numFmtId="0" fontId="7" fillId="0" borderId="145" xfId="2" applyBorder="1"/>
    <xf numFmtId="0" fontId="30" fillId="0" borderId="13" xfId="2" applyFont="1" applyBorder="1" applyAlignment="1">
      <alignment horizontal="left"/>
    </xf>
    <xf numFmtId="0" fontId="1" fillId="0" borderId="138" xfId="2" applyFont="1" applyBorder="1"/>
    <xf numFmtId="0" fontId="7" fillId="0" borderId="139" xfId="2" applyBorder="1"/>
    <xf numFmtId="0" fontId="30" fillId="0" borderId="139" xfId="2" applyFont="1" applyBorder="1" applyAlignment="1">
      <alignment horizontal="left"/>
    </xf>
    <xf numFmtId="0" fontId="1" fillId="0" borderId="0" xfId="2" applyFont="1" applyBorder="1"/>
    <xf numFmtId="0" fontId="1" fillId="0" borderId="143" xfId="2" applyFont="1" applyBorder="1"/>
    <xf numFmtId="0" fontId="7" fillId="0" borderId="140" xfId="2" applyBorder="1"/>
    <xf numFmtId="0" fontId="30" fillId="0" borderId="140" xfId="2" applyFont="1" applyBorder="1" applyAlignment="1">
      <alignment horizontal="left"/>
    </xf>
    <xf numFmtId="0" fontId="20" fillId="30" borderId="132" xfId="2" applyFont="1" applyFill="1" applyBorder="1"/>
    <xf numFmtId="0" fontId="0" fillId="30" borderId="146" xfId="0" applyFill="1" applyBorder="1" applyAlignment="1">
      <alignment horizontal="left" vertical="center"/>
    </xf>
    <xf numFmtId="0" fontId="1" fillId="30" borderId="127" xfId="2" applyFont="1" applyFill="1" applyBorder="1"/>
    <xf numFmtId="0" fontId="1" fillId="30" borderId="147" xfId="2" applyFont="1" applyFill="1" applyBorder="1"/>
    <xf numFmtId="0" fontId="1" fillId="0" borderId="21" xfId="2" applyFont="1" applyBorder="1"/>
    <xf numFmtId="0" fontId="1" fillId="0" borderId="23" xfId="2" applyFont="1" applyBorder="1"/>
    <xf numFmtId="0" fontId="89" fillId="29" borderId="21" xfId="0" applyFont="1" applyFill="1" applyBorder="1" applyAlignment="1">
      <alignment horizontal="left" vertical="center"/>
    </xf>
    <xf numFmtId="0" fontId="90" fillId="0" borderId="18" xfId="0" applyFont="1" applyBorder="1" applyAlignment="1">
      <alignment horizontal="center" vertical="center"/>
    </xf>
    <xf numFmtId="0" fontId="89" fillId="29" borderId="22" xfId="0" applyFont="1" applyFill="1" applyBorder="1" applyAlignment="1">
      <alignment horizontal="left" vertical="center"/>
    </xf>
    <xf numFmtId="0" fontId="90" fillId="0" borderId="19" xfId="0" applyFont="1" applyBorder="1" applyAlignment="1">
      <alignment horizontal="center" vertical="center"/>
    </xf>
    <xf numFmtId="0" fontId="45" fillId="29" borderId="22" xfId="0" applyFont="1" applyFill="1" applyBorder="1" applyAlignment="1">
      <alignment horizontal="left" vertical="center"/>
    </xf>
    <xf numFmtId="0" fontId="45" fillId="0" borderId="19" xfId="0" applyFont="1" applyBorder="1" applyAlignment="1">
      <alignment horizontal="center" vertical="center"/>
    </xf>
    <xf numFmtId="0" fontId="90" fillId="29" borderId="22" xfId="0" applyFont="1" applyFill="1" applyBorder="1" applyAlignment="1">
      <alignment horizontal="left" vertical="center"/>
    </xf>
    <xf numFmtId="0" fontId="7" fillId="0" borderId="76" xfId="2" applyBorder="1" applyAlignment="1">
      <alignment wrapText="1"/>
    </xf>
    <xf numFmtId="0" fontId="2" fillId="0" borderId="148" xfId="2" applyFont="1" applyBorder="1"/>
    <xf numFmtId="0" fontId="0" fillId="0" borderId="149" xfId="0" applyBorder="1">
      <alignment horizontal="left" vertical="center" wrapText="1" indent="1"/>
    </xf>
    <xf numFmtId="0" fontId="2" fillId="0" borderId="150" xfId="2" applyFont="1" applyBorder="1" applyAlignment="1">
      <alignment wrapText="1"/>
    </xf>
    <xf numFmtId="0" fontId="2" fillId="0" borderId="151" xfId="2" applyFont="1" applyBorder="1"/>
    <xf numFmtId="0" fontId="7" fillId="0" borderId="105" xfId="2" applyBorder="1"/>
    <xf numFmtId="0" fontId="2" fillId="0" borderId="109" xfId="2" applyFont="1" applyBorder="1"/>
    <xf numFmtId="0" fontId="2" fillId="0" borderId="152" xfId="2" applyFont="1" applyBorder="1"/>
    <xf numFmtId="0" fontId="2" fillId="0" borderId="105" xfId="2" applyFont="1" applyBorder="1"/>
    <xf numFmtId="0" fontId="7" fillId="0" borderId="109" xfId="2" applyBorder="1"/>
    <xf numFmtId="0" fontId="7" fillId="0" borderId="152" xfId="2" applyBorder="1"/>
    <xf numFmtId="0" fontId="2" fillId="0" borderId="105" xfId="2" applyFont="1" applyBorder="1" applyAlignment="1">
      <alignment wrapText="1"/>
    </xf>
    <xf numFmtId="0" fontId="29" fillId="0" borderId="109" xfId="2" applyFont="1" applyBorder="1" applyAlignment="1">
      <alignment wrapText="1"/>
    </xf>
    <xf numFmtId="0" fontId="7" fillId="0" borderId="153" xfId="2" applyBorder="1"/>
    <xf numFmtId="0" fontId="7" fillId="0" borderId="155" xfId="2" applyBorder="1" applyAlignment="1">
      <alignment wrapText="1"/>
    </xf>
    <xf numFmtId="0" fontId="2" fillId="0" borderId="154" xfId="2" applyFont="1" applyBorder="1"/>
    <xf numFmtId="0" fontId="7" fillId="0" borderId="156" xfId="2" applyBorder="1"/>
    <xf numFmtId="0" fontId="2" fillId="0" borderId="99" xfId="2" applyFont="1" applyBorder="1"/>
    <xf numFmtId="0" fontId="0" fillId="0" borderId="157" xfId="0" applyBorder="1">
      <alignment horizontal="left" vertical="center" wrapText="1" indent="1"/>
    </xf>
    <xf numFmtId="0" fontId="7" fillId="0" borderId="158" xfId="2" applyBorder="1" applyAlignment="1">
      <alignment wrapText="1"/>
    </xf>
    <xf numFmtId="0" fontId="7" fillId="0" borderId="159" xfId="2" applyBorder="1" applyAlignment="1">
      <alignment wrapText="1"/>
    </xf>
    <xf numFmtId="0" fontId="2" fillId="0" borderId="160" xfId="2" applyFont="1" applyBorder="1"/>
    <xf numFmtId="0" fontId="7" fillId="0" borderId="160" xfId="2" applyBorder="1"/>
    <xf numFmtId="0" fontId="7" fillId="0" borderId="161" xfId="2" applyBorder="1" applyAlignment="1">
      <alignment wrapText="1"/>
    </xf>
    <xf numFmtId="0" fontId="2" fillId="0" borderId="150" xfId="2" applyFont="1" applyBorder="1"/>
    <xf numFmtId="0" fontId="7" fillId="0" borderId="154" xfId="2" applyBorder="1"/>
    <xf numFmtId="0" fontId="0" fillId="0" borderId="162" xfId="0" applyBorder="1">
      <alignment horizontal="left" vertical="center" wrapText="1" indent="1"/>
    </xf>
    <xf numFmtId="0" fontId="0" fillId="0" borderId="163" xfId="0" applyBorder="1">
      <alignment horizontal="left" vertical="center" wrapText="1" indent="1"/>
    </xf>
    <xf numFmtId="0" fontId="0" fillId="0" borderId="164" xfId="0" applyBorder="1">
      <alignment horizontal="left" vertical="center" wrapText="1" indent="1"/>
    </xf>
    <xf numFmtId="0" fontId="0" fillId="0" borderId="165" xfId="0" applyBorder="1">
      <alignment horizontal="left" vertical="center" wrapText="1" indent="1"/>
    </xf>
    <xf numFmtId="0" fontId="7" fillId="0" borderId="164" xfId="2" applyBorder="1" applyAlignment="1">
      <alignment wrapText="1"/>
    </xf>
    <xf numFmtId="0" fontId="7" fillId="0" borderId="165" xfId="2" applyBorder="1" applyAlignment="1">
      <alignment wrapText="1"/>
    </xf>
    <xf numFmtId="0" fontId="7" fillId="0" borderId="166" xfId="2" applyBorder="1" applyAlignment="1">
      <alignment wrapText="1"/>
    </xf>
    <xf numFmtId="0" fontId="7" fillId="0" borderId="167" xfId="2" applyBorder="1" applyAlignment="1">
      <alignment wrapText="1"/>
    </xf>
    <xf numFmtId="0" fontId="21" fillId="0" borderId="4" xfId="0" applyFont="1" applyBorder="1" applyAlignment="1">
      <alignment horizontal="left" vertical="center" wrapText="1"/>
    </xf>
    <xf numFmtId="0" fontId="9" fillId="0" borderId="4" xfId="0" applyFont="1" applyFill="1" applyBorder="1" applyAlignment="1">
      <alignment vertical="top" wrapText="1"/>
    </xf>
    <xf numFmtId="0" fontId="0" fillId="6" borderId="0" xfId="0" applyFill="1" applyAlignment="1">
      <alignment horizontal="left" vertical="center" indent="1"/>
    </xf>
    <xf numFmtId="0" fontId="1" fillId="5" borderId="19" xfId="2" quotePrefix="1" applyFont="1" applyFill="1" applyBorder="1"/>
    <xf numFmtId="0" fontId="27" fillId="0" borderId="0" xfId="0" applyFont="1" applyBorder="1" applyAlignment="1">
      <alignment horizontal="left" vertical="center" indent="1"/>
    </xf>
    <xf numFmtId="0" fontId="18" fillId="4" borderId="2" xfId="0" applyFont="1" applyFill="1" applyBorder="1" applyAlignment="1">
      <alignment horizontal="center" vertical="center"/>
    </xf>
    <xf numFmtId="0" fontId="15" fillId="0" borderId="0" xfId="0" applyFont="1" applyFill="1" applyAlignment="1">
      <alignment vertical="top" wrapText="1"/>
    </xf>
    <xf numFmtId="0" fontId="9" fillId="0" borderId="4" xfId="0" applyFont="1" applyFill="1" applyBorder="1" applyAlignment="1">
      <alignment vertical="center" wrapText="1"/>
    </xf>
    <xf numFmtId="0" fontId="9" fillId="0" borderId="4" xfId="0" applyFont="1" applyFill="1" applyBorder="1" applyAlignment="1">
      <alignment horizontal="left" vertical="center" wrapText="1"/>
    </xf>
    <xf numFmtId="0" fontId="9" fillId="0" borderId="8" xfId="0" applyFont="1" applyBorder="1" applyAlignment="1">
      <alignment vertical="top" wrapText="1"/>
    </xf>
    <xf numFmtId="0" fontId="0" fillId="0" borderId="109" xfId="0" applyFill="1" applyBorder="1">
      <alignment horizontal="left" vertical="center" wrapText="1" indent="1"/>
    </xf>
    <xf numFmtId="0" fontId="51" fillId="8" borderId="110" xfId="0" applyFont="1" applyFill="1" applyBorder="1" applyAlignment="1">
      <alignment horizontal="left" vertical="center" indent="1"/>
    </xf>
    <xf numFmtId="0" fontId="72" fillId="0" borderId="0" xfId="0" applyFont="1" applyFill="1" applyAlignment="1">
      <alignment vertical="top" wrapText="1"/>
    </xf>
    <xf numFmtId="0" fontId="0" fillId="0" borderId="0" xfId="0" applyAlignment="1">
      <alignment horizontal="left" vertical="center" wrapText="1" indent="1"/>
    </xf>
    <xf numFmtId="0" fontId="0" fillId="0" borderId="4" xfId="0" applyBorder="1" applyAlignment="1">
      <alignment horizontal="left" vertical="center" indent="1"/>
    </xf>
    <xf numFmtId="0" fontId="0" fillId="0" borderId="4" xfId="0" applyFill="1" applyBorder="1" applyAlignment="1">
      <alignment horizontal="left" vertical="center" indent="1"/>
    </xf>
    <xf numFmtId="0" fontId="0" fillId="0" borderId="4" xfId="0" applyBorder="1" applyAlignment="1">
      <alignment horizontal="left" vertical="center" wrapText="1" indent="1"/>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4" xfId="0" applyBorder="1">
      <alignment horizontal="left" vertical="center" wrapText="1" indent="1"/>
    </xf>
    <xf numFmtId="0" fontId="0" fillId="0" borderId="4" xfId="0" applyFill="1" applyBorder="1">
      <alignment horizontal="left" vertical="center" wrapText="1" indent="1"/>
    </xf>
    <xf numFmtId="0" fontId="36" fillId="0" borderId="4" xfId="0" applyFont="1" applyBorder="1">
      <alignment horizontal="left" vertical="center" wrapText="1" indent="1"/>
    </xf>
    <xf numFmtId="0" fontId="0" fillId="0" borderId="168" xfId="0" applyBorder="1" applyAlignment="1">
      <alignment horizontal="left" vertical="center" indent="1"/>
    </xf>
    <xf numFmtId="0" fontId="36" fillId="0" borderId="4" xfId="0" applyFont="1" applyFill="1" applyBorder="1" applyAlignment="1">
      <alignment horizontal="left" vertical="center" indent="1"/>
    </xf>
    <xf numFmtId="0" fontId="0" fillId="0" borderId="6" xfId="0" applyBorder="1" applyAlignment="1">
      <alignment horizontal="left" vertical="center" indent="1"/>
    </xf>
    <xf numFmtId="0" fontId="0" fillId="0" borderId="4" xfId="0" applyFill="1" applyBorder="1" applyAlignment="1">
      <alignment horizontal="left" vertical="center"/>
    </xf>
    <xf numFmtId="0" fontId="0" fillId="0" borderId="4" xfId="0" applyFill="1" applyBorder="1" applyAlignment="1">
      <alignment horizontal="left" vertical="center" wrapText="1"/>
    </xf>
    <xf numFmtId="0" fontId="0" fillId="0" borderId="6" xfId="0" applyBorder="1" applyAlignment="1">
      <alignment horizontal="left" vertical="center"/>
    </xf>
    <xf numFmtId="0" fontId="0" fillId="0" borderId="6" xfId="0" applyBorder="1" applyAlignment="1">
      <alignment horizontal="left" vertical="center" wrapText="1"/>
    </xf>
    <xf numFmtId="0" fontId="36" fillId="0" borderId="4" xfId="0" applyFont="1" applyBorder="1" applyAlignment="1">
      <alignment horizontal="left" vertical="center"/>
    </xf>
    <xf numFmtId="0" fontId="36" fillId="0" borderId="4" xfId="0" applyFont="1" applyFill="1" applyBorder="1" applyAlignment="1">
      <alignment horizontal="left" vertical="center"/>
    </xf>
    <xf numFmtId="0" fontId="36" fillId="0" borderId="4" xfId="0" applyFont="1" applyFill="1" applyBorder="1" applyAlignment="1">
      <alignment horizontal="left" vertical="center" wrapText="1"/>
    </xf>
    <xf numFmtId="0" fontId="0" fillId="0" borderId="168" xfId="0" applyBorder="1" applyAlignment="1">
      <alignment horizontal="left" vertical="center"/>
    </xf>
    <xf numFmtId="0" fontId="0" fillId="0" borderId="168" xfId="0" applyBorder="1" applyAlignment="1">
      <alignment horizontal="left" vertical="center" wrapText="1"/>
    </xf>
    <xf numFmtId="0" fontId="36" fillId="0" borderId="4" xfId="0" applyFont="1"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xf>
    <xf numFmtId="0" fontId="0" fillId="0" borderId="8" xfId="0" applyBorder="1" applyAlignment="1">
      <alignment horizontal="left" vertical="center" wrapText="1"/>
    </xf>
    <xf numFmtId="0" fontId="0" fillId="0" borderId="8" xfId="0" applyBorder="1" applyAlignment="1">
      <alignment horizontal="left" vertical="center" indent="1"/>
    </xf>
    <xf numFmtId="0" fontId="0" fillId="0" borderId="6" xfId="0" applyBorder="1" applyAlignment="1">
      <alignment vertical="center"/>
    </xf>
    <xf numFmtId="0" fontId="0" fillId="0" borderId="8" xfId="0" applyBorder="1" applyAlignment="1">
      <alignment vertical="center"/>
    </xf>
    <xf numFmtId="0" fontId="0" fillId="0" borderId="8" xfId="0" applyFill="1" applyBorder="1" applyAlignment="1">
      <alignment horizontal="left" vertical="center"/>
    </xf>
    <xf numFmtId="0" fontId="0" fillId="0" borderId="8" xfId="0" applyFill="1" applyBorder="1" applyAlignment="1">
      <alignment horizontal="left" vertical="center" wrapText="1"/>
    </xf>
    <xf numFmtId="0" fontId="0" fillId="0" borderId="8" xfId="0" applyFill="1" applyBorder="1" applyAlignment="1">
      <alignment horizontal="left" vertical="center" indent="1"/>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6" xfId="0" applyFill="1" applyBorder="1" applyAlignment="1">
      <alignment horizontal="left" vertical="center" indent="1"/>
    </xf>
    <xf numFmtId="0" fontId="36" fillId="0" borderId="8" xfId="0" applyFont="1" applyBorder="1" applyAlignment="1">
      <alignment horizontal="left" vertical="center"/>
    </xf>
    <xf numFmtId="0" fontId="36" fillId="0" borderId="8" xfId="0" applyFont="1" applyFill="1" applyBorder="1" applyAlignment="1">
      <alignment horizontal="left" vertical="center"/>
    </xf>
    <xf numFmtId="0" fontId="36" fillId="0" borderId="8" xfId="0" applyFont="1" applyFill="1" applyBorder="1" applyAlignment="1">
      <alignment horizontal="left" vertical="center" wrapText="1"/>
    </xf>
    <xf numFmtId="0" fontId="36" fillId="0" borderId="8" xfId="0" applyFont="1" applyFill="1" applyBorder="1" applyAlignment="1">
      <alignment horizontal="left" vertical="center" indent="1"/>
    </xf>
    <xf numFmtId="0" fontId="36" fillId="0" borderId="6" xfId="0" applyFont="1" applyBorder="1" applyAlignment="1">
      <alignment horizontal="left" vertical="center"/>
    </xf>
    <xf numFmtId="0" fontId="36" fillId="0" borderId="6" xfId="0" applyFont="1" applyFill="1" applyBorder="1" applyAlignment="1">
      <alignment horizontal="left" vertical="center"/>
    </xf>
    <xf numFmtId="0" fontId="36" fillId="0" borderId="6" xfId="0" applyFont="1" applyFill="1" applyBorder="1" applyAlignment="1">
      <alignment horizontal="left" vertical="center" wrapText="1"/>
    </xf>
    <xf numFmtId="0" fontId="36" fillId="0" borderId="6" xfId="0" applyFont="1" applyFill="1" applyBorder="1" applyAlignment="1">
      <alignment horizontal="left" vertical="center" indent="1"/>
    </xf>
    <xf numFmtId="0" fontId="0" fillId="0" borderId="8" xfId="0" applyFill="1" applyBorder="1">
      <alignment horizontal="left" vertical="center" wrapText="1" indent="1"/>
    </xf>
    <xf numFmtId="0" fontId="0" fillId="0" borderId="6" xfId="0" applyFill="1" applyBorder="1">
      <alignment horizontal="left" vertical="center" wrapText="1" indent="1"/>
    </xf>
    <xf numFmtId="0" fontId="0" fillId="0" borderId="7" xfId="0" applyBorder="1" applyAlignment="1">
      <alignment horizontal="left" vertical="center"/>
    </xf>
    <xf numFmtId="0" fontId="0" fillId="0" borderId="7" xfId="0" applyBorder="1" applyAlignment="1">
      <alignment horizontal="left" vertical="center" wrapText="1"/>
    </xf>
    <xf numFmtId="0" fontId="0" fillId="0" borderId="7" xfId="0" applyBorder="1" applyAlignment="1">
      <alignment horizontal="left" vertical="center" indent="1"/>
    </xf>
    <xf numFmtId="0" fontId="86" fillId="0" borderId="0" xfId="0" applyFont="1">
      <alignment horizontal="left" vertical="center" wrapText="1" indent="1"/>
    </xf>
    <xf numFmtId="0" fontId="86" fillId="0" borderId="0" xfId="0" applyFont="1" applyAlignment="1">
      <alignment horizontal="left" vertical="center" indent="1"/>
    </xf>
    <xf numFmtId="0" fontId="42" fillId="30" borderId="4" xfId="0" applyFont="1" applyFill="1" applyBorder="1" applyAlignment="1">
      <alignment horizontal="left" vertical="center"/>
    </xf>
    <xf numFmtId="0" fontId="42" fillId="30" borderId="5" xfId="0" applyFont="1" applyFill="1" applyBorder="1" applyAlignment="1">
      <alignment horizontal="left" vertical="center" wrapText="1"/>
    </xf>
    <xf numFmtId="0" fontId="42" fillId="30" borderId="5" xfId="0" applyFont="1" applyFill="1" applyBorder="1" applyAlignment="1">
      <alignment horizontal="left" vertical="center"/>
    </xf>
    <xf numFmtId="0" fontId="75" fillId="30" borderId="4" xfId="0" applyFont="1" applyFill="1" applyBorder="1" applyAlignment="1">
      <alignment horizontal="center" vertical="center" wrapText="1"/>
    </xf>
    <xf numFmtId="0" fontId="93" fillId="0" borderId="0" xfId="0" applyFont="1" applyAlignment="1">
      <alignment horizontal="left" vertical="center" indent="1"/>
    </xf>
    <xf numFmtId="0" fontId="75" fillId="0" borderId="0" xfId="0" applyFont="1">
      <alignment horizontal="left" vertical="center" wrapText="1" indent="1"/>
    </xf>
    <xf numFmtId="0" fontId="75" fillId="0" borderId="0" xfId="0" applyFont="1" applyAlignment="1">
      <alignment horizontal="left" vertical="center" indent="1"/>
    </xf>
    <xf numFmtId="0" fontId="97" fillId="0" borderId="0" xfId="0" applyFont="1" applyAlignment="1">
      <alignment horizontal="left" vertical="center"/>
    </xf>
    <xf numFmtId="0" fontId="75" fillId="30" borderId="118" xfId="0" applyFont="1" applyFill="1" applyBorder="1" applyAlignment="1">
      <alignment horizontal="left" vertical="center"/>
    </xf>
    <xf numFmtId="0" fontId="94" fillId="4" borderId="169" xfId="0" applyFont="1" applyFill="1" applyBorder="1" applyAlignment="1">
      <alignment vertical="center"/>
    </xf>
    <xf numFmtId="0" fontId="42" fillId="4" borderId="169" xfId="0" applyFont="1" applyFill="1" applyBorder="1" applyAlignment="1">
      <alignment vertical="center"/>
    </xf>
    <xf numFmtId="0" fontId="75" fillId="4" borderId="169" xfId="0" applyFont="1" applyFill="1" applyBorder="1" applyAlignment="1">
      <alignment horizontal="left" vertical="center" indent="7"/>
    </xf>
    <xf numFmtId="0" fontId="92" fillId="4" borderId="169" xfId="0" applyFont="1" applyFill="1" applyBorder="1" applyAlignment="1">
      <alignment horizontal="left" vertical="center" indent="4"/>
    </xf>
    <xf numFmtId="0" fontId="75" fillId="4" borderId="3" xfId="0" applyFont="1" applyFill="1" applyBorder="1" applyAlignment="1">
      <alignment vertical="center"/>
    </xf>
    <xf numFmtId="0" fontId="75" fillId="4" borderId="3" xfId="0" applyFont="1" applyFill="1" applyBorder="1" applyAlignment="1">
      <alignment horizontal="left" vertical="center" indent="1"/>
    </xf>
    <xf numFmtId="0" fontId="75" fillId="4" borderId="3" xfId="0" applyFont="1" applyFill="1" applyBorder="1" applyAlignment="1">
      <alignment horizontal="left" vertical="center" indent="7"/>
    </xf>
    <xf numFmtId="0" fontId="92" fillId="4" borderId="3" xfId="0" applyFont="1" applyFill="1" applyBorder="1" applyAlignment="1">
      <alignment horizontal="left" vertical="center" indent="4"/>
    </xf>
    <xf numFmtId="0" fontId="94" fillId="4" borderId="170" xfId="0" applyFont="1" applyFill="1" applyBorder="1" applyAlignment="1">
      <alignment vertical="center"/>
    </xf>
    <xf numFmtId="0" fontId="42" fillId="4" borderId="169" xfId="0" applyFont="1" applyFill="1" applyBorder="1" applyAlignment="1">
      <alignment horizontal="center" vertical="center" wrapText="1"/>
    </xf>
    <xf numFmtId="0" fontId="42" fillId="4" borderId="169" xfId="0" applyFont="1" applyFill="1" applyBorder="1" applyAlignment="1">
      <alignment horizontal="left" vertical="center" wrapText="1"/>
    </xf>
    <xf numFmtId="0" fontId="42" fillId="4" borderId="169" xfId="0" applyFont="1" applyFill="1" applyBorder="1" applyAlignment="1">
      <alignment horizontal="left" vertical="center"/>
    </xf>
    <xf numFmtId="0" fontId="94" fillId="4" borderId="171" xfId="0" applyFont="1" applyFill="1" applyBorder="1" applyAlignment="1">
      <alignment vertical="center"/>
    </xf>
    <xf numFmtId="0" fontId="42" fillId="4" borderId="171" xfId="0" applyFont="1" applyFill="1" applyBorder="1" applyAlignment="1">
      <alignment vertical="center"/>
    </xf>
    <xf numFmtId="0" fontId="42" fillId="4" borderId="171" xfId="0" applyFont="1" applyFill="1" applyBorder="1" applyAlignment="1">
      <alignment horizontal="left" vertical="center"/>
    </xf>
    <xf numFmtId="0" fontId="42" fillId="4" borderId="171" xfId="0" applyFont="1" applyFill="1" applyBorder="1" applyAlignment="1">
      <alignment horizontal="left" vertical="center" wrapText="1"/>
    </xf>
    <xf numFmtId="0" fontId="96" fillId="4" borderId="169" xfId="0" applyFont="1" applyFill="1" applyBorder="1" applyAlignment="1">
      <alignment horizontal="left" vertical="center"/>
    </xf>
    <xf numFmtId="0" fontId="73" fillId="4" borderId="169" xfId="0" applyFont="1" applyFill="1" applyBorder="1" applyAlignment="1">
      <alignment horizontal="left" vertical="center" indent="1"/>
    </xf>
    <xf numFmtId="0" fontId="73" fillId="4" borderId="169" xfId="0" applyFont="1" applyFill="1" applyBorder="1" applyAlignment="1">
      <alignment horizontal="left" vertical="center" wrapText="1" indent="1"/>
    </xf>
    <xf numFmtId="0" fontId="95" fillId="4" borderId="169" xfId="0" applyFont="1" applyFill="1" applyBorder="1" applyAlignment="1">
      <alignment horizontal="left" vertical="center"/>
    </xf>
    <xf numFmtId="0" fontId="56" fillId="8" borderId="12" xfId="0" applyFont="1" applyFill="1" applyBorder="1" applyAlignment="1">
      <alignment horizontal="right" vertical="center" wrapText="1" indent="1"/>
    </xf>
    <xf numFmtId="0" fontId="57" fillId="8" borderId="12" xfId="0" applyFont="1" applyFill="1" applyBorder="1" applyAlignment="1">
      <alignment horizontal="left" vertical="center"/>
    </xf>
    <xf numFmtId="0" fontId="28" fillId="8" borderId="12" xfId="0" applyFont="1" applyFill="1" applyBorder="1">
      <alignment horizontal="left" vertical="center" wrapText="1" indent="1"/>
    </xf>
    <xf numFmtId="0" fontId="28" fillId="0" borderId="21" xfId="0" applyFont="1" applyBorder="1" applyAlignment="1">
      <alignment horizontal="left" vertical="center"/>
    </xf>
    <xf numFmtId="0" fontId="28" fillId="0" borderId="2" xfId="0" applyFont="1" applyBorder="1">
      <alignment horizontal="left" vertical="center" wrapText="1" indent="1"/>
    </xf>
    <xf numFmtId="0" fontId="28" fillId="0" borderId="18" xfId="0" applyFont="1" applyBorder="1">
      <alignment horizontal="left" vertical="center" wrapText="1" indent="1"/>
    </xf>
    <xf numFmtId="0" fontId="28" fillId="0" borderId="22" xfId="0" applyFont="1" applyBorder="1" applyAlignment="1">
      <alignment horizontal="left" vertical="center"/>
    </xf>
    <xf numFmtId="0" fontId="28" fillId="0" borderId="0" xfId="0" applyFont="1" applyBorder="1">
      <alignment horizontal="left" vertical="center" wrapText="1" indent="1"/>
    </xf>
    <xf numFmtId="0" fontId="28" fillId="0" borderId="19" xfId="0" applyFont="1" applyBorder="1">
      <alignment horizontal="left" vertical="center" wrapText="1" indent="1"/>
    </xf>
    <xf numFmtId="0" fontId="32" fillId="0" borderId="22" xfId="0" applyFont="1" applyBorder="1" applyAlignment="1">
      <alignment horizontal="left" vertical="center"/>
    </xf>
    <xf numFmtId="0" fontId="28" fillId="0" borderId="22" xfId="0" applyFont="1" applyBorder="1" applyAlignment="1">
      <alignment horizontal="left" vertical="center" indent="1"/>
    </xf>
    <xf numFmtId="0" fontId="28" fillId="0" borderId="22" xfId="0" quotePrefix="1" applyFont="1" applyBorder="1" applyAlignment="1">
      <alignment horizontal="left" vertical="center" indent="2"/>
    </xf>
    <xf numFmtId="0" fontId="28" fillId="0" borderId="22" xfId="0" quotePrefix="1" applyFont="1" applyBorder="1" applyAlignment="1">
      <alignment horizontal="left" vertical="center"/>
    </xf>
    <xf numFmtId="0" fontId="28" fillId="0" borderId="23" xfId="0" applyFont="1" applyBorder="1" applyAlignment="1">
      <alignment horizontal="left" vertical="center" indent="1"/>
    </xf>
    <xf numFmtId="0" fontId="28" fillId="0" borderId="1" xfId="0" applyFont="1" applyBorder="1">
      <alignment horizontal="left" vertical="center" wrapText="1" indent="1"/>
    </xf>
    <xf numFmtId="0" fontId="28" fillId="0" borderId="20" xfId="0" applyFont="1" applyBorder="1">
      <alignment horizontal="left" vertical="center" wrapText="1" indent="1"/>
    </xf>
    <xf numFmtId="0" fontId="9" fillId="6" borderId="0" xfId="0" applyFont="1" applyFill="1" applyAlignment="1">
      <alignment vertical="top" wrapText="1"/>
    </xf>
    <xf numFmtId="0" fontId="72" fillId="6" borderId="0" xfId="0" applyFont="1" applyFill="1" applyAlignment="1">
      <alignment vertical="top" wrapText="1"/>
    </xf>
    <xf numFmtId="0" fontId="21" fillId="6" borderId="0" xfId="0" applyFont="1" applyFill="1" applyAlignment="1">
      <alignment vertical="top" wrapText="1"/>
    </xf>
    <xf numFmtId="0" fontId="9" fillId="0" borderId="0" xfId="0" applyFont="1" applyAlignment="1">
      <alignment vertical="top" wrapText="1"/>
    </xf>
    <xf numFmtId="0" fontId="15" fillId="0" borderId="0" xfId="0" applyFont="1" applyAlignment="1">
      <alignment vertical="top" wrapText="1"/>
    </xf>
    <xf numFmtId="0" fontId="18" fillId="4" borderId="2" xfId="0" applyFont="1" applyFill="1" applyBorder="1" applyAlignment="1">
      <alignment horizontal="center" vertical="center" wrapText="1"/>
    </xf>
    <xf numFmtId="0" fontId="9" fillId="0" borderId="0" xfId="0" applyFont="1" applyFill="1" applyAlignment="1">
      <alignment vertical="top" wrapText="1"/>
    </xf>
    <xf numFmtId="16" fontId="9" fillId="6" borderId="0" xfId="0" quotePrefix="1" applyNumberFormat="1" applyFont="1" applyFill="1" applyAlignment="1">
      <alignment vertical="top" wrapText="1"/>
    </xf>
    <xf numFmtId="16" fontId="72" fillId="6" borderId="0" xfId="0" quotePrefix="1" applyNumberFormat="1" applyFont="1" applyFill="1" applyAlignment="1">
      <alignment vertical="top" wrapText="1"/>
    </xf>
    <xf numFmtId="0" fontId="9" fillId="0" borderId="4" xfId="0" applyFont="1" applyFill="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20" fillId="5" borderId="9" xfId="0" applyFont="1" applyFill="1" applyBorder="1" applyAlignment="1">
      <alignment horizontal="center" vertical="center" wrapText="1"/>
    </xf>
    <xf numFmtId="0" fontId="20" fillId="5" borderId="10" xfId="0" applyFont="1" applyFill="1" applyBorder="1" applyAlignment="1">
      <alignment horizontal="center" vertical="center" wrapText="1"/>
    </xf>
    <xf numFmtId="0" fontId="16" fillId="3" borderId="1" xfId="0" applyFont="1" applyFill="1" applyBorder="1" applyAlignment="1">
      <alignment horizontal="center" vertical="center"/>
    </xf>
    <xf numFmtId="0" fontId="51" fillId="8" borderId="104" xfId="0" applyFont="1" applyFill="1" applyBorder="1" applyAlignment="1">
      <alignment horizontal="center" vertical="center"/>
    </xf>
    <xf numFmtId="0" fontId="51" fillId="8" borderId="12" xfId="0" applyFont="1" applyFill="1" applyBorder="1" applyAlignment="1">
      <alignment horizontal="center" vertical="center"/>
    </xf>
    <xf numFmtId="0" fontId="51" fillId="8" borderId="14" xfId="0" applyFont="1" applyFill="1" applyBorder="1" applyAlignment="1">
      <alignment horizontal="center" vertical="center"/>
    </xf>
    <xf numFmtId="0" fontId="51" fillId="8" borderId="108" xfId="0" applyFont="1" applyFill="1" applyBorder="1" applyAlignment="1">
      <alignment horizontal="center" vertical="center"/>
    </xf>
    <xf numFmtId="0" fontId="51" fillId="8" borderId="15" xfId="0" applyFont="1" applyFill="1" applyBorder="1" applyAlignment="1">
      <alignment horizontal="center" vertical="center"/>
    </xf>
    <xf numFmtId="0" fontId="56" fillId="10" borderId="22" xfId="0" applyFont="1" applyFill="1" applyBorder="1" applyAlignment="1">
      <alignment horizontal="left" vertical="top" wrapText="1"/>
    </xf>
    <xf numFmtId="0" fontId="56" fillId="10" borderId="19" xfId="0" applyFont="1" applyFill="1" applyBorder="1" applyAlignment="1">
      <alignment horizontal="left" vertical="top" wrapText="1"/>
    </xf>
    <xf numFmtId="0" fontId="56" fillId="10" borderId="17" xfId="0" applyFont="1" applyFill="1" applyBorder="1" applyAlignment="1">
      <alignment horizontal="left" vertical="top" wrapText="1"/>
    </xf>
  </cellXfs>
  <cellStyles count="5">
    <cellStyle name="Comma" xfId="1" builtinId="3"/>
    <cellStyle name="Normal" xfId="0" builtinId="0"/>
    <cellStyle name="Normal 2" xfId="2"/>
    <cellStyle name="Normal 2 2" xfId="4"/>
    <cellStyle name="Normal 3" xfId="3"/>
  </cellStyles>
  <dxfs count="0"/>
  <tableStyles count="0" defaultTableStyle="TableStyleMedium2" defaultPivotStyle="PivotStyleLight16"/>
  <colors>
    <mruColors>
      <color rgb="FF0000FF"/>
      <color rgb="FFFFFFCC"/>
      <color rgb="FF00CC00"/>
      <color rgb="FFFF00FF"/>
      <color rgb="FFFFFF99"/>
      <color rgb="FFFF3399"/>
      <color rgb="FF66FF33"/>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0</xdr:colOff>
      <xdr:row>1</xdr:row>
      <xdr:rowOff>0</xdr:rowOff>
    </xdr:from>
    <xdr:ext cx="5294154" cy="4210050"/>
    <xdr:pic>
      <xdr:nvPicPr>
        <xdr:cNvPr id="2" name="Picture 1">
          <a:extLst>
            <a:ext uri="{FF2B5EF4-FFF2-40B4-BE49-F238E27FC236}">
              <a16:creationId xmlns:a16="http://schemas.microsoft.com/office/drawing/2014/main" id="{0742BD22-C345-47DD-9229-B62F3A6A385D}"/>
            </a:ext>
          </a:extLst>
        </xdr:cNvPr>
        <xdr:cNvPicPr>
          <a:picLocks noChangeAspect="1"/>
        </xdr:cNvPicPr>
      </xdr:nvPicPr>
      <xdr:blipFill>
        <a:blip xmlns:r="http://schemas.openxmlformats.org/officeDocument/2006/relationships" r:embed="rId1"/>
        <a:stretch>
          <a:fillRect/>
        </a:stretch>
      </xdr:blipFill>
      <xdr:spPr>
        <a:xfrm>
          <a:off x="8591550" y="184150"/>
          <a:ext cx="5294154" cy="4210050"/>
        </a:xfrm>
        <a:prstGeom prst="rect">
          <a:avLst/>
        </a:prstGeom>
      </xdr:spPr>
    </xdr:pic>
    <xdr:clientData/>
  </xdr:oneCellAnchor>
  <xdr:twoCellAnchor editAs="oneCell">
    <xdr:from>
      <xdr:col>16</xdr:col>
      <xdr:colOff>0</xdr:colOff>
      <xdr:row>1</xdr:row>
      <xdr:rowOff>0</xdr:rowOff>
    </xdr:from>
    <xdr:to>
      <xdr:col>26</xdr:col>
      <xdr:colOff>554854</xdr:colOff>
      <xdr:row>18</xdr:row>
      <xdr:rowOff>94490</xdr:rowOff>
    </xdr:to>
    <xdr:pic>
      <xdr:nvPicPr>
        <xdr:cNvPr id="3" name="Picture 2">
          <a:extLst>
            <a:ext uri="{FF2B5EF4-FFF2-40B4-BE49-F238E27FC236}">
              <a16:creationId xmlns:a16="http://schemas.microsoft.com/office/drawing/2014/main" id="{6814B3AA-413D-4BCF-BBDB-A13AA714E434}"/>
            </a:ext>
          </a:extLst>
        </xdr:cNvPr>
        <xdr:cNvPicPr>
          <a:picLocks noChangeAspect="1"/>
        </xdr:cNvPicPr>
      </xdr:nvPicPr>
      <xdr:blipFill>
        <a:blip xmlns:r="http://schemas.openxmlformats.org/officeDocument/2006/relationships" r:embed="rId2"/>
        <a:stretch>
          <a:fillRect/>
        </a:stretch>
      </xdr:blipFill>
      <xdr:spPr>
        <a:xfrm>
          <a:off x="14687550" y="184150"/>
          <a:ext cx="6650854" cy="45140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C155"/>
  <sheetViews>
    <sheetView tabSelected="1" zoomScale="80" zoomScaleNormal="80" zoomScaleSheetLayoutView="80" workbookViewId="0">
      <pane xSplit="5" ySplit="7" topLeftCell="J83" activePane="bottomRight" state="frozen"/>
      <selection activeCell="A4" sqref="A4"/>
      <selection pane="topRight" activeCell="A4" sqref="A4"/>
      <selection pane="bottomLeft" activeCell="A4" sqref="A4"/>
      <selection pane="bottomRight" activeCell="J86" sqref="J86"/>
    </sheetView>
  </sheetViews>
  <sheetFormatPr defaultColWidth="8.75" defaultRowHeight="13" outlineLevelRow="1" outlineLevelCol="2"/>
  <cols>
    <col min="1" max="1" width="15.33203125" style="1191" customWidth="1"/>
    <col min="2" max="2" width="8.4140625" style="1" customWidth="1"/>
    <col min="3" max="3" width="19" style="2" customWidth="1" outlineLevel="1"/>
    <col min="4" max="4" width="12.9140625" style="3" customWidth="1" outlineLevel="1"/>
    <col min="5" max="5" width="17.08203125" style="49" customWidth="1"/>
    <col min="6" max="6" width="19.1640625" style="2" customWidth="1"/>
    <col min="7" max="7" width="18" style="49" customWidth="1"/>
    <col min="8" max="8" width="20.6640625" style="49" customWidth="1" outlineLevel="1"/>
    <col min="9" max="9" width="59.33203125" style="50" customWidth="1" outlineLevel="2"/>
    <col min="10" max="10" width="66" style="50" customWidth="1" outlineLevel="1"/>
    <col min="11" max="11" width="13.75" style="50" customWidth="1" outlineLevel="1"/>
    <col min="12" max="12" width="10.9140625" style="51" customWidth="1"/>
    <col min="13" max="13" width="17.9140625" style="8" customWidth="1" outlineLevel="1"/>
    <col min="14" max="14" width="6.6640625" style="8" customWidth="1" outlineLevel="1"/>
    <col min="15" max="15" width="25.5" style="8" customWidth="1" outlineLevel="1"/>
    <col min="16" max="16" width="19.58203125" style="8" customWidth="1" outlineLevel="1"/>
    <col min="17" max="17" width="11.4140625" style="8" customWidth="1" outlineLevel="1"/>
    <col min="18" max="18" width="7.4140625" style="8" customWidth="1" outlineLevel="1"/>
    <col min="19" max="19" width="10.83203125" style="8" customWidth="1" outlineLevel="1"/>
    <col min="20" max="20" width="12.25" style="8" customWidth="1" outlineLevel="1"/>
    <col min="21" max="21" width="11.1640625" style="8" customWidth="1" outlineLevel="1"/>
    <col min="22" max="22" width="8.08203125" style="8" customWidth="1" outlineLevel="1"/>
    <col min="23" max="23" width="12" style="8" customWidth="1" outlineLevel="1"/>
    <col min="24" max="25" width="10.1640625" style="8" customWidth="1" outlineLevel="1"/>
    <col min="26" max="26" width="92.5" style="49" customWidth="1"/>
    <col min="27" max="27" width="12.5" style="49" customWidth="1"/>
    <col min="28" max="28" width="59.9140625" style="3" customWidth="1"/>
    <col min="29" max="29" width="31.1640625" style="2" customWidth="1"/>
    <col min="30" max="16384" width="8.75" style="2"/>
  </cols>
  <sheetData>
    <row r="1" spans="1:28" ht="15.5">
      <c r="E1" s="4"/>
      <c r="G1" s="5"/>
      <c r="H1" s="5"/>
      <c r="I1" s="6"/>
      <c r="J1" s="6"/>
      <c r="K1" s="6"/>
      <c r="L1" s="7"/>
      <c r="Z1" s="5"/>
      <c r="AA1" s="5"/>
    </row>
    <row r="2" spans="1:28" ht="24.5" customHeight="1">
      <c r="E2" s="4"/>
      <c r="G2" s="5"/>
      <c r="H2" s="5"/>
      <c r="I2" s="6"/>
      <c r="J2" s="6"/>
      <c r="K2" s="6"/>
      <c r="L2" s="7"/>
      <c r="Z2" s="5"/>
      <c r="AA2" s="5"/>
    </row>
    <row r="3" spans="1:28" ht="52.5" hidden="1" outlineLevel="1">
      <c r="C3" s="23"/>
      <c r="D3" s="23"/>
      <c r="E3" s="24"/>
      <c r="F3" s="25"/>
      <c r="G3" s="26"/>
      <c r="H3" s="26"/>
      <c r="I3" s="27" t="s">
        <v>11</v>
      </c>
      <c r="J3" s="27"/>
      <c r="K3" s="27"/>
      <c r="L3" s="28"/>
      <c r="M3" s="29"/>
      <c r="N3" s="29"/>
      <c r="O3" s="29"/>
      <c r="P3" s="29"/>
      <c r="Q3" s="29"/>
      <c r="R3" s="29"/>
      <c r="S3" s="29"/>
      <c r="T3" s="29"/>
      <c r="U3" s="29"/>
      <c r="V3" s="29"/>
      <c r="W3" s="29"/>
      <c r="X3" s="29"/>
      <c r="Y3" s="29"/>
      <c r="Z3" s="27" t="s">
        <v>12</v>
      </c>
      <c r="AA3" s="30" t="s">
        <v>13</v>
      </c>
      <c r="AB3" s="31"/>
    </row>
    <row r="4" spans="1:28" ht="34.5" hidden="1" customHeight="1" outlineLevel="1">
      <c r="C4" s="23"/>
      <c r="D4" s="23"/>
      <c r="E4" s="24"/>
      <c r="F4" s="25"/>
      <c r="G4" s="26"/>
      <c r="H4" s="26"/>
      <c r="I4" s="27" t="s">
        <v>14</v>
      </c>
      <c r="J4" s="27"/>
      <c r="K4" s="27"/>
      <c r="L4" s="28"/>
      <c r="M4" s="29"/>
      <c r="N4" s="29"/>
      <c r="O4" s="29"/>
      <c r="P4" s="29"/>
      <c r="Q4" s="29"/>
      <c r="R4" s="29"/>
      <c r="S4" s="29"/>
      <c r="T4" s="29"/>
      <c r="U4" s="29"/>
      <c r="V4" s="29"/>
      <c r="W4" s="29"/>
      <c r="X4" s="29"/>
      <c r="Y4" s="29"/>
      <c r="Z4" s="66" t="s">
        <v>15</v>
      </c>
      <c r="AA4" s="30" t="s">
        <v>15</v>
      </c>
      <c r="AB4" s="31"/>
    </row>
    <row r="5" spans="1:28" ht="22" customHeight="1" collapsed="1">
      <c r="A5" s="12"/>
      <c r="B5" s="9"/>
      <c r="C5" s="9"/>
      <c r="D5" s="10"/>
      <c r="E5" s="9" t="s">
        <v>0</v>
      </c>
      <c r="F5" s="11"/>
      <c r="G5" s="9"/>
      <c r="H5" s="9"/>
      <c r="I5" s="12"/>
      <c r="J5" s="12"/>
      <c r="K5" s="12"/>
      <c r="L5" s="13"/>
      <c r="M5" s="13"/>
      <c r="N5" s="13"/>
      <c r="O5" s="13"/>
      <c r="P5" s="13"/>
      <c r="Q5" s="13"/>
      <c r="R5" s="13"/>
      <c r="S5" s="13"/>
      <c r="T5" s="13"/>
      <c r="U5" s="13"/>
      <c r="V5" s="13"/>
      <c r="W5" s="13"/>
      <c r="X5" s="13"/>
      <c r="Y5" s="13"/>
      <c r="Z5" s="9"/>
      <c r="AA5" s="9"/>
      <c r="AB5" s="10"/>
    </row>
    <row r="6" spans="1:28" s="18" customFormat="1" ht="19.5" customHeight="1">
      <c r="A6" s="1192"/>
      <c r="B6" s="14"/>
      <c r="C6" s="15"/>
      <c r="D6" s="16"/>
      <c r="E6" s="17"/>
      <c r="F6" s="1087"/>
      <c r="G6" s="1202" t="s">
        <v>1</v>
      </c>
      <c r="H6" s="1202"/>
      <c r="I6" s="1202"/>
      <c r="J6" s="725" t="s">
        <v>2148</v>
      </c>
      <c r="K6" s="57"/>
      <c r="L6" s="64">
        <f>SUM(M6:Y6)</f>
        <v>1340</v>
      </c>
      <c r="M6" s="64">
        <f>COUNTIF($M$8:M$146,"x")</f>
        <v>38</v>
      </c>
      <c r="N6" s="64">
        <f>COUNTIF($M$8:N$146,"x")</f>
        <v>44</v>
      </c>
      <c r="O6" s="64"/>
      <c r="P6" s="64">
        <f>COUNTIF($M$8:P$146,"x")</f>
        <v>56</v>
      </c>
      <c r="Q6" s="64"/>
      <c r="R6" s="64">
        <f>COUNTIF($M$8:R$146,"x")</f>
        <v>64</v>
      </c>
      <c r="S6" s="64">
        <f>COUNTIF($M$8:S$146,"x")</f>
        <v>108</v>
      </c>
      <c r="T6" s="64">
        <f>COUNTIF($M$8:T$146,"x")</f>
        <v>134</v>
      </c>
      <c r="U6" s="64">
        <f>COUNTIF($M$8:U$146,"x")</f>
        <v>142</v>
      </c>
      <c r="V6" s="64">
        <f>COUNTIF($M$8:V$146,"x")</f>
        <v>171</v>
      </c>
      <c r="W6" s="64">
        <f>COUNTIF($M$8:W$146,"x")</f>
        <v>186</v>
      </c>
      <c r="X6" s="64">
        <f>COUNTIF($M$8:X$146,"x")</f>
        <v>196</v>
      </c>
      <c r="Y6" s="64">
        <f>COUNTIF($M$8:Y$146,"x")</f>
        <v>201</v>
      </c>
      <c r="Z6" s="17"/>
      <c r="AA6" s="17"/>
      <c r="AB6" s="16"/>
    </row>
    <row r="7" spans="1:28" ht="24" customHeight="1">
      <c r="A7" s="1193" t="s">
        <v>1328</v>
      </c>
      <c r="B7" s="1086" t="s">
        <v>1327</v>
      </c>
      <c r="C7" s="54" t="s">
        <v>1941</v>
      </c>
      <c r="D7" s="54" t="s">
        <v>2</v>
      </c>
      <c r="E7" s="19" t="s">
        <v>3</v>
      </c>
      <c r="F7" s="19" t="s">
        <v>4</v>
      </c>
      <c r="G7" s="20" t="s">
        <v>179</v>
      </c>
      <c r="H7" s="21" t="s">
        <v>1329</v>
      </c>
      <c r="I7" s="20" t="s">
        <v>1161</v>
      </c>
      <c r="J7" s="65" t="s">
        <v>1039</v>
      </c>
      <c r="K7" s="21" t="s">
        <v>1326</v>
      </c>
      <c r="L7" s="22" t="s">
        <v>5</v>
      </c>
      <c r="M7" s="22" t="s">
        <v>1531</v>
      </c>
      <c r="N7" s="22" t="s">
        <v>6</v>
      </c>
      <c r="O7" s="22" t="s">
        <v>1530</v>
      </c>
      <c r="P7" s="1200" t="s">
        <v>1529</v>
      </c>
      <c r="Q7" s="1201"/>
      <c r="R7" s="22" t="s">
        <v>7</v>
      </c>
      <c r="S7" s="22" t="s">
        <v>1528</v>
      </c>
      <c r="T7" s="58" t="s">
        <v>1527</v>
      </c>
      <c r="U7" s="22" t="s">
        <v>1525</v>
      </c>
      <c r="V7" s="22" t="s">
        <v>1526</v>
      </c>
      <c r="W7" s="22" t="s">
        <v>8</v>
      </c>
      <c r="X7" s="22" t="s">
        <v>1523</v>
      </c>
      <c r="Y7" s="22" t="s">
        <v>1524</v>
      </c>
      <c r="Z7" s="55" t="s">
        <v>1160</v>
      </c>
      <c r="AA7" s="20" t="s">
        <v>9</v>
      </c>
      <c r="AB7" s="56" t="s">
        <v>10</v>
      </c>
    </row>
    <row r="8" spans="1:28" ht="52" customHeight="1">
      <c r="A8" s="1093"/>
      <c r="B8" s="1">
        <v>1</v>
      </c>
      <c r="C8" s="32" t="s">
        <v>16</v>
      </c>
      <c r="D8" s="32" t="s">
        <v>17</v>
      </c>
      <c r="E8" s="33" t="s">
        <v>18</v>
      </c>
      <c r="F8" s="39" t="s">
        <v>17</v>
      </c>
      <c r="G8" s="33" t="s">
        <v>19</v>
      </c>
      <c r="H8" s="33" t="s">
        <v>19</v>
      </c>
      <c r="I8" s="34" t="s">
        <v>2173</v>
      </c>
      <c r="J8" s="34"/>
      <c r="K8" s="34"/>
      <c r="L8" s="35">
        <v>11</v>
      </c>
      <c r="M8" s="35"/>
      <c r="N8" s="35"/>
      <c r="O8" s="35"/>
      <c r="P8" s="35"/>
      <c r="Q8" s="35"/>
      <c r="R8" s="35"/>
      <c r="S8" s="35"/>
      <c r="T8" s="36"/>
      <c r="U8" s="36"/>
      <c r="V8" s="36"/>
      <c r="W8" s="36"/>
      <c r="X8" s="36" t="s">
        <v>20</v>
      </c>
      <c r="Y8" s="36"/>
      <c r="Z8" s="61" t="s">
        <v>228</v>
      </c>
      <c r="AA8" s="37"/>
      <c r="AB8" s="32"/>
    </row>
    <row r="9" spans="1:28" ht="52" customHeight="1">
      <c r="A9" s="1093"/>
      <c r="B9" s="1">
        <f>+B8+1</f>
        <v>2</v>
      </c>
      <c r="C9" s="32" t="s">
        <v>16</v>
      </c>
      <c r="D9" s="32" t="s">
        <v>17</v>
      </c>
      <c r="E9" s="33" t="s">
        <v>18</v>
      </c>
      <c r="F9" s="39" t="s">
        <v>17</v>
      </c>
      <c r="G9" s="39" t="s">
        <v>1522</v>
      </c>
      <c r="H9" s="39" t="s">
        <v>2019</v>
      </c>
      <c r="I9" s="34" t="s">
        <v>2174</v>
      </c>
      <c r="J9" s="34" t="s">
        <v>2150</v>
      </c>
      <c r="K9" s="34"/>
      <c r="L9" s="35">
        <v>11</v>
      </c>
      <c r="M9" s="35"/>
      <c r="N9" s="35"/>
      <c r="O9" s="35"/>
      <c r="P9" s="35"/>
      <c r="Q9" s="35"/>
      <c r="R9" s="35"/>
      <c r="S9" s="35"/>
      <c r="T9" s="36"/>
      <c r="U9" s="36"/>
      <c r="V9" s="36"/>
      <c r="W9" s="36"/>
      <c r="X9" s="36" t="s">
        <v>20</v>
      </c>
      <c r="Y9" s="36"/>
      <c r="Z9" s="61"/>
      <c r="AA9" s="37"/>
      <c r="AB9" s="32"/>
    </row>
    <row r="10" spans="1:28" ht="52" customHeight="1">
      <c r="A10" s="1093"/>
      <c r="B10" s="1">
        <f t="shared" ref="B10:B73" si="0">+B9+1</f>
        <v>3</v>
      </c>
      <c r="C10" s="32" t="s">
        <v>16</v>
      </c>
      <c r="D10" s="32" t="s">
        <v>17</v>
      </c>
      <c r="E10" s="33" t="s">
        <v>18</v>
      </c>
      <c r="F10" s="39" t="s">
        <v>17</v>
      </c>
      <c r="G10" s="33" t="s">
        <v>21</v>
      </c>
      <c r="H10" s="33" t="s">
        <v>21</v>
      </c>
      <c r="I10" s="34"/>
      <c r="J10" s="34" t="s">
        <v>1992</v>
      </c>
      <c r="K10" s="34"/>
      <c r="L10" s="35">
        <v>11</v>
      </c>
      <c r="M10" s="35"/>
      <c r="N10" s="35"/>
      <c r="O10" s="35"/>
      <c r="P10" s="35"/>
      <c r="Q10" s="35"/>
      <c r="R10" s="35"/>
      <c r="S10" s="35"/>
      <c r="T10" s="36"/>
      <c r="U10" s="36"/>
      <c r="V10" s="36"/>
      <c r="W10" s="36"/>
      <c r="X10" s="36" t="s">
        <v>20</v>
      </c>
      <c r="Y10" s="36"/>
      <c r="Z10" s="61" t="s">
        <v>229</v>
      </c>
      <c r="AA10" s="37"/>
      <c r="AB10" s="32"/>
    </row>
    <row r="11" spans="1:28" ht="52" customHeight="1">
      <c r="A11" s="1093"/>
      <c r="B11" s="1">
        <f t="shared" si="0"/>
        <v>4</v>
      </c>
      <c r="C11" s="32" t="s">
        <v>16</v>
      </c>
      <c r="D11" s="32" t="s">
        <v>17</v>
      </c>
      <c r="E11" s="33" t="s">
        <v>18</v>
      </c>
      <c r="F11" s="39" t="s">
        <v>17</v>
      </c>
      <c r="G11" s="33" t="s">
        <v>1956</v>
      </c>
      <c r="H11" s="33" t="s">
        <v>2016</v>
      </c>
      <c r="I11" s="34" t="s">
        <v>2163</v>
      </c>
      <c r="J11" s="34"/>
      <c r="K11" s="34"/>
      <c r="L11" s="35">
        <v>11</v>
      </c>
      <c r="M11" s="35"/>
      <c r="N11" s="35"/>
      <c r="O11" s="35"/>
      <c r="P11" s="35"/>
      <c r="Q11" s="35"/>
      <c r="R11" s="35"/>
      <c r="S11" s="35"/>
      <c r="T11" s="36"/>
      <c r="U11" s="36"/>
      <c r="V11" s="36"/>
      <c r="W11" s="36"/>
      <c r="X11" s="36" t="s">
        <v>20</v>
      </c>
      <c r="Y11" s="36"/>
      <c r="Z11" s="61"/>
      <c r="AA11" s="37"/>
      <c r="AB11" s="32"/>
    </row>
    <row r="12" spans="1:28" ht="52" customHeight="1">
      <c r="A12" s="1093"/>
      <c r="B12" s="1">
        <f t="shared" si="0"/>
        <v>5</v>
      </c>
      <c r="C12" s="32" t="s">
        <v>1447</v>
      </c>
      <c r="D12" s="32" t="s">
        <v>17</v>
      </c>
      <c r="E12" s="33" t="s">
        <v>18</v>
      </c>
      <c r="F12" s="39" t="s">
        <v>17</v>
      </c>
      <c r="G12" s="33" t="s">
        <v>1324</v>
      </c>
      <c r="H12" s="33" t="s">
        <v>2017</v>
      </c>
      <c r="I12" s="34" t="s">
        <v>2175</v>
      </c>
      <c r="J12" s="1081" t="s">
        <v>2001</v>
      </c>
      <c r="K12" s="711" t="s">
        <v>172</v>
      </c>
      <c r="L12" s="35">
        <v>11</v>
      </c>
      <c r="M12" s="35"/>
      <c r="N12" s="35"/>
      <c r="O12" s="35"/>
      <c r="P12" s="35"/>
      <c r="Q12" s="35"/>
      <c r="R12" s="35"/>
      <c r="S12" s="35"/>
      <c r="T12" s="36"/>
      <c r="U12" s="36"/>
      <c r="V12" s="36"/>
      <c r="W12" s="36"/>
      <c r="X12" s="36" t="s">
        <v>20</v>
      </c>
      <c r="Y12" s="36"/>
      <c r="Z12" s="61" t="s">
        <v>230</v>
      </c>
      <c r="AA12" s="37"/>
      <c r="AB12" s="32"/>
    </row>
    <row r="13" spans="1:28" ht="52" customHeight="1">
      <c r="A13" s="1087"/>
      <c r="B13" s="1">
        <f t="shared" si="0"/>
        <v>6</v>
      </c>
      <c r="C13" s="32" t="s">
        <v>22</v>
      </c>
      <c r="D13" s="38" t="s">
        <v>1425</v>
      </c>
      <c r="E13" s="33" t="s">
        <v>18</v>
      </c>
      <c r="F13" s="33" t="s">
        <v>353</v>
      </c>
      <c r="G13" s="709" t="s">
        <v>24</v>
      </c>
      <c r="H13" s="33" t="s">
        <v>25</v>
      </c>
      <c r="I13" s="34" t="s">
        <v>26</v>
      </c>
      <c r="J13" s="34" t="s">
        <v>1347</v>
      </c>
      <c r="K13" s="34"/>
      <c r="L13" s="35" t="s">
        <v>27</v>
      </c>
      <c r="M13" s="35"/>
      <c r="N13" s="35"/>
      <c r="O13" s="35"/>
      <c r="P13" s="35" t="s">
        <v>20</v>
      </c>
      <c r="Q13" s="35" t="s">
        <v>219</v>
      </c>
      <c r="R13" s="35"/>
      <c r="S13" s="35" t="s">
        <v>20</v>
      </c>
      <c r="T13" s="35"/>
      <c r="U13" s="35"/>
      <c r="V13" s="35"/>
      <c r="W13" s="35"/>
      <c r="X13" s="35"/>
      <c r="Y13" s="35"/>
      <c r="Z13" s="37" t="s">
        <v>28</v>
      </c>
      <c r="AA13" s="37"/>
      <c r="AB13" s="32" t="s">
        <v>29</v>
      </c>
    </row>
    <row r="14" spans="1:28" ht="52" customHeight="1">
      <c r="A14" s="1087"/>
      <c r="B14" s="1">
        <f t="shared" si="0"/>
        <v>7</v>
      </c>
      <c r="C14" s="32" t="s">
        <v>22</v>
      </c>
      <c r="D14" s="38" t="s">
        <v>1425</v>
      </c>
      <c r="E14" s="33" t="s">
        <v>18</v>
      </c>
      <c r="F14" s="33" t="s">
        <v>353</v>
      </c>
      <c r="G14" s="709" t="s">
        <v>215</v>
      </c>
      <c r="H14" s="33" t="s">
        <v>30</v>
      </c>
      <c r="I14" s="34" t="s">
        <v>2164</v>
      </c>
      <c r="J14" s="1082" t="s">
        <v>2005</v>
      </c>
      <c r="K14" s="34"/>
      <c r="L14" s="35">
        <v>4</v>
      </c>
      <c r="M14" s="35" t="s">
        <v>20</v>
      </c>
      <c r="N14" s="35"/>
      <c r="O14" s="35"/>
      <c r="P14" s="35"/>
      <c r="Q14" s="35"/>
      <c r="R14" s="35"/>
      <c r="S14" s="35" t="s">
        <v>20</v>
      </c>
      <c r="T14" s="35"/>
      <c r="U14" s="35"/>
      <c r="V14" s="35"/>
      <c r="W14" s="35"/>
      <c r="X14" s="35"/>
      <c r="Y14" s="35"/>
      <c r="Z14" s="37" t="s">
        <v>231</v>
      </c>
      <c r="AA14" s="37"/>
      <c r="AB14" s="32" t="s">
        <v>31</v>
      </c>
    </row>
    <row r="15" spans="1:28" ht="52" customHeight="1">
      <c r="A15" s="1194"/>
      <c r="B15" s="1">
        <f t="shared" si="0"/>
        <v>8</v>
      </c>
      <c r="C15" s="32" t="s">
        <v>22</v>
      </c>
      <c r="D15" s="38" t="s">
        <v>1425</v>
      </c>
      <c r="E15" s="33" t="s">
        <v>18</v>
      </c>
      <c r="F15" s="33" t="s">
        <v>353</v>
      </c>
      <c r="G15" s="33" t="s">
        <v>32</v>
      </c>
      <c r="H15" s="33" t="s">
        <v>180</v>
      </c>
      <c r="I15" s="34" t="s">
        <v>181</v>
      </c>
      <c r="J15" s="34" t="s">
        <v>2003</v>
      </c>
      <c r="K15" s="34"/>
      <c r="L15" s="35">
        <v>4</v>
      </c>
      <c r="M15" s="35"/>
      <c r="N15" s="35"/>
      <c r="O15" s="35"/>
      <c r="P15" s="35"/>
      <c r="Q15" s="35"/>
      <c r="R15" s="35"/>
      <c r="S15" s="35" t="s">
        <v>20</v>
      </c>
      <c r="T15" s="35"/>
      <c r="U15" s="35"/>
      <c r="V15" s="35"/>
      <c r="W15" s="35"/>
      <c r="X15" s="35"/>
      <c r="Y15" s="35"/>
      <c r="Z15" s="37" t="s">
        <v>307</v>
      </c>
      <c r="AA15" s="37"/>
      <c r="AB15" s="32"/>
    </row>
    <row r="16" spans="1:28" ht="52" customHeight="1">
      <c r="A16" s="1189" t="s">
        <v>2345</v>
      </c>
      <c r="B16" s="1">
        <f t="shared" si="0"/>
        <v>9</v>
      </c>
      <c r="C16" s="32" t="s">
        <v>22</v>
      </c>
      <c r="D16" s="38" t="s">
        <v>1425</v>
      </c>
      <c r="E16" s="33" t="s">
        <v>18</v>
      </c>
      <c r="F16" s="33" t="s">
        <v>353</v>
      </c>
      <c r="G16" s="33" t="s">
        <v>33</v>
      </c>
      <c r="H16" s="33" t="s">
        <v>34</v>
      </c>
      <c r="I16" s="34" t="s">
        <v>2346</v>
      </c>
      <c r="J16" s="34" t="s">
        <v>2004</v>
      </c>
      <c r="K16" s="34"/>
      <c r="L16" s="35" t="s">
        <v>27</v>
      </c>
      <c r="M16" s="35"/>
      <c r="N16" s="35"/>
      <c r="O16" s="35"/>
      <c r="P16" s="35" t="s">
        <v>20</v>
      </c>
      <c r="Q16" s="35" t="s">
        <v>219</v>
      </c>
      <c r="R16" s="35"/>
      <c r="S16" s="35" t="s">
        <v>20</v>
      </c>
      <c r="T16" s="35"/>
      <c r="U16" s="35"/>
      <c r="V16" s="35"/>
      <c r="W16" s="35"/>
      <c r="X16" s="35"/>
      <c r="Y16" s="35"/>
      <c r="Z16" s="37" t="s">
        <v>306</v>
      </c>
      <c r="AA16" s="37"/>
      <c r="AB16" s="32"/>
    </row>
    <row r="17" spans="1:28" ht="52" customHeight="1">
      <c r="A17" s="1194"/>
      <c r="B17" s="1">
        <f t="shared" si="0"/>
        <v>10</v>
      </c>
      <c r="C17" s="32" t="s">
        <v>22</v>
      </c>
      <c r="D17" s="38" t="s">
        <v>1425</v>
      </c>
      <c r="E17" s="33" t="s">
        <v>18</v>
      </c>
      <c r="F17" s="33" t="s">
        <v>353</v>
      </c>
      <c r="G17" s="33" t="s">
        <v>2178</v>
      </c>
      <c r="H17" s="33" t="s">
        <v>2179</v>
      </c>
      <c r="I17" s="34" t="s">
        <v>2314</v>
      </c>
      <c r="J17" s="34" t="s">
        <v>2006</v>
      </c>
      <c r="K17" s="34"/>
      <c r="L17" s="35">
        <v>4</v>
      </c>
      <c r="M17" s="35"/>
      <c r="N17" s="35"/>
      <c r="O17" s="35"/>
      <c r="P17" s="35"/>
      <c r="Q17" s="35"/>
      <c r="R17" s="35"/>
      <c r="S17" s="35" t="s">
        <v>20</v>
      </c>
      <c r="T17" s="35"/>
      <c r="U17" s="35"/>
      <c r="V17" s="35"/>
      <c r="W17" s="35"/>
      <c r="X17" s="35"/>
      <c r="Y17" s="35"/>
      <c r="Z17" s="37" t="s">
        <v>261</v>
      </c>
      <c r="AA17" s="37"/>
      <c r="AB17" s="32"/>
    </row>
    <row r="18" spans="1:28" ht="52" customHeight="1">
      <c r="A18" s="1189" t="s">
        <v>2345</v>
      </c>
      <c r="B18" s="1">
        <f t="shared" si="0"/>
        <v>11</v>
      </c>
      <c r="C18" s="32" t="s">
        <v>22</v>
      </c>
      <c r="D18" s="38" t="s">
        <v>1425</v>
      </c>
      <c r="E18" s="33" t="s">
        <v>18</v>
      </c>
      <c r="F18" s="33" t="s">
        <v>353</v>
      </c>
      <c r="G18" s="33" t="s">
        <v>1552</v>
      </c>
      <c r="H18" s="33" t="s">
        <v>1551</v>
      </c>
      <c r="I18" s="34" t="s">
        <v>2347</v>
      </c>
      <c r="J18" s="34" t="s">
        <v>2007</v>
      </c>
      <c r="K18" s="34"/>
      <c r="L18" s="35"/>
      <c r="M18" s="35"/>
      <c r="N18" s="35"/>
      <c r="O18" s="35"/>
      <c r="P18" s="35"/>
      <c r="Q18" s="35"/>
      <c r="R18" s="35"/>
      <c r="S18" s="35"/>
      <c r="T18" s="35"/>
      <c r="U18" s="35"/>
      <c r="V18" s="35"/>
      <c r="W18" s="35"/>
      <c r="X18" s="35"/>
      <c r="Y18" s="35"/>
      <c r="Z18" s="37"/>
      <c r="AA18" s="37"/>
      <c r="AB18" s="32"/>
    </row>
    <row r="19" spans="1:28" ht="52" customHeight="1">
      <c r="A19" s="1194"/>
      <c r="B19" s="1">
        <f t="shared" si="0"/>
        <v>12</v>
      </c>
      <c r="C19" s="32" t="s">
        <v>22</v>
      </c>
      <c r="D19" s="32" t="s">
        <v>1481</v>
      </c>
      <c r="E19" s="33" t="s">
        <v>18</v>
      </c>
      <c r="F19" s="33" t="s">
        <v>1562</v>
      </c>
      <c r="G19" s="33" t="s">
        <v>36</v>
      </c>
      <c r="H19" s="33" t="s">
        <v>37</v>
      </c>
      <c r="I19" s="34" t="s">
        <v>2180</v>
      </c>
      <c r="J19" s="34" t="s">
        <v>2020</v>
      </c>
      <c r="K19" s="34"/>
      <c r="L19" s="35" t="s">
        <v>38</v>
      </c>
      <c r="M19" s="35"/>
      <c r="N19" s="35" t="s">
        <v>20</v>
      </c>
      <c r="O19" s="63">
        <v>25</v>
      </c>
      <c r="P19" s="35"/>
      <c r="Q19" s="35"/>
      <c r="R19" s="35"/>
      <c r="S19" s="35" t="s">
        <v>20</v>
      </c>
      <c r="T19" s="35"/>
      <c r="U19" s="35"/>
      <c r="V19" s="35"/>
      <c r="W19" s="35"/>
      <c r="X19" s="35"/>
      <c r="Y19" s="35"/>
      <c r="Z19" s="37" t="s">
        <v>39</v>
      </c>
      <c r="AA19" s="37"/>
      <c r="AB19" s="32"/>
    </row>
    <row r="20" spans="1:28" ht="52" customHeight="1">
      <c r="A20" s="1194"/>
      <c r="B20" s="1">
        <f t="shared" si="0"/>
        <v>13</v>
      </c>
      <c r="C20" s="32" t="s">
        <v>22</v>
      </c>
      <c r="D20" s="32" t="s">
        <v>1481</v>
      </c>
      <c r="E20" s="33" t="s">
        <v>18</v>
      </c>
      <c r="F20" s="33" t="s">
        <v>1562</v>
      </c>
      <c r="G20" s="33" t="s">
        <v>40</v>
      </c>
      <c r="H20" s="33" t="s">
        <v>41</v>
      </c>
      <c r="I20" s="34" t="s">
        <v>182</v>
      </c>
      <c r="J20" s="34" t="s">
        <v>2021</v>
      </c>
      <c r="K20" s="34"/>
      <c r="L20" s="35" t="s">
        <v>42</v>
      </c>
      <c r="M20" s="35" t="s">
        <v>20</v>
      </c>
      <c r="N20" s="35" t="s">
        <v>20</v>
      </c>
      <c r="O20" s="63">
        <v>20</v>
      </c>
      <c r="P20" s="35"/>
      <c r="Q20" s="35"/>
      <c r="R20" s="35"/>
      <c r="S20" s="35" t="s">
        <v>20</v>
      </c>
      <c r="T20" s="35"/>
      <c r="U20" s="35"/>
      <c r="V20" s="35"/>
      <c r="W20" s="35"/>
      <c r="X20" s="35"/>
      <c r="Y20" s="35"/>
      <c r="Z20" s="37" t="s">
        <v>232</v>
      </c>
      <c r="AA20" s="37"/>
      <c r="AB20" s="32" t="s">
        <v>43</v>
      </c>
    </row>
    <row r="21" spans="1:28" ht="52" customHeight="1">
      <c r="A21" s="1194"/>
      <c r="B21" s="1">
        <f t="shared" si="0"/>
        <v>14</v>
      </c>
      <c r="C21" s="32" t="s">
        <v>22</v>
      </c>
      <c r="D21" s="32" t="s">
        <v>1481</v>
      </c>
      <c r="E21" s="33" t="s">
        <v>18</v>
      </c>
      <c r="F21" s="33" t="s">
        <v>1562</v>
      </c>
      <c r="G21" s="33" t="s">
        <v>44</v>
      </c>
      <c r="H21" s="33" t="s">
        <v>45</v>
      </c>
      <c r="I21" s="34" t="s">
        <v>183</v>
      </c>
      <c r="J21" s="34" t="s">
        <v>2022</v>
      </c>
      <c r="K21" s="34"/>
      <c r="L21" s="35" t="s">
        <v>42</v>
      </c>
      <c r="M21" s="35" t="s">
        <v>20</v>
      </c>
      <c r="N21" s="35" t="s">
        <v>20</v>
      </c>
      <c r="O21" s="63">
        <v>12</v>
      </c>
      <c r="P21" s="35"/>
      <c r="Q21" s="35"/>
      <c r="R21" s="35"/>
      <c r="S21" s="35" t="s">
        <v>20</v>
      </c>
      <c r="T21" s="35"/>
      <c r="U21" s="35"/>
      <c r="V21" s="35"/>
      <c r="W21" s="35"/>
      <c r="X21" s="35"/>
      <c r="Y21" s="35"/>
      <c r="Z21" s="37" t="s">
        <v>238</v>
      </c>
      <c r="AA21" s="37"/>
      <c r="AB21" s="32" t="s">
        <v>43</v>
      </c>
    </row>
    <row r="22" spans="1:28" ht="52" customHeight="1">
      <c r="A22" s="1093"/>
      <c r="B22" s="1">
        <f t="shared" si="0"/>
        <v>15</v>
      </c>
      <c r="C22" s="32" t="s">
        <v>1442</v>
      </c>
      <c r="D22" s="38" t="s">
        <v>1479</v>
      </c>
      <c r="E22" s="33" t="s">
        <v>18</v>
      </c>
      <c r="F22" s="33" t="s">
        <v>1563</v>
      </c>
      <c r="G22" s="33" t="s">
        <v>47</v>
      </c>
      <c r="H22" s="33" t="s">
        <v>2018</v>
      </c>
      <c r="I22" s="34" t="s">
        <v>2310</v>
      </c>
      <c r="J22" s="34" t="s">
        <v>2023</v>
      </c>
      <c r="K22" s="34"/>
      <c r="L22" s="35" t="s">
        <v>104</v>
      </c>
      <c r="M22" s="35" t="s">
        <v>20</v>
      </c>
      <c r="N22" s="35"/>
      <c r="O22" s="35"/>
      <c r="P22" s="35"/>
      <c r="Q22" s="35"/>
      <c r="R22" s="35"/>
      <c r="S22" s="35"/>
      <c r="T22" s="35"/>
      <c r="U22" s="35" t="s">
        <v>20</v>
      </c>
      <c r="V22" s="35"/>
      <c r="W22" s="35"/>
      <c r="X22" s="35"/>
      <c r="Y22" s="35"/>
      <c r="Z22" s="37" t="s">
        <v>48</v>
      </c>
      <c r="AA22" s="37"/>
      <c r="AB22" s="32"/>
    </row>
    <row r="23" spans="1:28" ht="52" customHeight="1">
      <c r="A23" s="1189" t="s">
        <v>2354</v>
      </c>
      <c r="B23" s="1">
        <f t="shared" si="0"/>
        <v>16</v>
      </c>
      <c r="C23" s="32" t="s">
        <v>1442</v>
      </c>
      <c r="D23" s="38" t="s">
        <v>1479</v>
      </c>
      <c r="E23" s="33" t="s">
        <v>18</v>
      </c>
      <c r="F23" s="33" t="s">
        <v>1563</v>
      </c>
      <c r="G23" s="33" t="s">
        <v>2361</v>
      </c>
      <c r="H23" s="33" t="s">
        <v>2361</v>
      </c>
      <c r="I23" s="34" t="s">
        <v>2360</v>
      </c>
      <c r="J23" s="34"/>
      <c r="K23" s="34"/>
      <c r="L23" s="35" t="s">
        <v>104</v>
      </c>
      <c r="M23" s="35" t="s">
        <v>20</v>
      </c>
      <c r="N23" s="35"/>
      <c r="O23" s="35"/>
      <c r="P23" s="35"/>
      <c r="Q23" s="35"/>
      <c r="R23" s="35"/>
      <c r="S23" s="35"/>
      <c r="T23" s="35"/>
      <c r="U23" s="35" t="s">
        <v>20</v>
      </c>
      <c r="V23" s="35"/>
      <c r="W23" s="35"/>
      <c r="X23" s="35"/>
      <c r="Y23" s="35"/>
      <c r="Z23" s="37"/>
      <c r="AA23" s="37"/>
      <c r="AB23" s="32"/>
    </row>
    <row r="24" spans="1:28" ht="52" customHeight="1">
      <c r="A24" s="1093"/>
      <c r="B24" s="1">
        <f t="shared" si="0"/>
        <v>17</v>
      </c>
      <c r="C24" s="32" t="s">
        <v>1442</v>
      </c>
      <c r="D24" s="38" t="s">
        <v>49</v>
      </c>
      <c r="E24" s="33" t="s">
        <v>18</v>
      </c>
      <c r="F24" s="33" t="s">
        <v>353</v>
      </c>
      <c r="G24" s="33" t="s">
        <v>50</v>
      </c>
      <c r="H24" s="709" t="s">
        <v>51</v>
      </c>
      <c r="I24" s="34" t="s">
        <v>2166</v>
      </c>
      <c r="J24" s="34" t="s">
        <v>1569</v>
      </c>
      <c r="K24" s="34"/>
      <c r="L24" s="35">
        <v>5</v>
      </c>
      <c r="M24" s="35"/>
      <c r="N24" s="35"/>
      <c r="O24" s="35"/>
      <c r="P24" s="35"/>
      <c r="Q24" s="35"/>
      <c r="R24" s="35"/>
      <c r="S24" s="35"/>
      <c r="T24" s="35" t="s">
        <v>20</v>
      </c>
      <c r="U24" s="35"/>
      <c r="V24" s="35"/>
      <c r="W24" s="35"/>
      <c r="X24" s="35"/>
      <c r="Y24" s="35"/>
      <c r="Z24" s="37" t="s">
        <v>184</v>
      </c>
      <c r="AA24" s="37"/>
      <c r="AB24" s="32"/>
    </row>
    <row r="25" spans="1:28" ht="52" customHeight="1">
      <c r="A25" s="1093"/>
      <c r="B25" s="1">
        <f t="shared" si="0"/>
        <v>18</v>
      </c>
      <c r="C25" s="32" t="s">
        <v>1442</v>
      </c>
      <c r="D25" s="38" t="s">
        <v>49</v>
      </c>
      <c r="E25" s="33" t="s">
        <v>18</v>
      </c>
      <c r="F25" s="33" t="s">
        <v>353</v>
      </c>
      <c r="G25" s="33" t="s">
        <v>52</v>
      </c>
      <c r="H25" s="709" t="s">
        <v>53</v>
      </c>
      <c r="I25" s="34" t="s">
        <v>2311</v>
      </c>
      <c r="J25" s="34" t="s">
        <v>1570</v>
      </c>
      <c r="K25" s="34"/>
      <c r="L25" s="35">
        <v>5</v>
      </c>
      <c r="M25" s="35"/>
      <c r="N25" s="35"/>
      <c r="O25" s="35"/>
      <c r="P25" s="35"/>
      <c r="Q25" s="35"/>
      <c r="R25" s="35"/>
      <c r="S25" s="35"/>
      <c r="T25" s="35" t="s">
        <v>20</v>
      </c>
      <c r="U25" s="35"/>
      <c r="V25" s="35"/>
      <c r="W25" s="35"/>
      <c r="X25" s="35"/>
      <c r="Y25" s="35"/>
      <c r="Z25" s="37" t="s">
        <v>185</v>
      </c>
      <c r="AA25" s="37"/>
      <c r="AB25" s="32"/>
    </row>
    <row r="26" spans="1:28" ht="52" customHeight="1">
      <c r="A26" s="1093"/>
      <c r="B26" s="1">
        <f t="shared" si="0"/>
        <v>19</v>
      </c>
      <c r="C26" s="32" t="s">
        <v>1442</v>
      </c>
      <c r="D26" s="38" t="s">
        <v>49</v>
      </c>
      <c r="E26" s="33" t="s">
        <v>18</v>
      </c>
      <c r="F26" s="33" t="s">
        <v>353</v>
      </c>
      <c r="G26" s="33" t="s">
        <v>54</v>
      </c>
      <c r="H26" s="709" t="s">
        <v>55</v>
      </c>
      <c r="I26" s="34" t="s">
        <v>2312</v>
      </c>
      <c r="J26" s="34" t="s">
        <v>1571</v>
      </c>
      <c r="K26" s="34"/>
      <c r="L26" s="35">
        <v>5</v>
      </c>
      <c r="M26" s="35"/>
      <c r="N26" s="35"/>
      <c r="O26" s="35"/>
      <c r="P26" s="35"/>
      <c r="Q26" s="35"/>
      <c r="R26" s="35"/>
      <c r="S26" s="35"/>
      <c r="T26" s="35" t="s">
        <v>20</v>
      </c>
      <c r="U26" s="35"/>
      <c r="V26" s="35"/>
      <c r="W26" s="35"/>
      <c r="X26" s="35"/>
      <c r="Y26" s="35"/>
      <c r="Z26" s="37" t="s">
        <v>186</v>
      </c>
      <c r="AA26" s="37"/>
      <c r="AB26" s="32"/>
    </row>
    <row r="27" spans="1:28" ht="52" customHeight="1">
      <c r="A27" s="1195" t="s">
        <v>2213</v>
      </c>
      <c r="B27" s="1">
        <f t="shared" si="0"/>
        <v>20</v>
      </c>
      <c r="C27" s="32" t="s">
        <v>1442</v>
      </c>
      <c r="D27" s="38" t="s">
        <v>49</v>
      </c>
      <c r="E27" s="33" t="s">
        <v>18</v>
      </c>
      <c r="F27" s="33" t="s">
        <v>353</v>
      </c>
      <c r="G27" s="33" t="s">
        <v>56</v>
      </c>
      <c r="H27" s="709" t="s">
        <v>57</v>
      </c>
      <c r="I27" s="34" t="s">
        <v>2329</v>
      </c>
      <c r="J27" s="34" t="s">
        <v>1572</v>
      </c>
      <c r="K27" s="34"/>
      <c r="L27" s="35">
        <v>5</v>
      </c>
      <c r="M27" s="35"/>
      <c r="N27" s="35"/>
      <c r="O27" s="35"/>
      <c r="P27" s="35"/>
      <c r="Q27" s="35"/>
      <c r="R27" s="35"/>
      <c r="S27" s="35"/>
      <c r="T27" s="35" t="s">
        <v>20</v>
      </c>
      <c r="U27" s="35"/>
      <c r="V27" s="35"/>
      <c r="W27" s="35"/>
      <c r="X27" s="35"/>
      <c r="Y27" s="35"/>
      <c r="Z27" s="37" t="s">
        <v>188</v>
      </c>
      <c r="AA27" s="37"/>
      <c r="AB27" s="32"/>
    </row>
    <row r="28" spans="1:28" ht="52" customHeight="1">
      <c r="A28" s="1093"/>
      <c r="B28" s="1">
        <f t="shared" si="0"/>
        <v>21</v>
      </c>
      <c r="C28" s="32" t="s">
        <v>1442</v>
      </c>
      <c r="D28" s="38" t="s">
        <v>49</v>
      </c>
      <c r="E28" s="33" t="s">
        <v>18</v>
      </c>
      <c r="F28" s="33" t="s">
        <v>353</v>
      </c>
      <c r="G28" s="33" t="s">
        <v>58</v>
      </c>
      <c r="H28" s="709" t="s">
        <v>59</v>
      </c>
      <c r="I28" s="34" t="s">
        <v>2167</v>
      </c>
      <c r="J28" s="34" t="s">
        <v>1573</v>
      </c>
      <c r="K28" s="34"/>
      <c r="L28" s="35">
        <v>5</v>
      </c>
      <c r="M28" s="35"/>
      <c r="N28" s="35"/>
      <c r="O28" s="35"/>
      <c r="P28" s="35"/>
      <c r="Q28" s="35"/>
      <c r="R28" s="35"/>
      <c r="S28" s="35"/>
      <c r="T28" s="35" t="s">
        <v>20</v>
      </c>
      <c r="U28" s="35"/>
      <c r="V28" s="35"/>
      <c r="W28" s="35"/>
      <c r="X28" s="35"/>
      <c r="Y28" s="35"/>
      <c r="Z28" s="37" t="s">
        <v>189</v>
      </c>
      <c r="AA28" s="37"/>
      <c r="AB28" s="32"/>
    </row>
    <row r="29" spans="1:28" ht="52" customHeight="1">
      <c r="A29" s="1194"/>
      <c r="B29" s="1">
        <f t="shared" si="0"/>
        <v>22</v>
      </c>
      <c r="C29" s="32" t="s">
        <v>1442</v>
      </c>
      <c r="D29" s="38" t="s">
        <v>49</v>
      </c>
      <c r="E29" s="33" t="s">
        <v>18</v>
      </c>
      <c r="F29" s="33" t="s">
        <v>353</v>
      </c>
      <c r="G29" s="33" t="s">
        <v>1155</v>
      </c>
      <c r="H29" s="709" t="s">
        <v>61</v>
      </c>
      <c r="I29" s="34" t="s">
        <v>2168</v>
      </c>
      <c r="J29" s="34" t="s">
        <v>1574</v>
      </c>
      <c r="K29" s="34"/>
      <c r="L29" s="35">
        <v>4</v>
      </c>
      <c r="M29" s="35"/>
      <c r="N29" s="35"/>
      <c r="O29" s="35"/>
      <c r="P29" s="35"/>
      <c r="Q29" s="35"/>
      <c r="R29" s="35"/>
      <c r="S29" s="35" t="s">
        <v>20</v>
      </c>
      <c r="T29" s="35"/>
      <c r="U29" s="35"/>
      <c r="V29" s="35"/>
      <c r="W29" s="35"/>
      <c r="X29" s="35"/>
      <c r="Y29" s="35"/>
      <c r="Z29" s="37" t="s">
        <v>190</v>
      </c>
      <c r="AA29" s="37"/>
      <c r="AB29" s="32"/>
    </row>
    <row r="30" spans="1:28" ht="52" customHeight="1">
      <c r="A30" s="1189" t="s">
        <v>2354</v>
      </c>
      <c r="B30" s="1">
        <f t="shared" si="0"/>
        <v>23</v>
      </c>
      <c r="C30" s="32"/>
      <c r="D30" s="38"/>
      <c r="E30" s="33" t="s">
        <v>18</v>
      </c>
      <c r="F30" s="33" t="s">
        <v>353</v>
      </c>
      <c r="G30" s="33" t="s">
        <v>2362</v>
      </c>
      <c r="H30" s="709" t="s">
        <v>2363</v>
      </c>
      <c r="I30" s="1197" t="s">
        <v>2373</v>
      </c>
      <c r="J30" s="34"/>
      <c r="K30" s="34"/>
      <c r="L30" s="35">
        <v>4</v>
      </c>
      <c r="M30" s="35"/>
      <c r="N30" s="35"/>
      <c r="O30" s="35"/>
      <c r="P30" s="35"/>
      <c r="Q30" s="35"/>
      <c r="R30" s="35"/>
      <c r="S30" s="35" t="s">
        <v>20</v>
      </c>
      <c r="T30" s="35"/>
      <c r="U30" s="35"/>
      <c r="V30" s="35"/>
      <c r="W30" s="35"/>
      <c r="X30" s="35"/>
      <c r="Y30" s="35"/>
      <c r="Z30" s="37"/>
      <c r="AA30" s="37"/>
      <c r="AB30" s="32"/>
    </row>
    <row r="31" spans="1:28" ht="52" customHeight="1">
      <c r="A31" s="1194"/>
      <c r="B31" s="1">
        <f t="shared" si="0"/>
        <v>24</v>
      </c>
      <c r="C31" s="32" t="s">
        <v>1442</v>
      </c>
      <c r="D31" s="38" t="s">
        <v>49</v>
      </c>
      <c r="E31" s="33" t="s">
        <v>18</v>
      </c>
      <c r="F31" s="33" t="s">
        <v>353</v>
      </c>
      <c r="G31" s="33" t="s">
        <v>62</v>
      </c>
      <c r="H31" s="709" t="s">
        <v>63</v>
      </c>
      <c r="I31" s="34" t="s">
        <v>2352</v>
      </c>
      <c r="J31" s="34" t="s">
        <v>1575</v>
      </c>
      <c r="K31" s="34"/>
      <c r="L31" s="35">
        <v>4</v>
      </c>
      <c r="M31" s="35"/>
      <c r="N31" s="35"/>
      <c r="O31" s="35"/>
      <c r="P31" s="35"/>
      <c r="Q31" s="35"/>
      <c r="R31" s="35"/>
      <c r="S31" s="35" t="s">
        <v>20</v>
      </c>
      <c r="T31" s="35"/>
      <c r="U31" s="35"/>
      <c r="V31" s="35"/>
      <c r="W31" s="35"/>
      <c r="X31" s="35"/>
      <c r="Y31" s="35"/>
      <c r="Z31" s="37" t="s">
        <v>266</v>
      </c>
      <c r="AA31" s="37"/>
      <c r="AB31" s="32"/>
    </row>
    <row r="32" spans="1:28" ht="52" customHeight="1">
      <c r="A32" s="1087"/>
      <c r="B32" s="1">
        <f t="shared" si="0"/>
        <v>25</v>
      </c>
      <c r="C32" s="32" t="s">
        <v>1442</v>
      </c>
      <c r="D32" s="38" t="s">
        <v>49</v>
      </c>
      <c r="E32" s="33" t="s">
        <v>18</v>
      </c>
      <c r="F32" s="33" t="s">
        <v>353</v>
      </c>
      <c r="G32" s="33" t="s">
        <v>1430</v>
      </c>
      <c r="H32" s="33" t="s">
        <v>1430</v>
      </c>
      <c r="I32" s="34" t="s">
        <v>1520</v>
      </c>
      <c r="J32" s="34" t="s">
        <v>1576</v>
      </c>
      <c r="K32" s="34"/>
      <c r="L32" s="35">
        <v>4</v>
      </c>
      <c r="M32" s="35"/>
      <c r="N32" s="35"/>
      <c r="O32" s="35"/>
      <c r="P32" s="35"/>
      <c r="Q32" s="35"/>
      <c r="R32" s="35"/>
      <c r="S32" s="35" t="s">
        <v>20</v>
      </c>
      <c r="T32" s="35"/>
      <c r="U32" s="35"/>
      <c r="V32" s="35"/>
      <c r="W32" s="35"/>
      <c r="X32" s="35"/>
      <c r="Y32" s="35"/>
      <c r="Z32" s="37"/>
      <c r="AA32" s="37"/>
      <c r="AB32" s="32"/>
    </row>
    <row r="33" spans="1:28" ht="52" customHeight="1">
      <c r="A33" s="1087"/>
      <c r="B33" s="1">
        <f t="shared" si="0"/>
        <v>26</v>
      </c>
      <c r="C33" s="32" t="s">
        <v>1442</v>
      </c>
      <c r="D33" s="38" t="s">
        <v>49</v>
      </c>
      <c r="E33" s="33" t="s">
        <v>18</v>
      </c>
      <c r="F33" s="33" t="s">
        <v>353</v>
      </c>
      <c r="G33" s="33" t="s">
        <v>64</v>
      </c>
      <c r="H33" s="33" t="s">
        <v>1577</v>
      </c>
      <c r="I33" s="34" t="s">
        <v>2170</v>
      </c>
      <c r="J33" s="34" t="s">
        <v>1578</v>
      </c>
      <c r="K33" s="34"/>
      <c r="L33" s="35" t="s">
        <v>84</v>
      </c>
      <c r="M33" s="35" t="s">
        <v>20</v>
      </c>
      <c r="N33" s="35"/>
      <c r="O33" s="35"/>
      <c r="P33" s="35"/>
      <c r="Q33" s="35"/>
      <c r="R33" s="35"/>
      <c r="S33" s="35"/>
      <c r="T33" s="35" t="s">
        <v>20</v>
      </c>
      <c r="U33" s="35"/>
      <c r="V33" s="35"/>
      <c r="W33" s="35"/>
      <c r="X33" s="35"/>
      <c r="Y33" s="35"/>
      <c r="Z33" s="37" t="s">
        <v>233</v>
      </c>
      <c r="AA33" s="37"/>
      <c r="AB33" s="32" t="s">
        <v>43</v>
      </c>
    </row>
    <row r="34" spans="1:28" ht="52" customHeight="1">
      <c r="A34" s="1189" t="s">
        <v>2375</v>
      </c>
      <c r="B34" s="1">
        <f t="shared" si="0"/>
        <v>27</v>
      </c>
      <c r="C34" s="32" t="s">
        <v>2026</v>
      </c>
      <c r="D34" s="32" t="s">
        <v>1425</v>
      </c>
      <c r="E34" s="33" t="s">
        <v>18</v>
      </c>
      <c r="F34" s="33" t="s">
        <v>353</v>
      </c>
      <c r="G34" s="33" t="s">
        <v>1345</v>
      </c>
      <c r="H34" s="33" t="s">
        <v>896</v>
      </c>
      <c r="I34" s="34" t="s">
        <v>2374</v>
      </c>
      <c r="J34" s="34" t="s">
        <v>1040</v>
      </c>
      <c r="K34" s="34"/>
      <c r="L34" s="35">
        <v>4</v>
      </c>
      <c r="M34" s="35"/>
      <c r="N34" s="35"/>
      <c r="O34" s="35"/>
      <c r="P34" s="35"/>
      <c r="Q34" s="35"/>
      <c r="R34" s="35" t="s">
        <v>20</v>
      </c>
      <c r="S34" s="35" t="s">
        <v>20</v>
      </c>
      <c r="T34" s="35"/>
      <c r="U34" s="35"/>
      <c r="V34" s="35"/>
      <c r="W34" s="35"/>
      <c r="X34" s="35"/>
      <c r="Y34" s="35"/>
      <c r="Z34" s="35"/>
      <c r="AA34" s="37"/>
      <c r="AB34" s="32"/>
    </row>
    <row r="35" spans="1:28" ht="52" customHeight="1">
      <c r="A35" s="1194"/>
      <c r="B35" s="1">
        <f t="shared" si="0"/>
        <v>28</v>
      </c>
      <c r="C35" s="32" t="s">
        <v>2026</v>
      </c>
      <c r="D35" s="32" t="s">
        <v>1425</v>
      </c>
      <c r="E35" s="33" t="s">
        <v>18</v>
      </c>
      <c r="F35" s="33" t="s">
        <v>353</v>
      </c>
      <c r="G35" s="33" t="s">
        <v>65</v>
      </c>
      <c r="H35" s="33" t="s">
        <v>66</v>
      </c>
      <c r="I35" s="34" t="s">
        <v>2171</v>
      </c>
      <c r="J35" s="34" t="s">
        <v>2045</v>
      </c>
      <c r="K35" s="34"/>
      <c r="L35" s="35">
        <v>4</v>
      </c>
      <c r="M35" s="35"/>
      <c r="N35" s="35"/>
      <c r="O35" s="35"/>
      <c r="P35" s="35"/>
      <c r="Q35" s="35"/>
      <c r="R35" s="35" t="s">
        <v>20</v>
      </c>
      <c r="S35" s="35" t="s">
        <v>20</v>
      </c>
      <c r="T35" s="35"/>
      <c r="U35" s="35"/>
      <c r="V35" s="35"/>
      <c r="W35" s="35"/>
      <c r="X35" s="35"/>
      <c r="Y35" s="35"/>
      <c r="Z35" s="37" t="s">
        <v>262</v>
      </c>
      <c r="AA35" s="37"/>
      <c r="AB35" s="32"/>
    </row>
    <row r="36" spans="1:28" ht="52" customHeight="1">
      <c r="A36" s="1194"/>
      <c r="B36" s="1">
        <f t="shared" si="0"/>
        <v>29</v>
      </c>
      <c r="C36" s="32" t="s">
        <v>2026</v>
      </c>
      <c r="D36" s="32" t="s">
        <v>1425</v>
      </c>
      <c r="E36" s="33" t="s">
        <v>18</v>
      </c>
      <c r="F36" s="33" t="s">
        <v>353</v>
      </c>
      <c r="G36" s="33" t="s">
        <v>67</v>
      </c>
      <c r="H36" s="33" t="s">
        <v>68</v>
      </c>
      <c r="I36" s="34" t="s">
        <v>2181</v>
      </c>
      <c r="J36" s="34" t="s">
        <v>2043</v>
      </c>
      <c r="K36" s="34"/>
      <c r="L36" s="35">
        <v>4</v>
      </c>
      <c r="M36" s="35"/>
      <c r="N36" s="35"/>
      <c r="O36" s="35"/>
      <c r="P36" s="35"/>
      <c r="Q36" s="35"/>
      <c r="R36" s="35" t="s">
        <v>20</v>
      </c>
      <c r="S36" s="35" t="s">
        <v>20</v>
      </c>
      <c r="T36" s="35"/>
      <c r="U36" s="35"/>
      <c r="V36" s="35"/>
      <c r="W36" s="35"/>
      <c r="X36" s="35"/>
      <c r="Y36" s="35"/>
      <c r="Z36" s="37" t="s">
        <v>263</v>
      </c>
      <c r="AA36" s="37"/>
      <c r="AB36" s="32"/>
    </row>
    <row r="37" spans="1:28" ht="52" customHeight="1">
      <c r="A37" s="1194"/>
      <c r="B37" s="1">
        <f t="shared" si="0"/>
        <v>30</v>
      </c>
      <c r="C37" s="32" t="s">
        <v>2026</v>
      </c>
      <c r="D37" s="32" t="s">
        <v>1425</v>
      </c>
      <c r="E37" s="33" t="s">
        <v>18</v>
      </c>
      <c r="F37" s="33" t="s">
        <v>353</v>
      </c>
      <c r="G37" s="33" t="s">
        <v>69</v>
      </c>
      <c r="H37" s="33" t="s">
        <v>70</v>
      </c>
      <c r="I37" s="34" t="s">
        <v>2027</v>
      </c>
      <c r="J37" s="34" t="s">
        <v>2048</v>
      </c>
      <c r="K37" s="34"/>
      <c r="L37" s="35">
        <v>4</v>
      </c>
      <c r="M37" s="35"/>
      <c r="N37" s="35"/>
      <c r="O37" s="35"/>
      <c r="P37" s="35"/>
      <c r="Q37" s="35"/>
      <c r="R37" s="35" t="s">
        <v>20</v>
      </c>
      <c r="S37" s="35" t="s">
        <v>20</v>
      </c>
      <c r="T37" s="35"/>
      <c r="U37" s="35"/>
      <c r="V37" s="35"/>
      <c r="W37" s="35"/>
      <c r="X37" s="35"/>
      <c r="Y37" s="35"/>
      <c r="Z37" s="37" t="s">
        <v>265</v>
      </c>
      <c r="AA37" s="37"/>
      <c r="AB37" s="32"/>
    </row>
    <row r="38" spans="1:28" ht="52" customHeight="1">
      <c r="A38" s="1194"/>
      <c r="B38" s="1">
        <f t="shared" si="0"/>
        <v>31</v>
      </c>
      <c r="C38" s="32" t="s">
        <v>2026</v>
      </c>
      <c r="D38" s="32" t="s">
        <v>1425</v>
      </c>
      <c r="E38" s="33" t="s">
        <v>18</v>
      </c>
      <c r="F38" s="33" t="s">
        <v>353</v>
      </c>
      <c r="G38" s="33" t="s">
        <v>71</v>
      </c>
      <c r="H38" s="33" t="s">
        <v>72</v>
      </c>
      <c r="I38" s="34" t="s">
        <v>2182</v>
      </c>
      <c r="J38" s="34" t="s">
        <v>2055</v>
      </c>
      <c r="K38" s="34"/>
      <c r="L38" s="35">
        <v>4</v>
      </c>
      <c r="M38" s="35"/>
      <c r="N38" s="35"/>
      <c r="O38" s="35"/>
      <c r="P38" s="35"/>
      <c r="Q38" s="35"/>
      <c r="R38" s="35"/>
      <c r="S38" s="35" t="s">
        <v>20</v>
      </c>
      <c r="T38" s="35"/>
      <c r="U38" s="35"/>
      <c r="V38" s="35"/>
      <c r="W38" s="35"/>
      <c r="X38" s="35"/>
      <c r="Y38" s="35"/>
      <c r="Z38" s="37" t="s">
        <v>264</v>
      </c>
      <c r="AA38" s="37"/>
      <c r="AB38" s="32"/>
    </row>
    <row r="39" spans="1:28" ht="52" customHeight="1">
      <c r="A39" s="1189" t="s">
        <v>2321</v>
      </c>
      <c r="B39" s="1">
        <f t="shared" si="0"/>
        <v>32</v>
      </c>
      <c r="C39" s="32" t="s">
        <v>2026</v>
      </c>
      <c r="D39" s="38" t="s">
        <v>49</v>
      </c>
      <c r="E39" s="33" t="s">
        <v>18</v>
      </c>
      <c r="F39" s="33" t="s">
        <v>353</v>
      </c>
      <c r="G39" s="33" t="s">
        <v>73</v>
      </c>
      <c r="H39" s="33" t="s">
        <v>74</v>
      </c>
      <c r="I39" s="34" t="s">
        <v>2322</v>
      </c>
      <c r="J39" s="34" t="s">
        <v>1579</v>
      </c>
      <c r="K39" s="34"/>
      <c r="L39" s="35" t="s">
        <v>75</v>
      </c>
      <c r="M39" s="35" t="s">
        <v>20</v>
      </c>
      <c r="N39" s="35"/>
      <c r="O39" s="35"/>
      <c r="P39" s="35"/>
      <c r="Q39" s="35"/>
      <c r="R39" s="35"/>
      <c r="S39" s="35" t="s">
        <v>20</v>
      </c>
      <c r="T39" s="35"/>
      <c r="U39" s="35"/>
      <c r="V39" s="35"/>
      <c r="W39" s="35"/>
      <c r="X39" s="35"/>
      <c r="Y39" s="35"/>
      <c r="Z39" s="37" t="s">
        <v>234</v>
      </c>
      <c r="AA39" s="37"/>
      <c r="AB39" s="32" t="s">
        <v>43</v>
      </c>
    </row>
    <row r="40" spans="1:28" ht="52" customHeight="1">
      <c r="A40" s="1194"/>
      <c r="B40" s="1">
        <f t="shared" si="0"/>
        <v>33</v>
      </c>
      <c r="C40" s="32" t="s">
        <v>2026</v>
      </c>
      <c r="D40" s="38" t="s">
        <v>49</v>
      </c>
      <c r="E40" s="33" t="s">
        <v>18</v>
      </c>
      <c r="F40" s="33" t="s">
        <v>353</v>
      </c>
      <c r="G40" s="33" t="s">
        <v>76</v>
      </c>
      <c r="H40" s="33" t="s">
        <v>77</v>
      </c>
      <c r="I40" s="34" t="s">
        <v>2183</v>
      </c>
      <c r="J40" s="34" t="s">
        <v>2054</v>
      </c>
      <c r="K40" s="34"/>
      <c r="L40" s="35" t="s">
        <v>75</v>
      </c>
      <c r="M40" s="35" t="s">
        <v>20</v>
      </c>
      <c r="N40" s="35"/>
      <c r="O40" s="35"/>
      <c r="P40" s="35"/>
      <c r="Q40" s="35"/>
      <c r="R40" s="35"/>
      <c r="S40" s="35" t="s">
        <v>20</v>
      </c>
      <c r="T40" s="35"/>
      <c r="U40" s="35"/>
      <c r="V40" s="35"/>
      <c r="W40" s="35"/>
      <c r="X40" s="35"/>
      <c r="Y40" s="35"/>
      <c r="Z40" s="37" t="s">
        <v>235</v>
      </c>
      <c r="AA40" s="37"/>
      <c r="AB40" s="32" t="s">
        <v>43</v>
      </c>
    </row>
    <row r="41" spans="1:28" ht="52" customHeight="1">
      <c r="A41" s="1087"/>
      <c r="B41" s="1">
        <f t="shared" si="0"/>
        <v>34</v>
      </c>
      <c r="C41" s="32" t="s">
        <v>2026</v>
      </c>
      <c r="D41" s="38" t="s">
        <v>49</v>
      </c>
      <c r="E41" s="33" t="s">
        <v>18</v>
      </c>
      <c r="F41" s="33" t="s">
        <v>353</v>
      </c>
      <c r="G41" s="33" t="s">
        <v>1281</v>
      </c>
      <c r="H41" s="33" t="s">
        <v>1281</v>
      </c>
      <c r="I41" s="34" t="s">
        <v>2184</v>
      </c>
      <c r="J41" s="34" t="s">
        <v>1580</v>
      </c>
      <c r="K41" s="34"/>
      <c r="L41" s="35">
        <v>5</v>
      </c>
      <c r="M41" s="35"/>
      <c r="N41" s="35"/>
      <c r="O41" s="35"/>
      <c r="P41" s="35"/>
      <c r="Q41" s="35"/>
      <c r="R41" s="35"/>
      <c r="S41" s="35"/>
      <c r="T41" s="35" t="s">
        <v>20</v>
      </c>
      <c r="U41" s="35"/>
      <c r="V41" s="35"/>
      <c r="W41" s="35"/>
      <c r="X41" s="35"/>
      <c r="Y41" s="35"/>
      <c r="Z41" s="37"/>
      <c r="AA41" s="37"/>
      <c r="AB41" s="32"/>
    </row>
    <row r="42" spans="1:28" ht="52" customHeight="1">
      <c r="A42" s="1194"/>
      <c r="B42" s="1">
        <f t="shared" si="0"/>
        <v>35</v>
      </c>
      <c r="C42" s="32" t="s">
        <v>2026</v>
      </c>
      <c r="D42" s="38" t="s">
        <v>49</v>
      </c>
      <c r="E42" s="33" t="s">
        <v>18</v>
      </c>
      <c r="F42" s="33" t="s">
        <v>353</v>
      </c>
      <c r="G42" s="33" t="s">
        <v>78</v>
      </c>
      <c r="H42" s="33" t="s">
        <v>79</v>
      </c>
      <c r="I42" s="34" t="s">
        <v>2185</v>
      </c>
      <c r="J42" s="34" t="s">
        <v>1581</v>
      </c>
      <c r="K42" s="34"/>
      <c r="L42" s="35">
        <v>5</v>
      </c>
      <c r="M42" s="35"/>
      <c r="N42" s="35"/>
      <c r="O42" s="35"/>
      <c r="P42" s="35"/>
      <c r="Q42" s="35"/>
      <c r="R42" s="35"/>
      <c r="S42" s="35"/>
      <c r="T42" s="35" t="s">
        <v>20</v>
      </c>
      <c r="U42" s="35"/>
      <c r="V42" s="35"/>
      <c r="W42" s="35"/>
      <c r="X42" s="35"/>
      <c r="Y42" s="35"/>
      <c r="Z42" s="37" t="s">
        <v>267</v>
      </c>
      <c r="AA42" s="37"/>
      <c r="AB42" s="32"/>
    </row>
    <row r="43" spans="1:28" ht="52" customHeight="1">
      <c r="A43" s="1194"/>
      <c r="B43" s="1">
        <f t="shared" si="0"/>
        <v>36</v>
      </c>
      <c r="C43" s="32" t="s">
        <v>2026</v>
      </c>
      <c r="D43" s="38" t="s">
        <v>49</v>
      </c>
      <c r="E43" s="33" t="s">
        <v>18</v>
      </c>
      <c r="F43" s="33" t="s">
        <v>353</v>
      </c>
      <c r="G43" s="33" t="s">
        <v>80</v>
      </c>
      <c r="H43" s="33" t="s">
        <v>81</v>
      </c>
      <c r="I43" s="34" t="s">
        <v>2186</v>
      </c>
      <c r="J43" s="34" t="s">
        <v>1582</v>
      </c>
      <c r="K43" s="34"/>
      <c r="L43" s="35">
        <v>5</v>
      </c>
      <c r="M43" s="35"/>
      <c r="N43" s="35"/>
      <c r="O43" s="35"/>
      <c r="P43" s="35"/>
      <c r="Q43" s="35"/>
      <c r="R43" s="35"/>
      <c r="S43" s="35"/>
      <c r="T43" s="35" t="s">
        <v>20</v>
      </c>
      <c r="U43" s="35"/>
      <c r="V43" s="35"/>
      <c r="W43" s="35"/>
      <c r="X43" s="35"/>
      <c r="Y43" s="35"/>
      <c r="Z43" s="37" t="s">
        <v>268</v>
      </c>
      <c r="AA43" s="37"/>
      <c r="AB43" s="32"/>
    </row>
    <row r="44" spans="1:28" ht="52" customHeight="1">
      <c r="A44" s="1087"/>
      <c r="B44" s="1">
        <f t="shared" si="0"/>
        <v>37</v>
      </c>
      <c r="C44" s="32" t="s">
        <v>2026</v>
      </c>
      <c r="D44" s="38" t="s">
        <v>49</v>
      </c>
      <c r="E44" s="33" t="s">
        <v>18</v>
      </c>
      <c r="F44" s="33" t="s">
        <v>353</v>
      </c>
      <c r="G44" s="33" t="s">
        <v>82</v>
      </c>
      <c r="H44" s="33" t="s">
        <v>83</v>
      </c>
      <c r="I44" s="34" t="s">
        <v>2187</v>
      </c>
      <c r="J44" s="34" t="s">
        <v>1583</v>
      </c>
      <c r="K44" s="34"/>
      <c r="L44" s="35">
        <v>5</v>
      </c>
      <c r="M44" s="35"/>
      <c r="N44" s="35"/>
      <c r="O44" s="35"/>
      <c r="P44" s="35"/>
      <c r="Q44" s="35"/>
      <c r="R44" s="35"/>
      <c r="S44" s="35"/>
      <c r="T44" s="35" t="s">
        <v>20</v>
      </c>
      <c r="U44" s="35"/>
      <c r="V44" s="35"/>
      <c r="W44" s="35"/>
      <c r="X44" s="35"/>
      <c r="Y44" s="35"/>
      <c r="Z44" s="37" t="s">
        <v>236</v>
      </c>
      <c r="AA44" s="37"/>
      <c r="AB44" s="32" t="s">
        <v>43</v>
      </c>
    </row>
    <row r="45" spans="1:28" ht="52" customHeight="1">
      <c r="A45" s="1194"/>
      <c r="B45" s="1">
        <f t="shared" si="0"/>
        <v>38</v>
      </c>
      <c r="C45" s="32" t="s">
        <v>2026</v>
      </c>
      <c r="D45" s="38" t="s">
        <v>49</v>
      </c>
      <c r="E45" s="33" t="s">
        <v>18</v>
      </c>
      <c r="F45" s="33" t="s">
        <v>353</v>
      </c>
      <c r="G45" s="33" t="s">
        <v>85</v>
      </c>
      <c r="H45" s="33" t="s">
        <v>86</v>
      </c>
      <c r="I45" s="34" t="s">
        <v>2188</v>
      </c>
      <c r="J45" s="34" t="s">
        <v>1584</v>
      </c>
      <c r="K45" s="34"/>
      <c r="L45" s="35">
        <v>4</v>
      </c>
      <c r="M45" s="35"/>
      <c r="N45" s="35"/>
      <c r="O45" s="35"/>
      <c r="P45" s="35"/>
      <c r="Q45" s="35"/>
      <c r="R45" s="35"/>
      <c r="S45" s="35" t="s">
        <v>20</v>
      </c>
      <c r="T45" s="35"/>
      <c r="U45" s="35"/>
      <c r="V45" s="35"/>
      <c r="W45" s="35"/>
      <c r="X45" s="35"/>
      <c r="Y45" s="35"/>
      <c r="Z45" s="37" t="s">
        <v>269</v>
      </c>
      <c r="AA45" s="37"/>
      <c r="AB45" s="32"/>
    </row>
    <row r="46" spans="1:28" ht="52" customHeight="1">
      <c r="A46" s="1196" t="s">
        <v>2379</v>
      </c>
      <c r="B46" s="1">
        <f t="shared" si="0"/>
        <v>39</v>
      </c>
      <c r="C46" s="32" t="s">
        <v>2026</v>
      </c>
      <c r="D46" s="38" t="s">
        <v>49</v>
      </c>
      <c r="E46" s="33" t="s">
        <v>18</v>
      </c>
      <c r="F46" s="33" t="s">
        <v>353</v>
      </c>
      <c r="G46" s="842" t="s">
        <v>87</v>
      </c>
      <c r="H46" s="33" t="s">
        <v>88</v>
      </c>
      <c r="I46" s="34" t="s">
        <v>2380</v>
      </c>
      <c r="J46" s="34" t="s">
        <v>1585</v>
      </c>
      <c r="K46" s="34"/>
      <c r="L46" s="35">
        <v>4</v>
      </c>
      <c r="M46" s="35"/>
      <c r="N46" s="35"/>
      <c r="O46" s="35"/>
      <c r="P46" s="35"/>
      <c r="Q46" s="35"/>
      <c r="R46" s="35"/>
      <c r="S46" s="35" t="s">
        <v>20</v>
      </c>
      <c r="T46" s="35"/>
      <c r="U46" s="35"/>
      <c r="V46" s="35"/>
      <c r="W46" s="35"/>
      <c r="X46" s="35"/>
      <c r="Y46" s="35"/>
      <c r="Z46" s="37" t="s">
        <v>270</v>
      </c>
      <c r="AA46" s="37"/>
      <c r="AB46" s="32"/>
    </row>
    <row r="47" spans="1:28" ht="52" customHeight="1">
      <c r="A47" s="1194"/>
      <c r="B47" s="1">
        <f t="shared" si="0"/>
        <v>40</v>
      </c>
      <c r="C47" s="32" t="s">
        <v>2026</v>
      </c>
      <c r="D47" s="38" t="s">
        <v>49</v>
      </c>
      <c r="E47" s="33" t="s">
        <v>18</v>
      </c>
      <c r="F47" s="33" t="s">
        <v>353</v>
      </c>
      <c r="G47" s="33" t="s">
        <v>89</v>
      </c>
      <c r="H47" s="841" t="s">
        <v>1587</v>
      </c>
      <c r="I47" s="34" t="s">
        <v>192</v>
      </c>
      <c r="J47" s="34" t="s">
        <v>1586</v>
      </c>
      <c r="K47" s="34"/>
      <c r="L47" s="35" t="s">
        <v>75</v>
      </c>
      <c r="M47" s="35" t="s">
        <v>20</v>
      </c>
      <c r="N47" s="35"/>
      <c r="O47" s="35"/>
      <c r="P47" s="35"/>
      <c r="Q47" s="35"/>
      <c r="R47" s="35"/>
      <c r="S47" s="35" t="s">
        <v>20</v>
      </c>
      <c r="T47" s="35"/>
      <c r="U47" s="35"/>
      <c r="V47" s="35"/>
      <c r="W47" s="35"/>
      <c r="X47" s="35"/>
      <c r="Y47" s="35"/>
      <c r="Z47" s="37" t="s">
        <v>237</v>
      </c>
      <c r="AA47" s="37"/>
      <c r="AB47" s="32" t="s">
        <v>43</v>
      </c>
    </row>
    <row r="48" spans="1:28" ht="52" customHeight="1">
      <c r="A48" s="1196" t="s">
        <v>2379</v>
      </c>
      <c r="B48" s="1">
        <f t="shared" si="0"/>
        <v>41</v>
      </c>
      <c r="C48" s="32" t="s">
        <v>2026</v>
      </c>
      <c r="D48" s="38" t="s">
        <v>49</v>
      </c>
      <c r="E48" s="33" t="s">
        <v>18</v>
      </c>
      <c r="F48" s="33" t="s">
        <v>353</v>
      </c>
      <c r="G48" s="1090" t="s">
        <v>1426</v>
      </c>
      <c r="H48" s="1090" t="s">
        <v>2133</v>
      </c>
      <c r="I48" s="34" t="s">
        <v>2378</v>
      </c>
      <c r="J48" s="34" t="s">
        <v>1588</v>
      </c>
      <c r="K48" s="34"/>
      <c r="L48" s="35" t="s">
        <v>75</v>
      </c>
      <c r="M48" s="35" t="s">
        <v>20</v>
      </c>
      <c r="N48" s="35"/>
      <c r="O48" s="35"/>
      <c r="P48" s="35"/>
      <c r="Q48" s="35"/>
      <c r="R48" s="35"/>
      <c r="S48" s="35" t="s">
        <v>20</v>
      </c>
      <c r="T48" s="35"/>
      <c r="U48" s="35"/>
      <c r="V48" s="35"/>
      <c r="W48" s="35"/>
      <c r="X48" s="35"/>
      <c r="Y48" s="35"/>
      <c r="Z48" s="37" t="s">
        <v>239</v>
      </c>
      <c r="AA48" s="37"/>
      <c r="AB48" s="32" t="s">
        <v>43</v>
      </c>
    </row>
    <row r="49" spans="1:28" ht="52" customHeight="1">
      <c r="A49" s="1195" t="s">
        <v>2324</v>
      </c>
      <c r="B49" s="1">
        <f t="shared" si="0"/>
        <v>42</v>
      </c>
      <c r="C49" s="32" t="s">
        <v>2026</v>
      </c>
      <c r="D49" s="38" t="s">
        <v>49</v>
      </c>
      <c r="E49" s="33" t="s">
        <v>18</v>
      </c>
      <c r="F49" s="33" t="s">
        <v>353</v>
      </c>
      <c r="G49" s="39" t="s">
        <v>2134</v>
      </c>
      <c r="H49" s="39" t="s">
        <v>91</v>
      </c>
      <c r="I49" s="34" t="s">
        <v>2323</v>
      </c>
      <c r="J49" s="34" t="s">
        <v>2040</v>
      </c>
      <c r="K49" s="34"/>
      <c r="L49" s="35" t="s">
        <v>75</v>
      </c>
      <c r="M49" s="35" t="s">
        <v>20</v>
      </c>
      <c r="N49" s="35"/>
      <c r="O49" s="35"/>
      <c r="P49" s="35"/>
      <c r="Q49" s="35"/>
      <c r="R49" s="35"/>
      <c r="S49" s="35" t="s">
        <v>20</v>
      </c>
      <c r="T49" s="35"/>
      <c r="U49" s="35"/>
      <c r="V49" s="35"/>
      <c r="W49" s="35"/>
      <c r="X49" s="35"/>
      <c r="Y49" s="35"/>
      <c r="Z49" s="37" t="s">
        <v>2313</v>
      </c>
      <c r="AA49" s="37"/>
      <c r="AB49" s="32" t="s">
        <v>43</v>
      </c>
    </row>
    <row r="50" spans="1:28" ht="52" customHeight="1">
      <c r="A50" s="1087"/>
      <c r="B50" s="1">
        <f t="shared" si="0"/>
        <v>43</v>
      </c>
      <c r="C50" s="32" t="s">
        <v>2026</v>
      </c>
      <c r="D50" s="38" t="s">
        <v>49</v>
      </c>
      <c r="E50" s="33" t="s">
        <v>18</v>
      </c>
      <c r="F50" s="33" t="s">
        <v>353</v>
      </c>
      <c r="G50" s="709" t="s">
        <v>2135</v>
      </c>
      <c r="H50" s="709" t="s">
        <v>195</v>
      </c>
      <c r="I50" s="34" t="s">
        <v>197</v>
      </c>
      <c r="J50" s="34" t="s">
        <v>2041</v>
      </c>
      <c r="K50" s="34"/>
      <c r="L50" s="35" t="s">
        <v>75</v>
      </c>
      <c r="M50" s="35" t="s">
        <v>20</v>
      </c>
      <c r="N50" s="35"/>
      <c r="O50" s="35"/>
      <c r="P50" s="35"/>
      <c r="Q50" s="35"/>
      <c r="R50" s="35"/>
      <c r="S50" s="35" t="s">
        <v>20</v>
      </c>
      <c r="T50" s="35"/>
      <c r="U50" s="35"/>
      <c r="V50" s="35"/>
      <c r="W50" s="35"/>
      <c r="X50" s="35"/>
      <c r="Y50" s="35"/>
      <c r="Z50" s="37" t="s">
        <v>240</v>
      </c>
      <c r="AA50" s="37"/>
      <c r="AB50" s="32"/>
    </row>
    <row r="51" spans="1:28" ht="52" customHeight="1">
      <c r="A51" s="1087"/>
      <c r="B51" s="1">
        <f t="shared" si="0"/>
        <v>44</v>
      </c>
      <c r="C51" s="32" t="s">
        <v>2026</v>
      </c>
      <c r="D51" s="38" t="s">
        <v>49</v>
      </c>
      <c r="E51" s="33" t="s">
        <v>18</v>
      </c>
      <c r="F51" s="33" t="s">
        <v>353</v>
      </c>
      <c r="G51" s="709" t="s">
        <v>194</v>
      </c>
      <c r="H51" s="709" t="s">
        <v>194</v>
      </c>
      <c r="I51" s="34" t="s">
        <v>2035</v>
      </c>
      <c r="J51" s="34" t="s">
        <v>2042</v>
      </c>
      <c r="K51" s="34"/>
      <c r="L51" s="35" t="s">
        <v>84</v>
      </c>
      <c r="M51" s="35" t="s">
        <v>20</v>
      </c>
      <c r="N51" s="35"/>
      <c r="O51" s="35"/>
      <c r="P51" s="35"/>
      <c r="Q51" s="35"/>
      <c r="R51" s="35"/>
      <c r="S51" s="35"/>
      <c r="T51" s="35" t="s">
        <v>20</v>
      </c>
      <c r="U51" s="35"/>
      <c r="V51" s="35"/>
      <c r="W51" s="35"/>
      <c r="X51" s="35"/>
      <c r="Y51" s="35"/>
      <c r="Z51" s="37" t="s">
        <v>241</v>
      </c>
      <c r="AA51" s="37"/>
      <c r="AB51" s="32"/>
    </row>
    <row r="52" spans="1:28" ht="52" customHeight="1">
      <c r="A52" s="1189" t="s">
        <v>2377</v>
      </c>
      <c r="B52" s="1">
        <f t="shared" si="0"/>
        <v>45</v>
      </c>
      <c r="C52" s="32" t="s">
        <v>2026</v>
      </c>
      <c r="D52" s="38" t="s">
        <v>49</v>
      </c>
      <c r="E52" s="33" t="s">
        <v>18</v>
      </c>
      <c r="F52" s="33" t="s">
        <v>353</v>
      </c>
      <c r="G52" s="709" t="s">
        <v>217</v>
      </c>
      <c r="H52" s="709" t="s">
        <v>2136</v>
      </c>
      <c r="I52" s="34" t="s">
        <v>2376</v>
      </c>
      <c r="J52" s="34" t="s">
        <v>2056</v>
      </c>
      <c r="K52" s="34"/>
      <c r="L52" s="35" t="s">
        <v>75</v>
      </c>
      <c r="M52" s="35" t="s">
        <v>20</v>
      </c>
      <c r="N52" s="35"/>
      <c r="O52" s="35"/>
      <c r="P52" s="35"/>
      <c r="Q52" s="35"/>
      <c r="R52" s="35"/>
      <c r="S52" s="35" t="s">
        <v>20</v>
      </c>
      <c r="T52" s="35"/>
      <c r="U52" s="35"/>
      <c r="V52" s="35"/>
      <c r="W52" s="35"/>
      <c r="X52" s="35"/>
      <c r="Y52" s="35"/>
      <c r="Z52" s="37" t="s">
        <v>242</v>
      </c>
      <c r="AA52" s="37"/>
      <c r="AB52" s="32"/>
    </row>
    <row r="53" spans="1:28" ht="52" customHeight="1">
      <c r="A53" s="1194"/>
      <c r="B53" s="1">
        <f t="shared" si="0"/>
        <v>46</v>
      </c>
      <c r="C53" s="32" t="s">
        <v>2026</v>
      </c>
      <c r="D53" s="38" t="s">
        <v>49</v>
      </c>
      <c r="E53" s="33" t="s">
        <v>18</v>
      </c>
      <c r="F53" s="33" t="s">
        <v>353</v>
      </c>
      <c r="G53" s="709" t="s">
        <v>1560</v>
      </c>
      <c r="H53" s="709" t="s">
        <v>2137</v>
      </c>
      <c r="I53" s="34" t="s">
        <v>1561</v>
      </c>
      <c r="J53" s="34" t="s">
        <v>2057</v>
      </c>
      <c r="K53" s="34"/>
      <c r="L53" s="35" t="s">
        <v>75</v>
      </c>
      <c r="M53" s="35" t="s">
        <v>20</v>
      </c>
      <c r="N53" s="35"/>
      <c r="O53" s="35"/>
      <c r="P53" s="35"/>
      <c r="Q53" s="35"/>
      <c r="R53" s="35"/>
      <c r="S53" s="35" t="s">
        <v>20</v>
      </c>
      <c r="T53" s="35"/>
      <c r="U53" s="35"/>
      <c r="V53" s="35"/>
      <c r="W53" s="35"/>
      <c r="X53" s="35"/>
      <c r="Y53" s="35"/>
      <c r="Z53" s="37" t="s">
        <v>244</v>
      </c>
      <c r="AA53" s="37"/>
      <c r="AB53" s="32" t="s">
        <v>43</v>
      </c>
    </row>
    <row r="54" spans="1:28" ht="106.5" customHeight="1">
      <c r="A54" s="1188" t="s">
        <v>2330</v>
      </c>
      <c r="B54" s="1">
        <f t="shared" si="0"/>
        <v>47</v>
      </c>
      <c r="C54" s="32" t="s">
        <v>365</v>
      </c>
      <c r="D54" s="38" t="s">
        <v>49</v>
      </c>
      <c r="E54" s="33" t="s">
        <v>18</v>
      </c>
      <c r="F54" s="33" t="s">
        <v>353</v>
      </c>
      <c r="G54" s="709" t="s">
        <v>92</v>
      </c>
      <c r="H54" s="709" t="s">
        <v>2138</v>
      </c>
      <c r="I54" s="34" t="s">
        <v>2331</v>
      </c>
      <c r="J54" s="34" t="s">
        <v>2058</v>
      </c>
      <c r="K54" s="34"/>
      <c r="L54" s="35" t="s">
        <v>75</v>
      </c>
      <c r="M54" s="35" t="s">
        <v>20</v>
      </c>
      <c r="N54" s="35"/>
      <c r="O54" s="35"/>
      <c r="P54" s="35"/>
      <c r="Q54" s="35"/>
      <c r="R54" s="35"/>
      <c r="S54" s="35" t="s">
        <v>20</v>
      </c>
      <c r="T54" s="35"/>
      <c r="U54" s="35"/>
      <c r="V54" s="35"/>
      <c r="W54" s="35"/>
      <c r="X54" s="35"/>
      <c r="Y54" s="35"/>
      <c r="Z54" s="37" t="s">
        <v>245</v>
      </c>
      <c r="AA54" s="37"/>
      <c r="AB54" s="32" t="s">
        <v>43</v>
      </c>
    </row>
    <row r="55" spans="1:28" ht="52" customHeight="1">
      <c r="A55" s="1189" t="s">
        <v>2379</v>
      </c>
      <c r="B55" s="1">
        <f t="shared" si="0"/>
        <v>48</v>
      </c>
      <c r="C55" s="32" t="s">
        <v>365</v>
      </c>
      <c r="D55" s="38" t="s">
        <v>49</v>
      </c>
      <c r="E55" s="33" t="s">
        <v>18</v>
      </c>
      <c r="F55" s="33" t="s">
        <v>353</v>
      </c>
      <c r="G55" s="709" t="s">
        <v>216</v>
      </c>
      <c r="H55" s="709" t="s">
        <v>216</v>
      </c>
      <c r="I55" s="34" t="s">
        <v>2381</v>
      </c>
      <c r="J55" s="34" t="s">
        <v>2059</v>
      </c>
      <c r="K55" s="34"/>
      <c r="L55" s="35" t="s">
        <v>75</v>
      </c>
      <c r="M55" s="35" t="s">
        <v>20</v>
      </c>
      <c r="N55" s="35"/>
      <c r="O55" s="35"/>
      <c r="P55" s="35"/>
      <c r="Q55" s="35"/>
      <c r="R55" s="35"/>
      <c r="S55" s="35" t="s">
        <v>20</v>
      </c>
      <c r="T55" s="35"/>
      <c r="U55" s="35"/>
      <c r="V55" s="35"/>
      <c r="W55" s="35"/>
      <c r="X55" s="35"/>
      <c r="Y55" s="35"/>
      <c r="Z55" s="37" t="s">
        <v>258</v>
      </c>
      <c r="AA55" s="37"/>
      <c r="AB55" s="32"/>
    </row>
    <row r="56" spans="1:28" ht="52" customHeight="1">
      <c r="A56" s="1194"/>
      <c r="B56" s="1">
        <f t="shared" si="0"/>
        <v>49</v>
      </c>
      <c r="C56" s="32" t="s">
        <v>2026</v>
      </c>
      <c r="D56" s="38" t="s">
        <v>49</v>
      </c>
      <c r="E56" s="33" t="s">
        <v>18</v>
      </c>
      <c r="F56" s="33" t="s">
        <v>353</v>
      </c>
      <c r="G56" s="709" t="s">
        <v>93</v>
      </c>
      <c r="H56" s="33" t="s">
        <v>94</v>
      </c>
      <c r="I56" s="34" t="s">
        <v>199</v>
      </c>
      <c r="J56" s="34" t="s">
        <v>2060</v>
      </c>
      <c r="K56" s="34"/>
      <c r="L56" s="35" t="s">
        <v>75</v>
      </c>
      <c r="M56" s="35" t="s">
        <v>20</v>
      </c>
      <c r="N56" s="35"/>
      <c r="O56" s="35"/>
      <c r="P56" s="35"/>
      <c r="Q56" s="35"/>
      <c r="R56" s="35"/>
      <c r="S56" s="35" t="s">
        <v>20</v>
      </c>
      <c r="T56" s="35"/>
      <c r="U56" s="35"/>
      <c r="V56" s="35"/>
      <c r="W56" s="35"/>
      <c r="X56" s="35"/>
      <c r="Y56" s="35"/>
      <c r="Z56" s="37" t="s">
        <v>246</v>
      </c>
      <c r="AA56" s="37"/>
      <c r="AB56" s="32" t="s">
        <v>43</v>
      </c>
    </row>
    <row r="57" spans="1:28" ht="52" customHeight="1">
      <c r="A57" s="1194"/>
      <c r="B57" s="1">
        <f t="shared" si="0"/>
        <v>50</v>
      </c>
      <c r="C57" s="32" t="s">
        <v>2026</v>
      </c>
      <c r="D57" s="38" t="s">
        <v>49</v>
      </c>
      <c r="E57" s="33" t="s">
        <v>18</v>
      </c>
      <c r="F57" s="33" t="s">
        <v>353</v>
      </c>
      <c r="G57" s="709" t="s">
        <v>95</v>
      </c>
      <c r="H57" s="33" t="s">
        <v>95</v>
      </c>
      <c r="I57" s="34" t="s">
        <v>2191</v>
      </c>
      <c r="J57" s="34" t="s">
        <v>2061</v>
      </c>
      <c r="K57" s="34"/>
      <c r="L57" s="35" t="s">
        <v>75</v>
      </c>
      <c r="M57" s="35" t="s">
        <v>20</v>
      </c>
      <c r="N57" s="35"/>
      <c r="O57" s="35"/>
      <c r="P57" s="35"/>
      <c r="Q57" s="35"/>
      <c r="R57" s="35"/>
      <c r="S57" s="35" t="s">
        <v>20</v>
      </c>
      <c r="T57" s="35"/>
      <c r="U57" s="35"/>
      <c r="V57" s="35"/>
      <c r="W57" s="35"/>
      <c r="X57" s="35"/>
      <c r="Y57" s="35"/>
      <c r="Z57" s="37" t="s">
        <v>257</v>
      </c>
      <c r="AA57" s="37"/>
      <c r="AB57" s="32" t="s">
        <v>43</v>
      </c>
    </row>
    <row r="58" spans="1:28" ht="52" customHeight="1">
      <c r="A58" s="1195" t="s">
        <v>2324</v>
      </c>
      <c r="B58" s="1">
        <f t="shared" si="0"/>
        <v>51</v>
      </c>
      <c r="C58" s="32" t="s">
        <v>2026</v>
      </c>
      <c r="D58" s="38" t="s">
        <v>49</v>
      </c>
      <c r="E58" s="33" t="s">
        <v>18</v>
      </c>
      <c r="F58" s="33" t="s">
        <v>353</v>
      </c>
      <c r="G58" s="33" t="s">
        <v>96</v>
      </c>
      <c r="H58" s="33" t="s">
        <v>247</v>
      </c>
      <c r="I58" s="34" t="s">
        <v>2325</v>
      </c>
      <c r="J58" s="34" t="s">
        <v>2062</v>
      </c>
      <c r="K58" s="34"/>
      <c r="L58" s="35" t="s">
        <v>75</v>
      </c>
      <c r="M58" s="35" t="s">
        <v>20</v>
      </c>
      <c r="N58" s="35"/>
      <c r="O58" s="35"/>
      <c r="P58" s="35"/>
      <c r="Q58" s="35"/>
      <c r="R58" s="35"/>
      <c r="S58" s="35" t="s">
        <v>20</v>
      </c>
      <c r="T58" s="35"/>
      <c r="U58" s="35"/>
      <c r="V58" s="35"/>
      <c r="W58" s="35"/>
      <c r="X58" s="35"/>
      <c r="Y58" s="35"/>
      <c r="Z58" s="37" t="s">
        <v>248</v>
      </c>
      <c r="AA58" s="37"/>
      <c r="AB58" s="32" t="s">
        <v>43</v>
      </c>
    </row>
    <row r="59" spans="1:28" ht="52" customHeight="1">
      <c r="A59" s="1195" t="s">
        <v>2324</v>
      </c>
      <c r="B59" s="1">
        <f t="shared" si="0"/>
        <v>52</v>
      </c>
      <c r="C59" s="32" t="s">
        <v>2026</v>
      </c>
      <c r="D59" s="38" t="s">
        <v>49</v>
      </c>
      <c r="E59" s="33" t="s">
        <v>18</v>
      </c>
      <c r="F59" s="33" t="s">
        <v>353</v>
      </c>
      <c r="G59" s="33" t="s">
        <v>97</v>
      </c>
      <c r="H59" s="33" t="s">
        <v>98</v>
      </c>
      <c r="I59" s="34" t="s">
        <v>2326</v>
      </c>
      <c r="J59" s="34" t="s">
        <v>2064</v>
      </c>
      <c r="K59" s="34"/>
      <c r="L59" s="35" t="s">
        <v>75</v>
      </c>
      <c r="M59" s="35" t="s">
        <v>20</v>
      </c>
      <c r="N59" s="35"/>
      <c r="O59" s="35"/>
      <c r="P59" s="35"/>
      <c r="Q59" s="35"/>
      <c r="R59" s="35"/>
      <c r="S59" s="35" t="s">
        <v>20</v>
      </c>
      <c r="T59" s="35"/>
      <c r="U59" s="35"/>
      <c r="V59" s="35"/>
      <c r="W59" s="35"/>
      <c r="X59" s="35"/>
      <c r="Y59" s="35"/>
      <c r="Z59" s="37" t="s">
        <v>249</v>
      </c>
      <c r="AA59" s="37"/>
      <c r="AB59" s="32" t="s">
        <v>43</v>
      </c>
    </row>
    <row r="60" spans="1:28" ht="52" customHeight="1">
      <c r="A60" s="1194"/>
      <c r="B60" s="1">
        <f t="shared" si="0"/>
        <v>53</v>
      </c>
      <c r="C60" s="32" t="s">
        <v>2026</v>
      </c>
      <c r="D60" s="32" t="s">
        <v>1425</v>
      </c>
      <c r="E60" s="33" t="s">
        <v>18</v>
      </c>
      <c r="F60" s="33" t="s">
        <v>353</v>
      </c>
      <c r="G60" s="33" t="s">
        <v>99</v>
      </c>
      <c r="H60" s="33" t="s">
        <v>100</v>
      </c>
      <c r="I60" s="34" t="s">
        <v>2192</v>
      </c>
      <c r="J60" s="34" t="s">
        <v>2063</v>
      </c>
      <c r="K60" s="34"/>
      <c r="L60" s="35">
        <v>4</v>
      </c>
      <c r="M60" s="35"/>
      <c r="N60" s="35"/>
      <c r="O60" s="35"/>
      <c r="P60" s="35"/>
      <c r="Q60" s="35"/>
      <c r="R60" s="35"/>
      <c r="S60" s="35" t="s">
        <v>20</v>
      </c>
      <c r="T60" s="35"/>
      <c r="U60" s="35"/>
      <c r="V60" s="35"/>
      <c r="W60" s="35"/>
      <c r="X60" s="35"/>
      <c r="Y60" s="35"/>
      <c r="Z60" s="37" t="s">
        <v>271</v>
      </c>
      <c r="AA60" s="37"/>
      <c r="AB60" s="32"/>
    </row>
    <row r="61" spans="1:28" ht="52" customHeight="1">
      <c r="A61" s="1093"/>
      <c r="B61" s="1">
        <f t="shared" si="0"/>
        <v>54</v>
      </c>
      <c r="C61" s="32" t="s">
        <v>2028</v>
      </c>
      <c r="D61" s="32" t="s">
        <v>1425</v>
      </c>
      <c r="E61" s="33" t="s">
        <v>18</v>
      </c>
      <c r="F61" s="33" t="s">
        <v>353</v>
      </c>
      <c r="G61" s="33" t="s">
        <v>1428</v>
      </c>
      <c r="H61" s="33" t="s">
        <v>1428</v>
      </c>
      <c r="I61" s="34" t="s">
        <v>2193</v>
      </c>
      <c r="J61" s="34" t="s">
        <v>2065</v>
      </c>
      <c r="K61" s="34"/>
      <c r="L61" s="35">
        <v>5</v>
      </c>
      <c r="M61" s="35"/>
      <c r="N61" s="35"/>
      <c r="O61" s="35"/>
      <c r="P61" s="35"/>
      <c r="Q61" s="35"/>
      <c r="R61" s="35"/>
      <c r="S61" s="35"/>
      <c r="T61" s="35" t="s">
        <v>20</v>
      </c>
      <c r="U61" s="35"/>
      <c r="V61" s="35"/>
      <c r="W61" s="35"/>
      <c r="X61" s="35"/>
      <c r="Y61" s="35"/>
      <c r="Z61" s="37"/>
      <c r="AA61" s="37"/>
      <c r="AB61" s="32"/>
    </row>
    <row r="62" spans="1:28" ht="52" customHeight="1">
      <c r="A62" s="1093"/>
      <c r="B62" s="1">
        <f t="shared" si="0"/>
        <v>55</v>
      </c>
      <c r="C62" s="32" t="s">
        <v>2028</v>
      </c>
      <c r="D62" s="32" t="s">
        <v>1425</v>
      </c>
      <c r="E62" s="33" t="s">
        <v>18</v>
      </c>
      <c r="F62" s="33" t="s">
        <v>353</v>
      </c>
      <c r="G62" s="33" t="s">
        <v>1429</v>
      </c>
      <c r="H62" s="33" t="s">
        <v>2066</v>
      </c>
      <c r="I62" s="34" t="s">
        <v>2194</v>
      </c>
      <c r="J62" s="34" t="s">
        <v>2397</v>
      </c>
      <c r="K62" s="34"/>
      <c r="L62" s="35">
        <v>5</v>
      </c>
      <c r="M62" s="35"/>
      <c r="N62" s="35"/>
      <c r="O62" s="35"/>
      <c r="P62" s="35"/>
      <c r="Q62" s="35"/>
      <c r="R62" s="35"/>
      <c r="S62" s="35"/>
      <c r="T62" s="35" t="s">
        <v>20</v>
      </c>
      <c r="U62" s="35"/>
      <c r="V62" s="35"/>
      <c r="W62" s="35"/>
      <c r="X62" s="35"/>
      <c r="Y62" s="35"/>
      <c r="Z62" s="37"/>
      <c r="AA62" s="37"/>
      <c r="AB62" s="32"/>
    </row>
    <row r="63" spans="1:28" ht="52" customHeight="1">
      <c r="A63" s="1190" t="s">
        <v>2333</v>
      </c>
      <c r="B63" s="1">
        <f t="shared" si="0"/>
        <v>56</v>
      </c>
      <c r="C63" s="32" t="s">
        <v>2028</v>
      </c>
      <c r="D63" s="32" t="s">
        <v>1425</v>
      </c>
      <c r="E63" s="33" t="s">
        <v>18</v>
      </c>
      <c r="F63" s="33" t="s">
        <v>353</v>
      </c>
      <c r="G63" s="33" t="s">
        <v>1559</v>
      </c>
      <c r="H63" s="33" t="s">
        <v>2068</v>
      </c>
      <c r="I63" s="34" t="s">
        <v>2332</v>
      </c>
      <c r="J63" s="34" t="s">
        <v>2070</v>
      </c>
      <c r="K63" s="34"/>
      <c r="L63" s="35">
        <v>5</v>
      </c>
      <c r="M63" s="35"/>
      <c r="N63" s="35"/>
      <c r="O63" s="35"/>
      <c r="P63" s="35"/>
      <c r="Q63" s="35"/>
      <c r="R63" s="35"/>
      <c r="S63" s="35"/>
      <c r="T63" s="35" t="s">
        <v>20</v>
      </c>
      <c r="U63" s="35"/>
      <c r="V63" s="35"/>
      <c r="W63" s="35"/>
      <c r="X63" s="35"/>
      <c r="Y63" s="35"/>
      <c r="Z63" s="37"/>
      <c r="AA63" s="37"/>
      <c r="AB63" s="32"/>
    </row>
    <row r="64" spans="1:28" ht="52" customHeight="1">
      <c r="A64" s="1190" t="s">
        <v>2336</v>
      </c>
      <c r="B64" s="1">
        <f t="shared" si="0"/>
        <v>57</v>
      </c>
      <c r="C64" s="32" t="s">
        <v>16</v>
      </c>
      <c r="D64" s="32" t="s">
        <v>1425</v>
      </c>
      <c r="E64" s="33" t="s">
        <v>18</v>
      </c>
      <c r="F64" s="33" t="s">
        <v>353</v>
      </c>
      <c r="G64" s="33" t="s">
        <v>2335</v>
      </c>
      <c r="H64" s="33" t="s">
        <v>2069</v>
      </c>
      <c r="I64" s="34" t="s">
        <v>2338</v>
      </c>
      <c r="J64" s="34" t="s">
        <v>2341</v>
      </c>
      <c r="K64" s="34"/>
      <c r="L64" s="35">
        <v>5</v>
      </c>
      <c r="M64" s="35"/>
      <c r="N64" s="35"/>
      <c r="O64" s="35"/>
      <c r="P64" s="35"/>
      <c r="Q64" s="35"/>
      <c r="R64" s="35"/>
      <c r="S64" s="35"/>
      <c r="T64" s="35" t="s">
        <v>20</v>
      </c>
      <c r="U64" s="35"/>
      <c r="V64" s="35"/>
      <c r="W64" s="35"/>
      <c r="X64" s="35"/>
      <c r="Y64" s="35"/>
      <c r="Z64" s="37"/>
      <c r="AA64" s="37"/>
      <c r="AB64" s="32"/>
    </row>
    <row r="65" spans="1:28" ht="52" customHeight="1">
      <c r="A65" s="1190" t="s">
        <v>2336</v>
      </c>
      <c r="B65" s="1">
        <f t="shared" si="0"/>
        <v>58</v>
      </c>
      <c r="C65" s="32" t="s">
        <v>16</v>
      </c>
      <c r="D65" s="32" t="s">
        <v>1425</v>
      </c>
      <c r="E65" s="33" t="s">
        <v>18</v>
      </c>
      <c r="F65" s="33" t="s">
        <v>353</v>
      </c>
      <c r="G65" s="33" t="s">
        <v>2334</v>
      </c>
      <c r="H65" s="33" t="s">
        <v>2337</v>
      </c>
      <c r="I65" s="34" t="s">
        <v>2339</v>
      </c>
      <c r="J65" s="34" t="s">
        <v>2340</v>
      </c>
      <c r="K65" s="34"/>
      <c r="L65" s="35">
        <v>5</v>
      </c>
      <c r="M65" s="35"/>
      <c r="N65" s="35"/>
      <c r="O65" s="35"/>
      <c r="P65" s="35"/>
      <c r="Q65" s="35"/>
      <c r="R65" s="35"/>
      <c r="S65" s="35"/>
      <c r="T65" s="35" t="s">
        <v>20</v>
      </c>
      <c r="U65" s="35"/>
      <c r="V65" s="35"/>
      <c r="W65" s="35"/>
      <c r="X65" s="35"/>
      <c r="Y65" s="35"/>
      <c r="Z65" s="37"/>
      <c r="AA65" s="37"/>
      <c r="AB65" s="32"/>
    </row>
    <row r="66" spans="1:28" ht="52" customHeight="1">
      <c r="A66" s="1093"/>
      <c r="B66" s="1">
        <f t="shared" si="0"/>
        <v>59</v>
      </c>
      <c r="C66" s="32" t="s">
        <v>2026</v>
      </c>
      <c r="D66" s="38" t="s">
        <v>1479</v>
      </c>
      <c r="E66" s="33" t="s">
        <v>18</v>
      </c>
      <c r="F66" s="33" t="s">
        <v>1563</v>
      </c>
      <c r="G66" s="33" t="s">
        <v>101</v>
      </c>
      <c r="H66" s="33" t="s">
        <v>2142</v>
      </c>
      <c r="I66" s="34" t="s">
        <v>2196</v>
      </c>
      <c r="J66" s="34"/>
      <c r="K66" s="34"/>
      <c r="L66" s="35" t="s">
        <v>1322</v>
      </c>
      <c r="M66" s="35" t="s">
        <v>20</v>
      </c>
      <c r="N66" s="35"/>
      <c r="O66" s="35"/>
      <c r="P66" s="35" t="s">
        <v>20</v>
      </c>
      <c r="Q66" s="35" t="s">
        <v>220</v>
      </c>
      <c r="R66" s="35"/>
      <c r="S66" s="35"/>
      <c r="T66" s="35"/>
      <c r="U66" s="35" t="s">
        <v>20</v>
      </c>
      <c r="V66" s="35"/>
      <c r="W66" s="35"/>
      <c r="X66" s="35"/>
      <c r="Y66" s="35"/>
      <c r="Z66" s="37" t="s">
        <v>1323</v>
      </c>
      <c r="AA66" s="37"/>
      <c r="AB66" s="32"/>
    </row>
    <row r="67" spans="1:28" ht="52" customHeight="1">
      <c r="A67" s="1093"/>
      <c r="B67" s="1">
        <f t="shared" si="0"/>
        <v>60</v>
      </c>
      <c r="C67" s="32" t="s">
        <v>2026</v>
      </c>
      <c r="D67" s="38" t="s">
        <v>1479</v>
      </c>
      <c r="E67" s="33" t="s">
        <v>18</v>
      </c>
      <c r="F67" s="33" t="s">
        <v>1563</v>
      </c>
      <c r="G67" s="709" t="s">
        <v>102</v>
      </c>
      <c r="H67" s="709" t="s">
        <v>2141</v>
      </c>
      <c r="I67" s="34" t="s">
        <v>2197</v>
      </c>
      <c r="J67" s="710"/>
      <c r="K67" s="710" t="s">
        <v>103</v>
      </c>
      <c r="L67" s="35" t="s">
        <v>104</v>
      </c>
      <c r="M67" s="35" t="s">
        <v>20</v>
      </c>
      <c r="N67" s="35"/>
      <c r="O67" s="35"/>
      <c r="P67" s="35"/>
      <c r="Q67" s="35"/>
      <c r="R67" s="35"/>
      <c r="S67" s="35"/>
      <c r="T67" s="35"/>
      <c r="U67" s="35" t="s">
        <v>20</v>
      </c>
      <c r="V67" s="35"/>
      <c r="W67" s="35"/>
      <c r="X67" s="35"/>
      <c r="Y67" s="35"/>
      <c r="Z67" s="37" t="s">
        <v>250</v>
      </c>
      <c r="AA67" s="37"/>
      <c r="AB67" s="32" t="s">
        <v>43</v>
      </c>
    </row>
    <row r="68" spans="1:28" ht="52" customHeight="1">
      <c r="A68" s="1093"/>
      <c r="B68" s="1">
        <f t="shared" si="0"/>
        <v>61</v>
      </c>
      <c r="C68" s="32" t="s">
        <v>105</v>
      </c>
      <c r="D68" s="38" t="s">
        <v>1479</v>
      </c>
      <c r="E68" s="33" t="s">
        <v>18</v>
      </c>
      <c r="F68" s="33" t="s">
        <v>1563</v>
      </c>
      <c r="G68" s="33" t="s">
        <v>106</v>
      </c>
      <c r="H68" s="33" t="s">
        <v>2140</v>
      </c>
      <c r="I68" s="34" t="s">
        <v>2198</v>
      </c>
      <c r="J68" s="34"/>
      <c r="K68" s="34"/>
      <c r="L68" s="35" t="s">
        <v>1322</v>
      </c>
      <c r="M68" s="35" t="s">
        <v>20</v>
      </c>
      <c r="N68" s="35"/>
      <c r="O68" s="35"/>
      <c r="P68" s="35" t="s">
        <v>20</v>
      </c>
      <c r="Q68" s="35" t="s">
        <v>219</v>
      </c>
      <c r="R68" s="35"/>
      <c r="S68" s="35"/>
      <c r="T68" s="35"/>
      <c r="U68" s="35" t="s">
        <v>20</v>
      </c>
      <c r="V68" s="35"/>
      <c r="W68" s="35"/>
      <c r="X68" s="35"/>
      <c r="Y68" s="35"/>
      <c r="Z68" s="37" t="s">
        <v>272</v>
      </c>
      <c r="AA68" s="37"/>
      <c r="AB68" s="32"/>
    </row>
    <row r="69" spans="1:28" ht="52" customHeight="1">
      <c r="A69" s="1093"/>
      <c r="B69" s="1">
        <f t="shared" si="0"/>
        <v>62</v>
      </c>
      <c r="C69" s="32" t="s">
        <v>105</v>
      </c>
      <c r="D69" s="38" t="s">
        <v>1479</v>
      </c>
      <c r="E69" s="33" t="s">
        <v>18</v>
      </c>
      <c r="F69" s="33" t="s">
        <v>1563</v>
      </c>
      <c r="G69" s="33" t="s">
        <v>107</v>
      </c>
      <c r="H69" s="33" t="s">
        <v>2139</v>
      </c>
      <c r="I69" s="34" t="s">
        <v>221</v>
      </c>
      <c r="J69" s="34"/>
      <c r="K69" s="34"/>
      <c r="L69" s="35" t="s">
        <v>1322</v>
      </c>
      <c r="M69" s="35" t="s">
        <v>20</v>
      </c>
      <c r="N69" s="35"/>
      <c r="O69" s="35"/>
      <c r="P69" s="35" t="s">
        <v>20</v>
      </c>
      <c r="Q69" s="35" t="s">
        <v>219</v>
      </c>
      <c r="R69" s="35"/>
      <c r="S69" s="35"/>
      <c r="T69" s="35"/>
      <c r="U69" s="35" t="s">
        <v>20</v>
      </c>
      <c r="V69" s="35"/>
      <c r="W69" s="35"/>
      <c r="X69" s="35"/>
      <c r="Y69" s="35"/>
      <c r="Z69" s="37" t="s">
        <v>273</v>
      </c>
      <c r="AA69" s="37"/>
      <c r="AB69" s="32"/>
    </row>
    <row r="70" spans="1:28" ht="52" customHeight="1">
      <c r="A70" s="1188" t="s">
        <v>2327</v>
      </c>
      <c r="B70" s="1">
        <f t="shared" si="0"/>
        <v>63</v>
      </c>
      <c r="C70" s="32" t="s">
        <v>105</v>
      </c>
      <c r="D70" s="32" t="s">
        <v>49</v>
      </c>
      <c r="E70" s="33" t="s">
        <v>18</v>
      </c>
      <c r="F70" s="33" t="s">
        <v>353</v>
      </c>
      <c r="G70" s="33" t="s">
        <v>108</v>
      </c>
      <c r="H70" s="33" t="s">
        <v>109</v>
      </c>
      <c r="I70" s="34" t="s">
        <v>2328</v>
      </c>
      <c r="J70" s="34" t="s">
        <v>2071</v>
      </c>
      <c r="K70" s="34"/>
      <c r="L70" s="35" t="s">
        <v>27</v>
      </c>
      <c r="M70" s="35"/>
      <c r="N70" s="35"/>
      <c r="O70" s="35"/>
      <c r="P70" s="35" t="s">
        <v>20</v>
      </c>
      <c r="Q70" s="35" t="s">
        <v>219</v>
      </c>
      <c r="R70" s="35" t="s">
        <v>20</v>
      </c>
      <c r="S70" s="35" t="s">
        <v>20</v>
      </c>
      <c r="T70" s="35"/>
      <c r="U70" s="35"/>
      <c r="V70" s="35"/>
      <c r="W70" s="35"/>
      <c r="X70" s="35"/>
      <c r="Y70" s="35"/>
      <c r="Z70" s="37" t="s">
        <v>274</v>
      </c>
      <c r="AA70" s="37"/>
      <c r="AB70" s="32"/>
    </row>
    <row r="71" spans="1:28" ht="52" customHeight="1">
      <c r="A71" s="1194"/>
      <c r="B71" s="1">
        <f t="shared" si="0"/>
        <v>64</v>
      </c>
      <c r="C71" s="32" t="s">
        <v>105</v>
      </c>
      <c r="D71" s="32" t="s">
        <v>49</v>
      </c>
      <c r="E71" s="33" t="s">
        <v>18</v>
      </c>
      <c r="F71" s="33" t="s">
        <v>353</v>
      </c>
      <c r="G71" s="33" t="s">
        <v>110</v>
      </c>
      <c r="H71" s="33" t="s">
        <v>111</v>
      </c>
      <c r="I71" s="34" t="s">
        <v>2200</v>
      </c>
      <c r="J71" s="34" t="s">
        <v>2072</v>
      </c>
      <c r="K71" s="34"/>
      <c r="L71" s="35" t="s">
        <v>27</v>
      </c>
      <c r="M71" s="35"/>
      <c r="N71" s="35"/>
      <c r="O71" s="35"/>
      <c r="P71" s="35" t="s">
        <v>20</v>
      </c>
      <c r="Q71" s="35" t="s">
        <v>219</v>
      </c>
      <c r="R71" s="35" t="s">
        <v>20</v>
      </c>
      <c r="S71" s="35" t="s">
        <v>20</v>
      </c>
      <c r="T71" s="35"/>
      <c r="U71" s="35"/>
      <c r="V71" s="35"/>
      <c r="W71" s="35"/>
      <c r="X71" s="35"/>
      <c r="Y71" s="35"/>
      <c r="Z71" s="37" t="s">
        <v>275</v>
      </c>
      <c r="AA71" s="37"/>
      <c r="AB71" s="32"/>
    </row>
    <row r="72" spans="1:28" ht="52" customHeight="1">
      <c r="A72" s="1194"/>
      <c r="B72" s="1">
        <f t="shared" si="0"/>
        <v>65</v>
      </c>
      <c r="C72" s="32" t="s">
        <v>105</v>
      </c>
      <c r="D72" s="32" t="s">
        <v>49</v>
      </c>
      <c r="E72" s="33" t="s">
        <v>18</v>
      </c>
      <c r="F72" s="33" t="s">
        <v>353</v>
      </c>
      <c r="G72" s="33" t="s">
        <v>112</v>
      </c>
      <c r="H72" s="39" t="s">
        <v>201</v>
      </c>
      <c r="I72" s="34" t="s">
        <v>2201</v>
      </c>
      <c r="J72" s="34" t="s">
        <v>2073</v>
      </c>
      <c r="K72" s="34"/>
      <c r="L72" s="35" t="s">
        <v>27</v>
      </c>
      <c r="M72" s="35"/>
      <c r="N72" s="35"/>
      <c r="O72" s="35"/>
      <c r="P72" s="35" t="s">
        <v>20</v>
      </c>
      <c r="Q72" s="35" t="s">
        <v>219</v>
      </c>
      <c r="R72" s="35" t="s">
        <v>20</v>
      </c>
      <c r="S72" s="35" t="s">
        <v>20</v>
      </c>
      <c r="T72" s="35"/>
      <c r="U72" s="35"/>
      <c r="V72" s="35"/>
      <c r="W72" s="35"/>
      <c r="X72" s="35"/>
      <c r="Y72" s="35"/>
      <c r="Z72" s="37" t="s">
        <v>276</v>
      </c>
      <c r="AA72" s="37"/>
      <c r="AB72" s="32"/>
    </row>
    <row r="73" spans="1:28" ht="52" customHeight="1">
      <c r="A73" s="1194"/>
      <c r="B73" s="1">
        <f t="shared" si="0"/>
        <v>66</v>
      </c>
      <c r="C73" s="32" t="s">
        <v>105</v>
      </c>
      <c r="D73" s="32" t="s">
        <v>49</v>
      </c>
      <c r="E73" s="33" t="s">
        <v>18</v>
      </c>
      <c r="F73" s="33" t="s">
        <v>353</v>
      </c>
      <c r="G73" s="33" t="s">
        <v>113</v>
      </c>
      <c r="H73" s="33" t="s">
        <v>2395</v>
      </c>
      <c r="I73" s="34" t="s">
        <v>2396</v>
      </c>
      <c r="J73" s="34" t="s">
        <v>2074</v>
      </c>
      <c r="K73" s="34"/>
      <c r="L73" s="35" t="s">
        <v>27</v>
      </c>
      <c r="M73" s="35"/>
      <c r="N73" s="35"/>
      <c r="O73" s="35"/>
      <c r="P73" s="35" t="s">
        <v>20</v>
      </c>
      <c r="Q73" s="35" t="s">
        <v>219</v>
      </c>
      <c r="R73" s="35" t="s">
        <v>20</v>
      </c>
      <c r="S73" s="35" t="s">
        <v>20</v>
      </c>
      <c r="T73" s="35"/>
      <c r="U73" s="35"/>
      <c r="V73" s="35"/>
      <c r="W73" s="35"/>
      <c r="X73" s="35"/>
      <c r="Y73" s="35"/>
      <c r="Z73" s="37" t="s">
        <v>277</v>
      </c>
      <c r="AA73" s="37"/>
      <c r="AB73" s="32"/>
    </row>
    <row r="74" spans="1:28" ht="52" customHeight="1">
      <c r="A74" s="1189" t="s">
        <v>2351</v>
      </c>
      <c r="B74" s="1">
        <f t="shared" ref="B74:B137" si="1">+B73+1</f>
        <v>67</v>
      </c>
      <c r="C74" s="32" t="s">
        <v>105</v>
      </c>
      <c r="D74" s="32" t="s">
        <v>1425</v>
      </c>
      <c r="E74" s="33" t="s">
        <v>18</v>
      </c>
      <c r="F74" s="33" t="s">
        <v>353</v>
      </c>
      <c r="G74" s="33" t="s">
        <v>114</v>
      </c>
      <c r="H74" s="33" t="s">
        <v>115</v>
      </c>
      <c r="I74" s="34" t="s">
        <v>2364</v>
      </c>
      <c r="J74" s="34" t="s">
        <v>2075</v>
      </c>
      <c r="K74" s="34"/>
      <c r="L74" s="35" t="s">
        <v>27</v>
      </c>
      <c r="M74" s="35"/>
      <c r="N74" s="35"/>
      <c r="O74" s="35"/>
      <c r="P74" s="35" t="s">
        <v>20</v>
      </c>
      <c r="Q74" s="35" t="s">
        <v>219</v>
      </c>
      <c r="R74" s="35"/>
      <c r="S74" s="35" t="s">
        <v>20</v>
      </c>
      <c r="T74" s="35"/>
      <c r="U74" s="35"/>
      <c r="V74" s="35"/>
      <c r="W74" s="35"/>
      <c r="X74" s="35"/>
      <c r="Y74" s="35"/>
      <c r="Z74" s="37" t="s">
        <v>278</v>
      </c>
      <c r="AA74" s="37"/>
      <c r="AB74" s="32"/>
    </row>
    <row r="75" spans="1:28" ht="52" customHeight="1">
      <c r="A75" s="1194"/>
      <c r="B75" s="1">
        <f t="shared" si="1"/>
        <v>68</v>
      </c>
      <c r="C75" s="32" t="s">
        <v>105</v>
      </c>
      <c r="D75" s="32" t="s">
        <v>1425</v>
      </c>
      <c r="E75" s="33" t="s">
        <v>18</v>
      </c>
      <c r="F75" s="33" t="s">
        <v>353</v>
      </c>
      <c r="G75" s="33" t="s">
        <v>116</v>
      </c>
      <c r="H75" s="33" t="s">
        <v>117</v>
      </c>
      <c r="I75" s="34" t="s">
        <v>2204</v>
      </c>
      <c r="J75" s="34" t="s">
        <v>2076</v>
      </c>
      <c r="K75" s="34"/>
      <c r="L75" s="35" t="s">
        <v>27</v>
      </c>
      <c r="M75" s="35"/>
      <c r="N75" s="35"/>
      <c r="O75" s="35"/>
      <c r="P75" s="35" t="s">
        <v>20</v>
      </c>
      <c r="Q75" s="35" t="s">
        <v>219</v>
      </c>
      <c r="R75" s="35"/>
      <c r="S75" s="35" t="s">
        <v>20</v>
      </c>
      <c r="T75" s="35"/>
      <c r="U75" s="35"/>
      <c r="V75" s="35"/>
      <c r="W75" s="35"/>
      <c r="X75" s="35"/>
      <c r="Y75" s="35"/>
      <c r="Z75" s="37" t="s">
        <v>279</v>
      </c>
      <c r="AA75" s="37"/>
      <c r="AB75" s="32"/>
    </row>
    <row r="76" spans="1:28" ht="52" customHeight="1">
      <c r="A76" s="1189" t="s">
        <v>2351</v>
      </c>
      <c r="B76" s="1">
        <f t="shared" si="1"/>
        <v>69</v>
      </c>
      <c r="C76" s="32" t="s">
        <v>118</v>
      </c>
      <c r="D76" s="32" t="s">
        <v>1425</v>
      </c>
      <c r="E76" s="33" t="s">
        <v>18</v>
      </c>
      <c r="F76" s="33" t="s">
        <v>353</v>
      </c>
      <c r="G76" s="33" t="s">
        <v>119</v>
      </c>
      <c r="H76" s="33" t="s">
        <v>119</v>
      </c>
      <c r="I76" s="34" t="s">
        <v>2350</v>
      </c>
      <c r="J76" s="34" t="s">
        <v>2078</v>
      </c>
      <c r="K76" s="34"/>
      <c r="L76" s="35">
        <v>5</v>
      </c>
      <c r="M76" s="35"/>
      <c r="N76" s="35"/>
      <c r="O76" s="35"/>
      <c r="P76" s="35"/>
      <c r="Q76" s="35"/>
      <c r="R76" s="35"/>
      <c r="S76" s="35"/>
      <c r="T76" s="35" t="s">
        <v>20</v>
      </c>
      <c r="U76" s="35"/>
      <c r="V76" s="35"/>
      <c r="W76" s="35"/>
      <c r="X76" s="35"/>
      <c r="Y76" s="35"/>
      <c r="Z76" s="37" t="s">
        <v>280</v>
      </c>
      <c r="AA76" s="37"/>
      <c r="AB76" s="32"/>
    </row>
    <row r="77" spans="1:28" ht="52" customHeight="1">
      <c r="A77" s="1194"/>
      <c r="B77" s="1">
        <f t="shared" si="1"/>
        <v>70</v>
      </c>
      <c r="C77" s="32" t="s">
        <v>120</v>
      </c>
      <c r="D77" s="32" t="s">
        <v>1425</v>
      </c>
      <c r="E77" s="33" t="s">
        <v>18</v>
      </c>
      <c r="F77" s="33" t="s">
        <v>353</v>
      </c>
      <c r="G77" s="33" t="s">
        <v>121</v>
      </c>
      <c r="H77" s="33" t="s">
        <v>121</v>
      </c>
      <c r="I77" s="34" t="s">
        <v>2079</v>
      </c>
      <c r="J77" s="34" t="s">
        <v>2080</v>
      </c>
      <c r="K77" s="34"/>
      <c r="L77" s="35">
        <v>5</v>
      </c>
      <c r="M77" s="35"/>
      <c r="N77" s="35"/>
      <c r="O77" s="35"/>
      <c r="P77" s="35"/>
      <c r="Q77" s="35"/>
      <c r="R77" s="35"/>
      <c r="S77" s="35"/>
      <c r="T77" s="35" t="s">
        <v>20</v>
      </c>
      <c r="U77" s="35"/>
      <c r="V77" s="35"/>
      <c r="W77" s="35"/>
      <c r="X77" s="35"/>
      <c r="Y77" s="35"/>
      <c r="Z77" s="37" t="s">
        <v>281</v>
      </c>
      <c r="AA77" s="37"/>
      <c r="AB77" s="32"/>
    </row>
    <row r="78" spans="1:28" ht="52" customHeight="1">
      <c r="A78" s="1194"/>
      <c r="B78" s="1">
        <f t="shared" si="1"/>
        <v>71</v>
      </c>
      <c r="C78" s="32" t="s">
        <v>16</v>
      </c>
      <c r="D78" s="32" t="s">
        <v>46</v>
      </c>
      <c r="E78" s="33" t="s">
        <v>122</v>
      </c>
      <c r="F78" s="33" t="s">
        <v>46</v>
      </c>
      <c r="G78" s="33" t="s">
        <v>123</v>
      </c>
      <c r="H78" s="33" t="s">
        <v>2143</v>
      </c>
      <c r="I78" s="40" t="s">
        <v>2205</v>
      </c>
      <c r="J78" s="40" t="s">
        <v>2094</v>
      </c>
      <c r="K78" s="40"/>
      <c r="L78" s="35">
        <v>9</v>
      </c>
      <c r="M78" s="35"/>
      <c r="N78" s="35"/>
      <c r="O78" s="35"/>
      <c r="P78" s="35"/>
      <c r="Q78" s="35"/>
      <c r="R78" s="35"/>
      <c r="S78" s="35"/>
      <c r="T78" s="35"/>
      <c r="U78" s="35"/>
      <c r="V78" s="35" t="s">
        <v>20</v>
      </c>
      <c r="W78" s="35"/>
      <c r="X78" s="35"/>
      <c r="Y78" s="35"/>
      <c r="Z78" s="42" t="s">
        <v>282</v>
      </c>
      <c r="AA78" s="41"/>
      <c r="AB78" s="32"/>
    </row>
    <row r="79" spans="1:28" ht="52" customHeight="1">
      <c r="A79" s="1194"/>
      <c r="B79" s="1">
        <f t="shared" si="1"/>
        <v>72</v>
      </c>
      <c r="C79" s="32" t="s">
        <v>16</v>
      </c>
      <c r="D79" s="32" t="s">
        <v>46</v>
      </c>
      <c r="E79" s="33" t="s">
        <v>122</v>
      </c>
      <c r="F79" s="33" t="s">
        <v>46</v>
      </c>
      <c r="G79" s="33" t="s">
        <v>124</v>
      </c>
      <c r="H79" s="33" t="s">
        <v>124</v>
      </c>
      <c r="I79" s="40" t="s">
        <v>2206</v>
      </c>
      <c r="J79" s="40" t="s">
        <v>2095</v>
      </c>
      <c r="K79" s="40"/>
      <c r="L79" s="35">
        <v>9</v>
      </c>
      <c r="M79" s="35"/>
      <c r="N79" s="35"/>
      <c r="O79" s="35"/>
      <c r="P79" s="35"/>
      <c r="Q79" s="35"/>
      <c r="R79" s="35"/>
      <c r="S79" s="35"/>
      <c r="T79" s="35"/>
      <c r="U79" s="35"/>
      <c r="V79" s="35" t="s">
        <v>20</v>
      </c>
      <c r="W79" s="35"/>
      <c r="X79" s="35"/>
      <c r="Y79" s="35"/>
      <c r="Z79" s="42" t="s">
        <v>283</v>
      </c>
      <c r="AA79" s="42"/>
      <c r="AB79" s="32"/>
    </row>
    <row r="80" spans="1:28" ht="52" customHeight="1">
      <c r="A80" s="1194"/>
      <c r="B80" s="1">
        <f t="shared" si="1"/>
        <v>73</v>
      </c>
      <c r="C80" s="32" t="s">
        <v>16</v>
      </c>
      <c r="D80" s="32" t="s">
        <v>46</v>
      </c>
      <c r="E80" s="33" t="s">
        <v>122</v>
      </c>
      <c r="F80" s="33" t="s">
        <v>46</v>
      </c>
      <c r="G80" s="33" t="s">
        <v>125</v>
      </c>
      <c r="H80" s="33" t="s">
        <v>125</v>
      </c>
      <c r="I80" s="40" t="s">
        <v>2344</v>
      </c>
      <c r="J80" s="40" t="s">
        <v>2097</v>
      </c>
      <c r="K80" s="40"/>
      <c r="L80" s="35">
        <v>9</v>
      </c>
      <c r="M80" s="35"/>
      <c r="N80" s="35"/>
      <c r="O80" s="35"/>
      <c r="P80" s="35"/>
      <c r="Q80" s="35"/>
      <c r="R80" s="35"/>
      <c r="S80" s="35"/>
      <c r="T80" s="35"/>
      <c r="U80" s="35"/>
      <c r="V80" s="35" t="s">
        <v>20</v>
      </c>
      <c r="W80" s="35"/>
      <c r="X80" s="35"/>
      <c r="Y80" s="35"/>
      <c r="Z80" s="42" t="s">
        <v>202</v>
      </c>
      <c r="AA80" s="42"/>
      <c r="AB80" s="32"/>
    </row>
    <row r="81" spans="1:28" ht="52" customHeight="1">
      <c r="A81" s="1194"/>
      <c r="B81" s="1">
        <f t="shared" si="1"/>
        <v>74</v>
      </c>
      <c r="C81" s="32" t="s">
        <v>16</v>
      </c>
      <c r="D81" s="32" t="s">
        <v>46</v>
      </c>
      <c r="E81" s="33" t="s">
        <v>122</v>
      </c>
      <c r="F81" s="33" t="s">
        <v>46</v>
      </c>
      <c r="G81" s="33" t="s">
        <v>126</v>
      </c>
      <c r="H81" s="33" t="s">
        <v>2121</v>
      </c>
      <c r="I81" s="39" t="s">
        <v>203</v>
      </c>
      <c r="J81" s="39" t="s">
        <v>2098</v>
      </c>
      <c r="K81" s="39"/>
      <c r="L81" s="35">
        <v>9</v>
      </c>
      <c r="M81" s="35"/>
      <c r="N81" s="35"/>
      <c r="O81" s="35"/>
      <c r="P81" s="35"/>
      <c r="Q81" s="35"/>
      <c r="R81" s="35"/>
      <c r="S81" s="35"/>
      <c r="T81" s="35"/>
      <c r="U81" s="35"/>
      <c r="V81" s="35" t="s">
        <v>20</v>
      </c>
      <c r="W81" s="35"/>
      <c r="X81" s="35"/>
      <c r="Y81" s="35"/>
      <c r="Z81" s="39" t="s">
        <v>127</v>
      </c>
      <c r="AA81" s="33"/>
      <c r="AB81" s="32"/>
    </row>
    <row r="82" spans="1:28" ht="52" customHeight="1">
      <c r="A82" s="1194"/>
      <c r="B82" s="1">
        <f t="shared" si="1"/>
        <v>75</v>
      </c>
      <c r="C82" s="32" t="s">
        <v>16</v>
      </c>
      <c r="D82" s="32" t="s">
        <v>46</v>
      </c>
      <c r="E82" s="33" t="s">
        <v>122</v>
      </c>
      <c r="F82" s="33" t="s">
        <v>46</v>
      </c>
      <c r="G82" s="33" t="s">
        <v>128</v>
      </c>
      <c r="H82" s="33" t="s">
        <v>2144</v>
      </c>
      <c r="I82" s="40" t="s">
        <v>204</v>
      </c>
      <c r="J82" s="40" t="s">
        <v>2099</v>
      </c>
      <c r="K82" s="40"/>
      <c r="L82" s="35">
        <v>9</v>
      </c>
      <c r="M82" s="35"/>
      <c r="N82" s="35"/>
      <c r="O82" s="35"/>
      <c r="P82" s="35"/>
      <c r="Q82" s="35"/>
      <c r="R82" s="35"/>
      <c r="S82" s="35"/>
      <c r="T82" s="35"/>
      <c r="U82" s="35"/>
      <c r="V82" s="35" t="s">
        <v>20</v>
      </c>
      <c r="W82" s="35"/>
      <c r="X82" s="35"/>
      <c r="Y82" s="35"/>
      <c r="Z82" s="42" t="s">
        <v>284</v>
      </c>
      <c r="AA82" s="41"/>
      <c r="AB82" s="32"/>
    </row>
    <row r="83" spans="1:28" ht="52" customHeight="1">
      <c r="A83" s="1194"/>
      <c r="B83" s="1">
        <f t="shared" si="1"/>
        <v>76</v>
      </c>
      <c r="C83" s="32" t="s">
        <v>16</v>
      </c>
      <c r="D83" s="32" t="s">
        <v>46</v>
      </c>
      <c r="E83" s="33" t="s">
        <v>122</v>
      </c>
      <c r="F83" s="33" t="s">
        <v>46</v>
      </c>
      <c r="G83" s="33" t="s">
        <v>129</v>
      </c>
      <c r="H83" s="33" t="s">
        <v>130</v>
      </c>
      <c r="I83" s="40" t="s">
        <v>205</v>
      </c>
      <c r="J83" s="40" t="s">
        <v>2100</v>
      </c>
      <c r="K83" s="40"/>
      <c r="L83" s="35">
        <v>9</v>
      </c>
      <c r="M83" s="35"/>
      <c r="N83" s="35"/>
      <c r="O83" s="35"/>
      <c r="P83" s="35"/>
      <c r="Q83" s="35"/>
      <c r="R83" s="35"/>
      <c r="S83" s="35"/>
      <c r="T83" s="35"/>
      <c r="U83" s="35"/>
      <c r="V83" s="35" t="s">
        <v>20</v>
      </c>
      <c r="W83" s="35"/>
      <c r="X83" s="35"/>
      <c r="Y83" s="35"/>
      <c r="Z83" s="42" t="s">
        <v>2029</v>
      </c>
      <c r="AA83" s="41"/>
      <c r="AB83" s="32"/>
    </row>
    <row r="84" spans="1:28" ht="52" customHeight="1">
      <c r="A84" s="1194"/>
      <c r="B84" s="1">
        <f t="shared" si="1"/>
        <v>77</v>
      </c>
      <c r="C84" s="32" t="s">
        <v>16</v>
      </c>
      <c r="D84" s="32" t="s">
        <v>46</v>
      </c>
      <c r="E84" s="33" t="s">
        <v>122</v>
      </c>
      <c r="F84" s="33" t="s">
        <v>46</v>
      </c>
      <c r="G84" s="33" t="s">
        <v>131</v>
      </c>
      <c r="H84" s="33" t="s">
        <v>132</v>
      </c>
      <c r="I84" s="39" t="s">
        <v>2207</v>
      </c>
      <c r="J84" s="39" t="s">
        <v>2101</v>
      </c>
      <c r="K84" s="39"/>
      <c r="L84" s="35">
        <v>9</v>
      </c>
      <c r="M84" s="35"/>
      <c r="N84" s="35"/>
      <c r="O84" s="35"/>
      <c r="P84" s="35"/>
      <c r="Q84" s="35"/>
      <c r="R84" s="35"/>
      <c r="S84" s="35"/>
      <c r="T84" s="35"/>
      <c r="U84" s="35"/>
      <c r="V84" s="35" t="s">
        <v>20</v>
      </c>
      <c r="W84" s="35"/>
      <c r="X84" s="35"/>
      <c r="Y84" s="35"/>
      <c r="Z84" s="33" t="s">
        <v>285</v>
      </c>
      <c r="AA84" s="33"/>
      <c r="AB84" s="32"/>
    </row>
    <row r="85" spans="1:28" ht="52" customHeight="1">
      <c r="A85" s="1189" t="s">
        <v>2366</v>
      </c>
      <c r="B85" s="1">
        <f t="shared" si="1"/>
        <v>78</v>
      </c>
      <c r="C85" s="32" t="s">
        <v>16</v>
      </c>
      <c r="D85" s="32" t="s">
        <v>46</v>
      </c>
      <c r="E85" s="33" t="s">
        <v>122</v>
      </c>
      <c r="F85" s="33" t="s">
        <v>46</v>
      </c>
      <c r="G85" s="33" t="s">
        <v>133</v>
      </c>
      <c r="H85" s="33" t="s">
        <v>134</v>
      </c>
      <c r="I85" s="39" t="s">
        <v>2389</v>
      </c>
      <c r="J85" s="39" t="s">
        <v>2102</v>
      </c>
      <c r="K85" s="39"/>
      <c r="L85" s="35">
        <v>9</v>
      </c>
      <c r="M85" s="35"/>
      <c r="N85" s="35"/>
      <c r="O85" s="35"/>
      <c r="P85" s="35"/>
      <c r="Q85" s="35"/>
      <c r="R85" s="35"/>
      <c r="S85" s="35"/>
      <c r="T85" s="35"/>
      <c r="U85" s="35"/>
      <c r="V85" s="35" t="s">
        <v>20</v>
      </c>
      <c r="W85" s="35"/>
      <c r="X85" s="35"/>
      <c r="Y85" s="35"/>
      <c r="Z85" s="33" t="s">
        <v>286</v>
      </c>
      <c r="AA85" s="33"/>
      <c r="AB85" s="32"/>
    </row>
    <row r="86" spans="1:28" ht="52" customHeight="1">
      <c r="A86" s="1189" t="s">
        <v>2366</v>
      </c>
      <c r="B86" s="1">
        <f t="shared" si="1"/>
        <v>79</v>
      </c>
      <c r="C86" s="32" t="s">
        <v>16</v>
      </c>
      <c r="D86" s="32" t="s">
        <v>46</v>
      </c>
      <c r="E86" s="33" t="s">
        <v>122</v>
      </c>
      <c r="F86" s="33" t="s">
        <v>46</v>
      </c>
      <c r="G86" s="33" t="s">
        <v>120</v>
      </c>
      <c r="H86" s="33" t="s">
        <v>2103</v>
      </c>
      <c r="I86" s="40" t="s">
        <v>2367</v>
      </c>
      <c r="J86" s="40" t="s">
        <v>2398</v>
      </c>
      <c r="K86" s="40"/>
      <c r="L86" s="35">
        <v>9</v>
      </c>
      <c r="M86" s="35"/>
      <c r="N86" s="35"/>
      <c r="O86" s="35"/>
      <c r="P86" s="35"/>
      <c r="Q86" s="35"/>
      <c r="R86" s="35"/>
      <c r="S86" s="35"/>
      <c r="T86" s="35"/>
      <c r="U86" s="35"/>
      <c r="V86" s="35" t="s">
        <v>20</v>
      </c>
      <c r="W86" s="35"/>
      <c r="X86" s="35"/>
      <c r="Y86" s="35"/>
      <c r="Z86" s="42" t="s">
        <v>287</v>
      </c>
      <c r="AA86" s="41"/>
      <c r="AB86" s="32"/>
    </row>
    <row r="87" spans="1:28" ht="52" customHeight="1">
      <c r="A87" s="1189" t="s">
        <v>2366</v>
      </c>
      <c r="B87" s="1">
        <f t="shared" si="1"/>
        <v>80</v>
      </c>
      <c r="C87" s="32" t="s">
        <v>105</v>
      </c>
      <c r="D87" s="32" t="s">
        <v>46</v>
      </c>
      <c r="E87" s="33" t="s">
        <v>122</v>
      </c>
      <c r="F87" s="33" t="s">
        <v>46</v>
      </c>
      <c r="G87" s="33" t="s">
        <v>135</v>
      </c>
      <c r="H87" s="33" t="s">
        <v>2104</v>
      </c>
      <c r="I87" s="40" t="s">
        <v>2368</v>
      </c>
      <c r="J87" s="40" t="s">
        <v>2118</v>
      </c>
      <c r="K87" s="40"/>
      <c r="L87" s="35">
        <v>9</v>
      </c>
      <c r="M87" s="35"/>
      <c r="N87" s="35"/>
      <c r="O87" s="35"/>
      <c r="P87" s="35"/>
      <c r="Q87" s="35"/>
      <c r="R87" s="35"/>
      <c r="S87" s="35"/>
      <c r="T87" s="35"/>
      <c r="U87" s="35"/>
      <c r="V87" s="35" t="s">
        <v>20</v>
      </c>
      <c r="W87" s="35"/>
      <c r="X87" s="35"/>
      <c r="Y87" s="35"/>
      <c r="Z87" s="42" t="s">
        <v>288</v>
      </c>
      <c r="AA87" s="41"/>
      <c r="AB87" s="32"/>
    </row>
    <row r="88" spans="1:28" ht="52" customHeight="1">
      <c r="A88" s="1195" t="s">
        <v>2213</v>
      </c>
      <c r="B88" s="1">
        <f t="shared" si="1"/>
        <v>81</v>
      </c>
      <c r="C88" s="32" t="s">
        <v>16</v>
      </c>
      <c r="D88" s="32" t="s">
        <v>46</v>
      </c>
      <c r="E88" s="33" t="s">
        <v>122</v>
      </c>
      <c r="F88" s="33" t="s">
        <v>46</v>
      </c>
      <c r="G88" s="33" t="s">
        <v>136</v>
      </c>
      <c r="H88" s="33" t="s">
        <v>2113</v>
      </c>
      <c r="I88" s="40" t="s">
        <v>2211</v>
      </c>
      <c r="J88" s="40" t="s">
        <v>2119</v>
      </c>
      <c r="K88" s="40"/>
      <c r="L88" s="35">
        <v>9</v>
      </c>
      <c r="M88" s="35"/>
      <c r="N88" s="35"/>
      <c r="O88" s="35"/>
      <c r="P88" s="35"/>
      <c r="Q88" s="35"/>
      <c r="R88" s="35"/>
      <c r="S88" s="35"/>
      <c r="T88" s="35"/>
      <c r="U88" s="35"/>
      <c r="V88" s="35" t="s">
        <v>20</v>
      </c>
      <c r="W88" s="35"/>
      <c r="X88" s="35"/>
      <c r="Y88" s="35"/>
      <c r="Z88" s="42" t="s">
        <v>289</v>
      </c>
      <c r="AA88" s="41"/>
      <c r="AB88" s="32"/>
    </row>
    <row r="89" spans="1:28" ht="52" customHeight="1">
      <c r="A89" s="1194"/>
      <c r="B89" s="1">
        <f t="shared" si="1"/>
        <v>82</v>
      </c>
      <c r="C89" s="32" t="s">
        <v>16</v>
      </c>
      <c r="D89" s="32" t="s">
        <v>46</v>
      </c>
      <c r="E89" s="33" t="s">
        <v>122</v>
      </c>
      <c r="F89" s="33" t="s">
        <v>46</v>
      </c>
      <c r="G89" s="33" t="s">
        <v>118</v>
      </c>
      <c r="H89" s="33" t="s">
        <v>2114</v>
      </c>
      <c r="I89" s="40" t="s">
        <v>206</v>
      </c>
      <c r="J89" s="40"/>
      <c r="K89" s="40"/>
      <c r="L89" s="35">
        <v>9</v>
      </c>
      <c r="M89" s="35"/>
      <c r="N89" s="35"/>
      <c r="O89" s="35"/>
      <c r="P89" s="35"/>
      <c r="Q89" s="35"/>
      <c r="R89" s="35"/>
      <c r="S89" s="35"/>
      <c r="T89" s="35"/>
      <c r="U89" s="35"/>
      <c r="V89" s="35" t="s">
        <v>20</v>
      </c>
      <c r="W89" s="35"/>
      <c r="X89" s="35"/>
      <c r="Y89" s="35"/>
      <c r="Z89" s="42" t="s">
        <v>291</v>
      </c>
      <c r="AA89" s="41"/>
      <c r="AB89" s="32"/>
    </row>
    <row r="90" spans="1:28" ht="52" customHeight="1">
      <c r="A90" s="1195" t="s">
        <v>2213</v>
      </c>
      <c r="B90" s="1">
        <f t="shared" si="1"/>
        <v>83</v>
      </c>
      <c r="C90" s="32" t="s">
        <v>16</v>
      </c>
      <c r="D90" s="32" t="s">
        <v>46</v>
      </c>
      <c r="E90" s="33" t="s">
        <v>122</v>
      </c>
      <c r="F90" s="33" t="s">
        <v>46</v>
      </c>
      <c r="G90" s="33" t="s">
        <v>137</v>
      </c>
      <c r="H90" s="33" t="s">
        <v>2115</v>
      </c>
      <c r="I90" s="40" t="s">
        <v>2304</v>
      </c>
      <c r="J90" s="40" t="s">
        <v>2120</v>
      </c>
      <c r="K90" s="40"/>
      <c r="L90" s="35">
        <v>9</v>
      </c>
      <c r="M90" s="35"/>
      <c r="N90" s="35"/>
      <c r="O90" s="35"/>
      <c r="P90" s="35"/>
      <c r="Q90" s="35"/>
      <c r="R90" s="35"/>
      <c r="S90" s="35"/>
      <c r="T90" s="35"/>
      <c r="U90" s="35"/>
      <c r="V90" s="35" t="s">
        <v>20</v>
      </c>
      <c r="W90" s="35"/>
      <c r="X90" s="35"/>
      <c r="Y90" s="35"/>
      <c r="Z90" s="42" t="s">
        <v>292</v>
      </c>
      <c r="AA90" s="41"/>
      <c r="AB90" s="32"/>
    </row>
    <row r="91" spans="1:28" ht="52" customHeight="1">
      <c r="A91" s="1194"/>
      <c r="B91" s="1">
        <f t="shared" si="1"/>
        <v>84</v>
      </c>
      <c r="C91" s="32" t="s">
        <v>16</v>
      </c>
      <c r="D91" s="32" t="s">
        <v>46</v>
      </c>
      <c r="E91" s="33" t="s">
        <v>122</v>
      </c>
      <c r="F91" s="33" t="s">
        <v>46</v>
      </c>
      <c r="G91" s="33" t="s">
        <v>138</v>
      </c>
      <c r="H91" s="33" t="s">
        <v>2116</v>
      </c>
      <c r="I91" s="40" t="s">
        <v>2212</v>
      </c>
      <c r="J91" s="40"/>
      <c r="K91" s="40"/>
      <c r="L91" s="35">
        <v>9</v>
      </c>
      <c r="M91" s="35"/>
      <c r="N91" s="35"/>
      <c r="O91" s="35"/>
      <c r="P91" s="35"/>
      <c r="Q91" s="35"/>
      <c r="R91" s="35"/>
      <c r="S91" s="35"/>
      <c r="T91" s="35"/>
      <c r="U91" s="35"/>
      <c r="V91" s="35" t="s">
        <v>20</v>
      </c>
      <c r="W91" s="35"/>
      <c r="X91" s="35"/>
      <c r="Y91" s="35"/>
      <c r="Z91" s="42" t="s">
        <v>290</v>
      </c>
      <c r="AA91" s="41"/>
      <c r="AB91" s="32"/>
    </row>
    <row r="92" spans="1:28" ht="52" customHeight="1">
      <c r="A92" s="1194"/>
      <c r="B92" s="1">
        <f t="shared" si="1"/>
        <v>85</v>
      </c>
      <c r="C92" s="32" t="s">
        <v>16</v>
      </c>
      <c r="D92" s="32" t="s">
        <v>46</v>
      </c>
      <c r="E92" s="33" t="s">
        <v>122</v>
      </c>
      <c r="F92" s="33" t="s">
        <v>46</v>
      </c>
      <c r="G92" s="33" t="s">
        <v>139</v>
      </c>
      <c r="H92" s="709" t="s">
        <v>139</v>
      </c>
      <c r="I92" s="40" t="s">
        <v>207</v>
      </c>
      <c r="J92" s="40"/>
      <c r="K92" s="40"/>
      <c r="L92" s="35">
        <v>9</v>
      </c>
      <c r="M92" s="35"/>
      <c r="N92" s="35"/>
      <c r="O92" s="35"/>
      <c r="P92" s="35"/>
      <c r="Q92" s="35"/>
      <c r="R92" s="35"/>
      <c r="S92" s="35"/>
      <c r="T92" s="35"/>
      <c r="U92" s="35"/>
      <c r="V92" s="35" t="s">
        <v>20</v>
      </c>
      <c r="W92" s="35"/>
      <c r="X92" s="35"/>
      <c r="Y92" s="35"/>
      <c r="Z92" s="42" t="s">
        <v>293</v>
      </c>
      <c r="AA92" s="41"/>
      <c r="AB92" s="32"/>
    </row>
    <row r="93" spans="1:28" ht="52" customHeight="1">
      <c r="A93" s="1195" t="s">
        <v>2213</v>
      </c>
      <c r="B93" s="1">
        <f t="shared" si="1"/>
        <v>86</v>
      </c>
      <c r="C93" s="32" t="s">
        <v>16</v>
      </c>
      <c r="D93" s="38" t="s">
        <v>1479</v>
      </c>
      <c r="E93" s="33" t="s">
        <v>18</v>
      </c>
      <c r="F93" s="33" t="s">
        <v>1563</v>
      </c>
      <c r="G93" s="33" t="s">
        <v>1445</v>
      </c>
      <c r="H93" s="33" t="s">
        <v>2146</v>
      </c>
      <c r="I93" s="40" t="s">
        <v>2262</v>
      </c>
      <c r="J93" s="40" t="s">
        <v>1446</v>
      </c>
      <c r="K93" s="40"/>
      <c r="L93" s="35" t="s">
        <v>1322</v>
      </c>
      <c r="M93" s="35" t="s">
        <v>20</v>
      </c>
      <c r="N93" s="35"/>
      <c r="O93" s="35"/>
      <c r="P93" s="35" t="s">
        <v>20</v>
      </c>
      <c r="Q93" s="35" t="s">
        <v>219</v>
      </c>
      <c r="R93" s="35"/>
      <c r="S93" s="35"/>
      <c r="T93" s="35"/>
      <c r="U93" s="35" t="s">
        <v>20</v>
      </c>
      <c r="V93" s="35"/>
      <c r="W93" s="35"/>
      <c r="X93" s="35"/>
      <c r="Y93" s="35"/>
      <c r="Z93" s="42"/>
      <c r="AA93" s="41"/>
      <c r="AB93" s="32"/>
    </row>
    <row r="94" spans="1:28" ht="52" customHeight="1">
      <c r="A94" s="1189" t="s">
        <v>2379</v>
      </c>
      <c r="B94" s="1">
        <f t="shared" si="1"/>
        <v>87</v>
      </c>
      <c r="C94" s="32" t="s">
        <v>16</v>
      </c>
      <c r="D94" s="38" t="s">
        <v>1479</v>
      </c>
      <c r="E94" s="33" t="s">
        <v>18</v>
      </c>
      <c r="F94" s="33" t="s">
        <v>1563</v>
      </c>
      <c r="G94" s="33" t="s">
        <v>1427</v>
      </c>
      <c r="H94" s="33" t="s">
        <v>2145</v>
      </c>
      <c r="I94" s="40" t="s">
        <v>2382</v>
      </c>
      <c r="J94" s="40"/>
      <c r="K94" s="40"/>
      <c r="L94" s="35" t="s">
        <v>104</v>
      </c>
      <c r="M94" s="35" t="s">
        <v>20</v>
      </c>
      <c r="N94" s="35"/>
      <c r="O94" s="35"/>
      <c r="P94" s="35"/>
      <c r="Q94" s="35"/>
      <c r="R94" s="35"/>
      <c r="S94" s="35"/>
      <c r="T94" s="35"/>
      <c r="U94" s="35" t="s">
        <v>20</v>
      </c>
      <c r="V94" s="35"/>
      <c r="W94" s="35"/>
      <c r="X94" s="35"/>
      <c r="Y94" s="35"/>
      <c r="Z94" s="42" t="s">
        <v>294</v>
      </c>
      <c r="AA94" s="41"/>
      <c r="AB94" s="32"/>
    </row>
    <row r="95" spans="1:28" ht="52" customHeight="1">
      <c r="A95" s="1194"/>
      <c r="B95" s="1">
        <f t="shared" si="1"/>
        <v>88</v>
      </c>
      <c r="C95" s="32" t="s">
        <v>16</v>
      </c>
      <c r="D95" s="32" t="s">
        <v>46</v>
      </c>
      <c r="E95" s="33" t="s">
        <v>122</v>
      </c>
      <c r="F95" s="33" t="s">
        <v>46</v>
      </c>
      <c r="G95" s="33" t="s">
        <v>140</v>
      </c>
      <c r="H95" s="33" t="s">
        <v>2105</v>
      </c>
      <c r="I95" s="40" t="s">
        <v>209</v>
      </c>
      <c r="J95" s="40"/>
      <c r="K95" s="40"/>
      <c r="L95" s="35">
        <v>9</v>
      </c>
      <c r="M95" s="35"/>
      <c r="N95" s="35"/>
      <c r="O95" s="35"/>
      <c r="P95" s="35"/>
      <c r="Q95" s="35"/>
      <c r="R95" s="35"/>
      <c r="S95" s="35"/>
      <c r="T95" s="35"/>
      <c r="U95" s="35"/>
      <c r="V95" s="35" t="s">
        <v>20</v>
      </c>
      <c r="W95" s="35"/>
      <c r="X95" s="35"/>
      <c r="Y95" s="35"/>
      <c r="Z95" s="42" t="s">
        <v>295</v>
      </c>
      <c r="AA95" s="41"/>
      <c r="AB95" s="32"/>
    </row>
    <row r="96" spans="1:28" ht="52" customHeight="1">
      <c r="A96" s="1195" t="s">
        <v>2213</v>
      </c>
      <c r="B96" s="1">
        <f t="shared" si="1"/>
        <v>89</v>
      </c>
      <c r="C96" s="32" t="s">
        <v>16</v>
      </c>
      <c r="D96" s="32" t="s">
        <v>46</v>
      </c>
      <c r="E96" s="33" t="s">
        <v>122</v>
      </c>
      <c r="F96" s="33" t="s">
        <v>46</v>
      </c>
      <c r="G96" s="42" t="s">
        <v>141</v>
      </c>
      <c r="H96" s="42" t="s">
        <v>2106</v>
      </c>
      <c r="I96" s="40" t="s">
        <v>2268</v>
      </c>
      <c r="J96" s="40"/>
      <c r="K96" s="40"/>
      <c r="L96" s="35">
        <v>9</v>
      </c>
      <c r="M96" s="35"/>
      <c r="N96" s="35"/>
      <c r="O96" s="35"/>
      <c r="P96" s="35"/>
      <c r="Q96" s="35"/>
      <c r="R96" s="35"/>
      <c r="S96" s="35"/>
      <c r="T96" s="35"/>
      <c r="U96" s="35"/>
      <c r="V96" s="35" t="s">
        <v>20</v>
      </c>
      <c r="W96" s="35"/>
      <c r="X96" s="35"/>
      <c r="Y96" s="35"/>
      <c r="Z96" s="42" t="s">
        <v>296</v>
      </c>
      <c r="AA96" s="41"/>
      <c r="AB96" s="32"/>
    </row>
    <row r="97" spans="1:28" ht="52" customHeight="1">
      <c r="A97" s="1196" t="s">
        <v>2370</v>
      </c>
      <c r="B97" s="1">
        <f t="shared" si="1"/>
        <v>90</v>
      </c>
      <c r="C97" s="32" t="s">
        <v>2026</v>
      </c>
      <c r="D97" s="32" t="s">
        <v>46</v>
      </c>
      <c r="E97" s="33" t="s">
        <v>122</v>
      </c>
      <c r="F97" s="33" t="s">
        <v>46</v>
      </c>
      <c r="G97" s="33" t="s">
        <v>142</v>
      </c>
      <c r="H97" s="33" t="s">
        <v>2051</v>
      </c>
      <c r="I97" s="40" t="s">
        <v>2369</v>
      </c>
      <c r="J97" s="40" t="s">
        <v>2052</v>
      </c>
      <c r="K97" s="40"/>
      <c r="L97" s="35">
        <v>9</v>
      </c>
      <c r="M97" s="35"/>
      <c r="N97" s="35"/>
      <c r="O97" s="35"/>
      <c r="P97" s="35"/>
      <c r="Q97" s="35"/>
      <c r="R97" s="35"/>
      <c r="S97" s="35"/>
      <c r="T97" s="35"/>
      <c r="U97" s="35"/>
      <c r="V97" s="35" t="s">
        <v>20</v>
      </c>
      <c r="W97" s="35"/>
      <c r="X97" s="35"/>
      <c r="Y97" s="35"/>
      <c r="Z97" s="42" t="s">
        <v>2030</v>
      </c>
      <c r="AA97" s="41"/>
      <c r="AB97" s="32"/>
    </row>
    <row r="98" spans="1:28" ht="52" customHeight="1">
      <c r="A98" s="1195" t="s">
        <v>2213</v>
      </c>
      <c r="B98" s="1">
        <f t="shared" si="1"/>
        <v>91</v>
      </c>
      <c r="C98" s="32" t="s">
        <v>2026</v>
      </c>
      <c r="D98" s="32" t="s">
        <v>46</v>
      </c>
      <c r="E98" s="33" t="s">
        <v>122</v>
      </c>
      <c r="F98" s="33" t="s">
        <v>46</v>
      </c>
      <c r="G98" s="33" t="s">
        <v>143</v>
      </c>
      <c r="H98" s="33" t="s">
        <v>2107</v>
      </c>
      <c r="I98" s="40" t="s">
        <v>2219</v>
      </c>
      <c r="J98" s="40"/>
      <c r="K98" s="40"/>
      <c r="L98" s="35">
        <v>9</v>
      </c>
      <c r="M98" s="35"/>
      <c r="N98" s="35"/>
      <c r="O98" s="35"/>
      <c r="P98" s="35"/>
      <c r="Q98" s="35"/>
      <c r="R98" s="35"/>
      <c r="S98" s="35"/>
      <c r="T98" s="35"/>
      <c r="U98" s="35"/>
      <c r="V98" s="35" t="s">
        <v>20</v>
      </c>
      <c r="W98" s="35"/>
      <c r="X98" s="35"/>
      <c r="Y98" s="35"/>
      <c r="Z98" s="42" t="s">
        <v>297</v>
      </c>
      <c r="AA98" s="41"/>
      <c r="AB98" s="32"/>
    </row>
    <row r="99" spans="1:28" ht="52" customHeight="1">
      <c r="A99" s="1194"/>
      <c r="B99" s="1">
        <f t="shared" si="1"/>
        <v>92</v>
      </c>
      <c r="C99" s="32" t="s">
        <v>2026</v>
      </c>
      <c r="D99" s="32" t="s">
        <v>46</v>
      </c>
      <c r="E99" s="33" t="s">
        <v>122</v>
      </c>
      <c r="F99" s="33" t="s">
        <v>46</v>
      </c>
      <c r="G99" s="33" t="s">
        <v>144</v>
      </c>
      <c r="H99" s="33" t="s">
        <v>2108</v>
      </c>
      <c r="I99" s="40" t="s">
        <v>2214</v>
      </c>
      <c r="J99" s="40"/>
      <c r="K99" s="40"/>
      <c r="L99" s="35">
        <v>9</v>
      </c>
      <c r="M99" s="35"/>
      <c r="N99" s="35"/>
      <c r="O99" s="35"/>
      <c r="P99" s="35"/>
      <c r="Q99" s="35"/>
      <c r="R99" s="35"/>
      <c r="S99" s="35"/>
      <c r="T99" s="35"/>
      <c r="U99" s="35"/>
      <c r="V99" s="35" t="s">
        <v>20</v>
      </c>
      <c r="W99" s="35"/>
      <c r="X99" s="35"/>
      <c r="Y99" s="35"/>
      <c r="Z99" s="42" t="s">
        <v>298</v>
      </c>
      <c r="AA99" s="41"/>
      <c r="AB99" s="32"/>
    </row>
    <row r="100" spans="1:28" ht="52" customHeight="1">
      <c r="A100" s="1093"/>
      <c r="B100" s="1">
        <f t="shared" si="1"/>
        <v>93</v>
      </c>
      <c r="C100" s="32" t="s">
        <v>2026</v>
      </c>
      <c r="D100" s="32" t="s">
        <v>46</v>
      </c>
      <c r="E100" s="33" t="s">
        <v>122</v>
      </c>
      <c r="F100" s="33" t="s">
        <v>46</v>
      </c>
      <c r="G100" s="39" t="s">
        <v>1555</v>
      </c>
      <c r="H100" s="39" t="s">
        <v>1555</v>
      </c>
      <c r="I100" s="33" t="s">
        <v>2215</v>
      </c>
      <c r="J100" s="40"/>
      <c r="K100" s="40"/>
      <c r="L100" s="35">
        <v>9</v>
      </c>
      <c r="M100" s="35"/>
      <c r="N100" s="35"/>
      <c r="O100" s="35"/>
      <c r="P100" s="35"/>
      <c r="Q100" s="35"/>
      <c r="R100" s="35"/>
      <c r="S100" s="35"/>
      <c r="T100" s="35"/>
      <c r="U100" s="35"/>
      <c r="V100" s="35" t="s">
        <v>20</v>
      </c>
      <c r="W100" s="35"/>
      <c r="X100" s="35"/>
      <c r="Y100" s="35"/>
      <c r="Z100" s="42"/>
      <c r="AA100" s="41"/>
      <c r="AB100" s="32"/>
    </row>
    <row r="101" spans="1:28" ht="52" customHeight="1">
      <c r="A101" s="1189" t="s">
        <v>2366</v>
      </c>
      <c r="B101" s="1">
        <f t="shared" si="1"/>
        <v>94</v>
      </c>
      <c r="C101" s="32" t="s">
        <v>2026</v>
      </c>
      <c r="D101" s="32" t="s">
        <v>46</v>
      </c>
      <c r="E101" s="33" t="s">
        <v>122</v>
      </c>
      <c r="F101" s="33" t="s">
        <v>46</v>
      </c>
      <c r="G101" s="33" t="s">
        <v>2147</v>
      </c>
      <c r="H101" s="33" t="s">
        <v>1556</v>
      </c>
      <c r="I101" s="40" t="s">
        <v>2372</v>
      </c>
      <c r="J101" s="40"/>
      <c r="K101" s="40"/>
      <c r="L101" s="35">
        <v>9</v>
      </c>
      <c r="M101" s="35"/>
      <c r="N101" s="35"/>
      <c r="O101" s="35"/>
      <c r="P101" s="35"/>
      <c r="Q101" s="35"/>
      <c r="R101" s="35"/>
      <c r="S101" s="35"/>
      <c r="T101" s="35"/>
      <c r="U101" s="35"/>
      <c r="V101" s="35" t="s">
        <v>20</v>
      </c>
      <c r="W101" s="35"/>
      <c r="X101" s="35"/>
      <c r="Y101" s="35"/>
      <c r="Z101" s="42"/>
      <c r="AA101" s="41"/>
      <c r="AB101" s="32"/>
    </row>
    <row r="102" spans="1:28" ht="52" customHeight="1">
      <c r="A102" s="1093"/>
      <c r="B102" s="1">
        <f t="shared" si="1"/>
        <v>95</v>
      </c>
      <c r="C102" s="32" t="s">
        <v>2026</v>
      </c>
      <c r="D102" s="32" t="s">
        <v>46</v>
      </c>
      <c r="E102" s="33" t="s">
        <v>122</v>
      </c>
      <c r="F102" s="33" t="s">
        <v>46</v>
      </c>
      <c r="G102" s="33" t="s">
        <v>1557</v>
      </c>
      <c r="H102" s="33" t="s">
        <v>2109</v>
      </c>
      <c r="I102" s="40" t="s">
        <v>2036</v>
      </c>
      <c r="J102" s="40"/>
      <c r="K102" s="40"/>
      <c r="L102" s="35">
        <v>9</v>
      </c>
      <c r="M102" s="35"/>
      <c r="N102" s="35"/>
      <c r="O102" s="35"/>
      <c r="P102" s="35"/>
      <c r="Q102" s="35"/>
      <c r="R102" s="35"/>
      <c r="S102" s="35"/>
      <c r="T102" s="35"/>
      <c r="U102" s="35"/>
      <c r="V102" s="35" t="s">
        <v>20</v>
      </c>
      <c r="W102" s="35"/>
      <c r="X102" s="35"/>
      <c r="Y102" s="35"/>
      <c r="Z102" s="42"/>
      <c r="AA102" s="41"/>
      <c r="AB102" s="32"/>
    </row>
    <row r="103" spans="1:28" ht="52" customHeight="1">
      <c r="A103" s="1194"/>
      <c r="B103" s="1">
        <f t="shared" si="1"/>
        <v>96</v>
      </c>
      <c r="C103" s="32" t="s">
        <v>2028</v>
      </c>
      <c r="D103" s="32" t="s">
        <v>46</v>
      </c>
      <c r="E103" s="33" t="s">
        <v>122</v>
      </c>
      <c r="F103" s="33" t="s">
        <v>46</v>
      </c>
      <c r="G103" s="33" t="s">
        <v>103</v>
      </c>
      <c r="H103" s="33" t="s">
        <v>2110</v>
      </c>
      <c r="I103" s="40" t="s">
        <v>210</v>
      </c>
      <c r="J103" s="710"/>
      <c r="K103" s="710" t="s">
        <v>102</v>
      </c>
      <c r="L103" s="35">
        <v>9</v>
      </c>
      <c r="M103" s="35"/>
      <c r="N103" s="35"/>
      <c r="O103" s="35"/>
      <c r="P103" s="35"/>
      <c r="Q103" s="35"/>
      <c r="R103" s="35"/>
      <c r="S103" s="35"/>
      <c r="T103" s="35"/>
      <c r="U103" s="35"/>
      <c r="V103" s="35" t="s">
        <v>20</v>
      </c>
      <c r="W103" s="35"/>
      <c r="X103" s="35"/>
      <c r="Y103" s="35"/>
      <c r="Z103" s="42" t="s">
        <v>299</v>
      </c>
      <c r="AA103" s="41"/>
      <c r="AB103" s="32"/>
    </row>
    <row r="104" spans="1:28" ht="52" customHeight="1">
      <c r="A104" s="1196" t="s">
        <v>2349</v>
      </c>
      <c r="B104" s="1">
        <f t="shared" si="1"/>
        <v>97</v>
      </c>
      <c r="C104" s="32" t="s">
        <v>2026</v>
      </c>
      <c r="D104" s="32" t="s">
        <v>46</v>
      </c>
      <c r="E104" s="33" t="s">
        <v>122</v>
      </c>
      <c r="F104" s="33" t="s">
        <v>46</v>
      </c>
      <c r="G104" s="33" t="s">
        <v>145</v>
      </c>
      <c r="H104" s="33" t="s">
        <v>2111</v>
      </c>
      <c r="I104" s="40" t="s">
        <v>2371</v>
      </c>
      <c r="J104" s="40"/>
      <c r="K104" s="40"/>
      <c r="L104" s="35">
        <v>9</v>
      </c>
      <c r="M104" s="35"/>
      <c r="N104" s="35"/>
      <c r="O104" s="35"/>
      <c r="P104" s="35"/>
      <c r="Q104" s="35"/>
      <c r="R104" s="35"/>
      <c r="S104" s="35"/>
      <c r="T104" s="35"/>
      <c r="U104" s="35"/>
      <c r="V104" s="35" t="s">
        <v>20</v>
      </c>
      <c r="W104" s="35"/>
      <c r="X104" s="35"/>
      <c r="Y104" s="35"/>
      <c r="Z104" s="42" t="s">
        <v>300</v>
      </c>
      <c r="AA104" s="41"/>
      <c r="AB104" s="32"/>
    </row>
    <row r="105" spans="1:28" ht="52" customHeight="1">
      <c r="A105" s="1195" t="s">
        <v>2324</v>
      </c>
      <c r="B105" s="1">
        <f t="shared" si="1"/>
        <v>98</v>
      </c>
      <c r="C105" s="32" t="s">
        <v>2026</v>
      </c>
      <c r="D105" s="32" t="s">
        <v>46</v>
      </c>
      <c r="E105" s="33" t="s">
        <v>122</v>
      </c>
      <c r="F105" s="33" t="s">
        <v>46</v>
      </c>
      <c r="G105" s="33" t="s">
        <v>146</v>
      </c>
      <c r="H105" s="33" t="s">
        <v>2112</v>
      </c>
      <c r="I105" s="40" t="s">
        <v>2342</v>
      </c>
      <c r="J105" s="40"/>
      <c r="K105" s="40"/>
      <c r="L105" s="35">
        <v>9</v>
      </c>
      <c r="M105" s="35"/>
      <c r="N105" s="35"/>
      <c r="O105" s="35"/>
      <c r="P105" s="35"/>
      <c r="Q105" s="35"/>
      <c r="R105" s="35"/>
      <c r="S105" s="35"/>
      <c r="T105" s="35"/>
      <c r="U105" s="35"/>
      <c r="V105" s="35" t="s">
        <v>20</v>
      </c>
      <c r="W105" s="35"/>
      <c r="X105" s="35"/>
      <c r="Y105" s="35"/>
      <c r="Z105" s="40" t="s">
        <v>211</v>
      </c>
      <c r="AA105" s="41"/>
      <c r="AB105" s="32"/>
    </row>
    <row r="106" spans="1:28" ht="15.5" customHeight="1">
      <c r="A106" s="1196" t="s">
        <v>2349</v>
      </c>
      <c r="B106" s="1">
        <f t="shared" si="1"/>
        <v>99</v>
      </c>
      <c r="C106" s="32" t="s">
        <v>2026</v>
      </c>
      <c r="D106" s="32" t="s">
        <v>46</v>
      </c>
      <c r="E106" s="33" t="s">
        <v>122</v>
      </c>
      <c r="F106" s="33" t="s">
        <v>46</v>
      </c>
      <c r="G106" s="33" t="s">
        <v>147</v>
      </c>
      <c r="H106" s="33" t="s">
        <v>2050</v>
      </c>
      <c r="I106" s="40" t="s">
        <v>2348</v>
      </c>
      <c r="J106" s="40" t="s">
        <v>2053</v>
      </c>
      <c r="K106" s="40"/>
      <c r="L106" s="35">
        <v>9</v>
      </c>
      <c r="M106" s="35"/>
      <c r="N106" s="35"/>
      <c r="O106" s="35"/>
      <c r="P106" s="35"/>
      <c r="Q106" s="35"/>
      <c r="R106" s="35"/>
      <c r="S106" s="35"/>
      <c r="T106" s="35"/>
      <c r="U106" s="35"/>
      <c r="V106" s="35" t="s">
        <v>20</v>
      </c>
      <c r="W106" s="35"/>
      <c r="X106" s="35"/>
      <c r="Y106" s="35"/>
      <c r="Z106" s="40" t="s">
        <v>2031</v>
      </c>
      <c r="AA106" s="41"/>
      <c r="AB106" s="32"/>
    </row>
    <row r="107" spans="1:28" ht="21.5" customHeight="1">
      <c r="A107" s="1195" t="s">
        <v>2213</v>
      </c>
      <c r="B107" s="1">
        <f t="shared" si="1"/>
        <v>100</v>
      </c>
      <c r="C107" s="32" t="s">
        <v>2026</v>
      </c>
      <c r="D107" s="32" t="s">
        <v>46</v>
      </c>
      <c r="E107" s="33" t="s">
        <v>122</v>
      </c>
      <c r="F107" s="33" t="s">
        <v>46</v>
      </c>
      <c r="G107" s="796" t="s">
        <v>148</v>
      </c>
      <c r="H107" s="796" t="s">
        <v>148</v>
      </c>
      <c r="I107" s="40" t="s">
        <v>2343</v>
      </c>
      <c r="J107" s="40"/>
      <c r="K107" s="40"/>
      <c r="L107" s="35">
        <v>9</v>
      </c>
      <c r="M107" s="35"/>
      <c r="N107" s="35"/>
      <c r="O107" s="35"/>
      <c r="P107" s="35"/>
      <c r="Q107" s="35"/>
      <c r="R107" s="35"/>
      <c r="S107" s="35"/>
      <c r="T107" s="35"/>
      <c r="U107" s="35"/>
      <c r="V107" s="35" t="s">
        <v>20</v>
      </c>
      <c r="W107" s="35"/>
      <c r="X107" s="35"/>
      <c r="Y107" s="35"/>
      <c r="Z107" s="40" t="s">
        <v>302</v>
      </c>
      <c r="AA107" s="41"/>
      <c r="AB107" s="32"/>
    </row>
    <row r="108" spans="1:28" ht="14.5" customHeight="1">
      <c r="A108" s="1194"/>
      <c r="B108" s="1">
        <f t="shared" si="1"/>
        <v>101</v>
      </c>
      <c r="C108" s="32" t="s">
        <v>149</v>
      </c>
      <c r="D108" s="32" t="s">
        <v>46</v>
      </c>
      <c r="E108" s="33" t="s">
        <v>122</v>
      </c>
      <c r="F108" s="33" t="s">
        <v>46</v>
      </c>
      <c r="G108" s="796" t="s">
        <v>150</v>
      </c>
      <c r="H108" s="796" t="s">
        <v>2117</v>
      </c>
      <c r="I108" s="40" t="s">
        <v>212</v>
      </c>
      <c r="J108" s="40"/>
      <c r="K108" s="40"/>
      <c r="L108" s="35">
        <v>9</v>
      </c>
      <c r="M108" s="35"/>
      <c r="N108" s="35"/>
      <c r="O108" s="35"/>
      <c r="P108" s="35"/>
      <c r="Q108" s="35"/>
      <c r="R108" s="35"/>
      <c r="S108" s="35"/>
      <c r="T108" s="35"/>
      <c r="U108" s="35"/>
      <c r="V108" s="35" t="s">
        <v>20</v>
      </c>
      <c r="W108" s="35"/>
      <c r="X108" s="35"/>
      <c r="Y108" s="35"/>
      <c r="Z108" s="41" t="s">
        <v>301</v>
      </c>
      <c r="AA108" s="41"/>
      <c r="AB108" s="32"/>
    </row>
    <row r="109" spans="1:28" ht="19" customHeight="1">
      <c r="A109" s="1087"/>
      <c r="B109" s="1">
        <f t="shared" si="1"/>
        <v>102</v>
      </c>
      <c r="C109" s="32" t="s">
        <v>365</v>
      </c>
      <c r="D109" s="38" t="s">
        <v>49</v>
      </c>
      <c r="E109" s="33" t="s">
        <v>162</v>
      </c>
      <c r="F109" s="33" t="s">
        <v>353</v>
      </c>
      <c r="G109" s="796" t="s">
        <v>218</v>
      </c>
      <c r="H109" s="796" t="s">
        <v>2067</v>
      </c>
      <c r="I109" s="40" t="s">
        <v>2222</v>
      </c>
      <c r="J109" s="40" t="s">
        <v>2083</v>
      </c>
      <c r="K109" s="40"/>
      <c r="L109" s="35" t="s">
        <v>75</v>
      </c>
      <c r="M109" s="35" t="s">
        <v>20</v>
      </c>
      <c r="N109" s="35"/>
      <c r="O109" s="35"/>
      <c r="P109" s="35"/>
      <c r="Q109" s="35"/>
      <c r="R109" s="35"/>
      <c r="S109" s="35" t="s">
        <v>20</v>
      </c>
      <c r="T109" s="35"/>
      <c r="U109" s="35"/>
      <c r="V109" s="35"/>
      <c r="W109" s="35"/>
      <c r="X109" s="35"/>
      <c r="Y109" s="35"/>
      <c r="Z109" s="42" t="s">
        <v>252</v>
      </c>
      <c r="AA109" s="41"/>
      <c r="AB109" s="32"/>
    </row>
    <row r="110" spans="1:28" ht="84.5" customHeight="1">
      <c r="A110" s="1189" t="s">
        <v>2366</v>
      </c>
      <c r="B110" s="1">
        <f t="shared" si="1"/>
        <v>103</v>
      </c>
      <c r="C110" s="32" t="s">
        <v>16</v>
      </c>
      <c r="D110" s="32" t="s">
        <v>1425</v>
      </c>
      <c r="E110" s="33" t="s">
        <v>122</v>
      </c>
      <c r="F110" s="33" t="s">
        <v>353</v>
      </c>
      <c r="G110" s="709" t="s">
        <v>151</v>
      </c>
      <c r="H110" s="33" t="s">
        <v>152</v>
      </c>
      <c r="I110" s="40" t="s">
        <v>2383</v>
      </c>
      <c r="J110" s="40" t="s">
        <v>2084</v>
      </c>
      <c r="K110" s="40"/>
      <c r="L110" s="35" t="s">
        <v>84</v>
      </c>
      <c r="M110" s="35" t="s">
        <v>20</v>
      </c>
      <c r="N110" s="35"/>
      <c r="O110" s="35"/>
      <c r="P110" s="35"/>
      <c r="Q110" s="35"/>
      <c r="R110" s="35"/>
      <c r="S110" s="35"/>
      <c r="T110" s="35" t="s">
        <v>20</v>
      </c>
      <c r="U110" s="35"/>
      <c r="V110" s="35"/>
      <c r="W110" s="35"/>
      <c r="X110" s="35"/>
      <c r="Y110" s="35"/>
      <c r="Z110" s="37" t="s">
        <v>253</v>
      </c>
      <c r="AA110" s="41"/>
      <c r="AB110" s="32"/>
    </row>
    <row r="111" spans="1:28" ht="84.5" customHeight="1">
      <c r="A111" s="1189" t="s">
        <v>2390</v>
      </c>
      <c r="B111" s="1">
        <f t="shared" si="1"/>
        <v>104</v>
      </c>
      <c r="C111" s="32" t="s">
        <v>16</v>
      </c>
      <c r="D111" s="32" t="s">
        <v>1425</v>
      </c>
      <c r="E111" s="33" t="s">
        <v>122</v>
      </c>
      <c r="F111" s="33" t="s">
        <v>353</v>
      </c>
      <c r="G111" s="709" t="s">
        <v>2391</v>
      </c>
      <c r="H111" s="709" t="s">
        <v>2392</v>
      </c>
      <c r="I111" s="40" t="s">
        <v>2038</v>
      </c>
      <c r="J111" s="40" t="s">
        <v>2039</v>
      </c>
      <c r="K111" s="40"/>
      <c r="L111" s="35" t="s">
        <v>84</v>
      </c>
      <c r="M111" s="35" t="s">
        <v>20</v>
      </c>
      <c r="N111" s="35"/>
      <c r="O111" s="35"/>
      <c r="P111" s="35"/>
      <c r="Q111" s="35"/>
      <c r="R111" s="35"/>
      <c r="S111" s="35"/>
      <c r="T111" s="35" t="s">
        <v>20</v>
      </c>
      <c r="U111" s="35"/>
      <c r="V111" s="35"/>
      <c r="W111" s="35"/>
      <c r="X111" s="35"/>
      <c r="Y111" s="35"/>
      <c r="Z111" s="37"/>
      <c r="AA111" s="41"/>
      <c r="AB111" s="32"/>
    </row>
    <row r="112" spans="1:28" ht="84.5" customHeight="1">
      <c r="A112" s="1189" t="s">
        <v>2366</v>
      </c>
      <c r="B112" s="1">
        <f t="shared" si="1"/>
        <v>105</v>
      </c>
      <c r="C112" s="32" t="s">
        <v>16</v>
      </c>
      <c r="D112" s="32" t="s">
        <v>1425</v>
      </c>
      <c r="E112" s="33" t="s">
        <v>122</v>
      </c>
      <c r="F112" s="33" t="s">
        <v>353</v>
      </c>
      <c r="G112" s="33" t="s">
        <v>1441</v>
      </c>
      <c r="H112" s="33" t="s">
        <v>2081</v>
      </c>
      <c r="I112" s="40" t="s">
        <v>2365</v>
      </c>
      <c r="J112" s="40" t="s">
        <v>2087</v>
      </c>
      <c r="K112" s="40"/>
      <c r="L112" s="35" t="s">
        <v>84</v>
      </c>
      <c r="M112" s="35" t="s">
        <v>20</v>
      </c>
      <c r="N112" s="35"/>
      <c r="O112" s="35"/>
      <c r="P112" s="35"/>
      <c r="Q112" s="35"/>
      <c r="R112" s="35"/>
      <c r="S112" s="35"/>
      <c r="T112" s="35" t="s">
        <v>20</v>
      </c>
      <c r="U112" s="35"/>
      <c r="V112" s="35"/>
      <c r="W112" s="35"/>
      <c r="X112" s="35"/>
      <c r="Y112" s="35"/>
      <c r="Z112" s="37"/>
      <c r="AA112" s="41"/>
      <c r="AB112" s="32"/>
    </row>
    <row r="113" spans="1:29" ht="84.5" customHeight="1">
      <c r="A113" s="1093"/>
      <c r="B113" s="1">
        <f t="shared" si="1"/>
        <v>106</v>
      </c>
      <c r="C113" s="32" t="s">
        <v>16</v>
      </c>
      <c r="D113" s="32" t="s">
        <v>1425</v>
      </c>
      <c r="E113" s="33" t="s">
        <v>122</v>
      </c>
      <c r="F113" s="33" t="s">
        <v>353</v>
      </c>
      <c r="G113" s="33" t="s">
        <v>1443</v>
      </c>
      <c r="H113" s="33" t="s">
        <v>2082</v>
      </c>
      <c r="I113" s="40" t="s">
        <v>2317</v>
      </c>
      <c r="J113" s="40" t="s">
        <v>2086</v>
      </c>
      <c r="K113" s="40"/>
      <c r="L113" s="35" t="s">
        <v>84</v>
      </c>
      <c r="M113" s="35" t="s">
        <v>20</v>
      </c>
      <c r="N113" s="35"/>
      <c r="O113" s="35"/>
      <c r="P113" s="35"/>
      <c r="Q113" s="35"/>
      <c r="R113" s="35"/>
      <c r="S113" s="35"/>
      <c r="T113" s="35" t="s">
        <v>20</v>
      </c>
      <c r="U113" s="35"/>
      <c r="V113" s="35"/>
      <c r="W113" s="35"/>
      <c r="X113" s="35"/>
      <c r="Y113" s="35"/>
      <c r="Z113" s="37"/>
      <c r="AA113" s="41"/>
      <c r="AB113" s="32"/>
    </row>
    <row r="114" spans="1:29" ht="84.5" customHeight="1">
      <c r="A114" s="1189" t="s">
        <v>2387</v>
      </c>
      <c r="B114" s="1">
        <f t="shared" si="1"/>
        <v>107</v>
      </c>
      <c r="C114" s="32" t="s">
        <v>16</v>
      </c>
      <c r="D114" s="32" t="s">
        <v>1425</v>
      </c>
      <c r="E114" s="33" t="s">
        <v>122</v>
      </c>
      <c r="F114" s="33" t="s">
        <v>353</v>
      </c>
      <c r="G114" s="33" t="s">
        <v>2393</v>
      </c>
      <c r="H114" s="33" t="s">
        <v>2393</v>
      </c>
      <c r="I114" s="40" t="s">
        <v>2394</v>
      </c>
      <c r="J114" s="40" t="s">
        <v>2088</v>
      </c>
      <c r="K114" s="40"/>
      <c r="L114" s="35" t="s">
        <v>84</v>
      </c>
      <c r="M114" s="35" t="s">
        <v>20</v>
      </c>
      <c r="N114" s="35"/>
      <c r="O114" s="35"/>
      <c r="P114" s="35"/>
      <c r="Q114" s="35"/>
      <c r="R114" s="35"/>
      <c r="S114" s="35"/>
      <c r="T114" s="35" t="s">
        <v>20</v>
      </c>
      <c r="U114" s="35"/>
      <c r="V114" s="35"/>
      <c r="W114" s="35"/>
      <c r="X114" s="35"/>
      <c r="Y114" s="35"/>
      <c r="Z114" s="37"/>
      <c r="AA114" s="41"/>
      <c r="AB114" s="32"/>
    </row>
    <row r="115" spans="1:29" ht="52" customHeight="1">
      <c r="A115" s="1189" t="s">
        <v>2366</v>
      </c>
      <c r="B115" s="1">
        <f t="shared" si="1"/>
        <v>108</v>
      </c>
      <c r="C115" s="32" t="s">
        <v>16</v>
      </c>
      <c r="D115" s="32" t="s">
        <v>1425</v>
      </c>
      <c r="E115" s="33" t="s">
        <v>122</v>
      </c>
      <c r="F115" s="33" t="s">
        <v>353</v>
      </c>
      <c r="G115" s="33" t="s">
        <v>153</v>
      </c>
      <c r="H115" s="33" t="s">
        <v>154</v>
      </c>
      <c r="I115" s="40" t="s">
        <v>2384</v>
      </c>
      <c r="J115" s="40" t="s">
        <v>2089</v>
      </c>
      <c r="K115" s="40"/>
      <c r="L115" s="35" t="s">
        <v>84</v>
      </c>
      <c r="M115" s="35" t="s">
        <v>20</v>
      </c>
      <c r="N115" s="35"/>
      <c r="O115" s="35"/>
      <c r="P115" s="35"/>
      <c r="Q115" s="35"/>
      <c r="R115" s="35"/>
      <c r="S115" s="35"/>
      <c r="T115" s="35" t="s">
        <v>20</v>
      </c>
      <c r="U115" s="35"/>
      <c r="V115" s="35"/>
      <c r="W115" s="35"/>
      <c r="X115" s="35"/>
      <c r="Y115" s="35"/>
      <c r="Z115" s="42" t="s">
        <v>255</v>
      </c>
      <c r="AA115" s="41"/>
      <c r="AB115" s="32"/>
    </row>
    <row r="116" spans="1:29" ht="52" customHeight="1">
      <c r="A116" s="1189" t="s">
        <v>2387</v>
      </c>
      <c r="B116" s="1">
        <f t="shared" si="1"/>
        <v>109</v>
      </c>
      <c r="C116" s="32" t="s">
        <v>16</v>
      </c>
      <c r="D116" s="32" t="s">
        <v>1425</v>
      </c>
      <c r="E116" s="33" t="s">
        <v>122</v>
      </c>
      <c r="F116" s="33" t="s">
        <v>353</v>
      </c>
      <c r="G116" s="33" t="s">
        <v>2385</v>
      </c>
      <c r="H116" s="33" t="s">
        <v>2386</v>
      </c>
      <c r="I116" s="40" t="s">
        <v>2388</v>
      </c>
      <c r="J116" s="40" t="s">
        <v>2090</v>
      </c>
      <c r="K116" s="40"/>
      <c r="L116" s="35" t="s">
        <v>84</v>
      </c>
      <c r="M116" s="35" t="s">
        <v>20</v>
      </c>
      <c r="N116" s="35"/>
      <c r="O116" s="35"/>
      <c r="P116" s="35"/>
      <c r="Q116" s="35"/>
      <c r="R116" s="35"/>
      <c r="S116" s="35"/>
      <c r="T116" s="35" t="s">
        <v>20</v>
      </c>
      <c r="U116" s="35"/>
      <c r="V116" s="35"/>
      <c r="W116" s="35"/>
      <c r="X116" s="35"/>
      <c r="Y116" s="35"/>
      <c r="Z116" s="42" t="s">
        <v>256</v>
      </c>
      <c r="AA116" s="41"/>
      <c r="AB116" s="32"/>
    </row>
    <row r="117" spans="1:29" ht="52" customHeight="1">
      <c r="A117" s="1196" t="s">
        <v>2355</v>
      </c>
      <c r="B117" s="1">
        <f t="shared" si="1"/>
        <v>110</v>
      </c>
      <c r="C117" s="32" t="s">
        <v>17</v>
      </c>
      <c r="D117" s="32" t="s">
        <v>49</v>
      </c>
      <c r="E117" s="33" t="s">
        <v>156</v>
      </c>
      <c r="F117" s="33" t="s">
        <v>1562</v>
      </c>
      <c r="G117" s="33" t="s">
        <v>157</v>
      </c>
      <c r="H117" s="33" t="s">
        <v>157</v>
      </c>
      <c r="I117" s="34" t="s">
        <v>2356</v>
      </c>
      <c r="J117" s="34" t="s">
        <v>2358</v>
      </c>
      <c r="K117" s="34"/>
      <c r="L117" s="35" t="s">
        <v>42</v>
      </c>
      <c r="M117" s="35" t="s">
        <v>20</v>
      </c>
      <c r="N117" s="35" t="s">
        <v>20</v>
      </c>
      <c r="O117" s="63">
        <v>8</v>
      </c>
      <c r="P117" s="35"/>
      <c r="Q117" s="35"/>
      <c r="R117" s="35"/>
      <c r="S117" s="35" t="s">
        <v>20</v>
      </c>
      <c r="T117" s="35"/>
      <c r="U117" s="35"/>
      <c r="V117" s="35"/>
      <c r="W117" s="35"/>
      <c r="X117" s="35"/>
      <c r="Y117" s="35"/>
      <c r="Z117" s="37" t="s">
        <v>260</v>
      </c>
      <c r="AA117" s="37"/>
      <c r="AB117" s="32"/>
    </row>
    <row r="118" spans="1:29" ht="52" customHeight="1">
      <c r="A118" s="1196" t="s">
        <v>2354</v>
      </c>
      <c r="B118" s="1">
        <f t="shared" si="1"/>
        <v>111</v>
      </c>
      <c r="C118" s="32" t="s">
        <v>17</v>
      </c>
      <c r="D118" s="32" t="s">
        <v>49</v>
      </c>
      <c r="E118" s="33" t="s">
        <v>156</v>
      </c>
      <c r="F118" s="33" t="s">
        <v>1562</v>
      </c>
      <c r="G118" s="33" t="s">
        <v>2353</v>
      </c>
      <c r="H118" s="33" t="s">
        <v>2353</v>
      </c>
      <c r="I118" s="34" t="s">
        <v>2357</v>
      </c>
      <c r="J118" s="34"/>
      <c r="K118" s="34"/>
      <c r="L118" s="35" t="s">
        <v>42</v>
      </c>
      <c r="M118" s="35" t="s">
        <v>20</v>
      </c>
      <c r="N118" s="35" t="s">
        <v>20</v>
      </c>
      <c r="O118" s="63">
        <v>8</v>
      </c>
      <c r="P118" s="35"/>
      <c r="Q118" s="35"/>
      <c r="R118" s="35"/>
      <c r="S118" s="35" t="s">
        <v>20</v>
      </c>
      <c r="T118" s="35"/>
      <c r="U118" s="35"/>
      <c r="V118" s="35"/>
      <c r="W118" s="35"/>
      <c r="X118" s="35"/>
      <c r="Y118" s="35"/>
      <c r="Z118" s="37"/>
      <c r="AA118" s="37"/>
      <c r="AB118" s="32"/>
    </row>
    <row r="119" spans="1:29" ht="52" customHeight="1">
      <c r="A119" s="1195" t="s">
        <v>2213</v>
      </c>
      <c r="B119" s="1">
        <f t="shared" si="1"/>
        <v>112</v>
      </c>
      <c r="C119" s="32" t="s">
        <v>17</v>
      </c>
      <c r="D119" s="32" t="s">
        <v>49</v>
      </c>
      <c r="E119" s="33" t="s">
        <v>156</v>
      </c>
      <c r="F119" s="33" t="s">
        <v>1562</v>
      </c>
      <c r="G119" s="33" t="s">
        <v>2091</v>
      </c>
      <c r="H119" s="33" t="s">
        <v>2091</v>
      </c>
      <c r="I119" s="34" t="s">
        <v>2226</v>
      </c>
      <c r="J119" s="34" t="s">
        <v>2092</v>
      </c>
      <c r="K119" s="34"/>
      <c r="L119" s="35" t="s">
        <v>42</v>
      </c>
      <c r="M119" s="35" t="s">
        <v>20</v>
      </c>
      <c r="N119" s="35" t="s">
        <v>20</v>
      </c>
      <c r="O119" s="63">
        <v>5</v>
      </c>
      <c r="P119" s="35"/>
      <c r="Q119" s="35"/>
      <c r="R119" s="35"/>
      <c r="S119" s="35" t="s">
        <v>20</v>
      </c>
      <c r="T119" s="35"/>
      <c r="U119" s="35"/>
      <c r="V119" s="35"/>
      <c r="W119" s="35"/>
      <c r="X119" s="35"/>
      <c r="Y119" s="35"/>
      <c r="Z119" s="37" t="s">
        <v>259</v>
      </c>
      <c r="AA119" s="37"/>
      <c r="AB119" s="32"/>
    </row>
    <row r="120" spans="1:29" ht="52" customHeight="1">
      <c r="A120" s="1195" t="s">
        <v>2213</v>
      </c>
      <c r="B120" s="1">
        <f t="shared" si="1"/>
        <v>113</v>
      </c>
      <c r="C120" s="32" t="s">
        <v>17</v>
      </c>
      <c r="D120" s="32" t="s">
        <v>49</v>
      </c>
      <c r="E120" s="33" t="s">
        <v>156</v>
      </c>
      <c r="F120" s="33" t="s">
        <v>353</v>
      </c>
      <c r="G120" s="33" t="s">
        <v>159</v>
      </c>
      <c r="H120" s="33" t="s">
        <v>159</v>
      </c>
      <c r="I120" s="34" t="s">
        <v>2227</v>
      </c>
      <c r="J120" s="34" t="s">
        <v>2093</v>
      </c>
      <c r="K120" s="34"/>
      <c r="L120" s="35">
        <v>5</v>
      </c>
      <c r="M120" s="35"/>
      <c r="N120" s="35"/>
      <c r="O120" s="35"/>
      <c r="P120" s="35"/>
      <c r="Q120" s="35"/>
      <c r="R120" s="35"/>
      <c r="S120" s="35"/>
      <c r="T120" s="35" t="s">
        <v>20</v>
      </c>
      <c r="U120" s="35"/>
      <c r="V120" s="35"/>
      <c r="W120" s="35"/>
      <c r="X120" s="35"/>
      <c r="Y120" s="35"/>
      <c r="Z120" s="37" t="s">
        <v>305</v>
      </c>
      <c r="AA120" s="37"/>
      <c r="AB120" s="32"/>
    </row>
    <row r="121" spans="1:29" ht="52" customHeight="1">
      <c r="A121" s="1195" t="s">
        <v>2213</v>
      </c>
      <c r="B121" s="1">
        <f t="shared" si="1"/>
        <v>114</v>
      </c>
      <c r="C121" s="32" t="s">
        <v>16</v>
      </c>
      <c r="D121" s="32" t="s">
        <v>17</v>
      </c>
      <c r="E121" s="42" t="s">
        <v>162</v>
      </c>
      <c r="F121" s="43" t="s">
        <v>17</v>
      </c>
      <c r="G121" s="43" t="s">
        <v>163</v>
      </c>
      <c r="H121" s="43" t="s">
        <v>2123</v>
      </c>
      <c r="I121" s="43" t="s">
        <v>2228</v>
      </c>
      <c r="J121" s="43" t="s">
        <v>1993</v>
      </c>
      <c r="K121" s="43"/>
      <c r="L121" s="35">
        <v>12</v>
      </c>
      <c r="M121" s="44"/>
      <c r="N121" s="44"/>
      <c r="O121" s="44"/>
      <c r="P121" s="44"/>
      <c r="Q121" s="44"/>
      <c r="R121" s="44"/>
      <c r="S121" s="44"/>
      <c r="T121" s="44"/>
      <c r="U121" s="44"/>
      <c r="V121" s="44"/>
      <c r="W121" s="44"/>
      <c r="X121" s="35"/>
      <c r="Y121" s="35" t="s">
        <v>20</v>
      </c>
      <c r="Z121" s="45" t="s">
        <v>303</v>
      </c>
      <c r="AA121" s="45"/>
      <c r="AB121" s="46"/>
      <c r="AC121" s="47"/>
    </row>
    <row r="122" spans="1:29" ht="52" customHeight="1">
      <c r="A122" s="1093"/>
      <c r="B122" s="1">
        <f t="shared" si="1"/>
        <v>115</v>
      </c>
      <c r="C122" s="32" t="s">
        <v>16</v>
      </c>
      <c r="D122" s="32" t="s">
        <v>17</v>
      </c>
      <c r="E122" s="42" t="s">
        <v>162</v>
      </c>
      <c r="F122" s="33" t="s">
        <v>17</v>
      </c>
      <c r="G122" s="42" t="s">
        <v>164</v>
      </c>
      <c r="H122" s="42" t="s">
        <v>2124</v>
      </c>
      <c r="I122" s="40" t="s">
        <v>165</v>
      </c>
      <c r="J122" s="40" t="s">
        <v>1994</v>
      </c>
      <c r="K122" s="40"/>
      <c r="L122" s="35">
        <v>11</v>
      </c>
      <c r="M122" s="35"/>
      <c r="N122" s="35"/>
      <c r="O122" s="35"/>
      <c r="P122" s="35"/>
      <c r="Q122" s="35"/>
      <c r="R122" s="35"/>
      <c r="S122" s="35"/>
      <c r="T122" s="35"/>
      <c r="U122" s="35"/>
      <c r="V122" s="35"/>
      <c r="W122" s="35"/>
      <c r="X122" s="35" t="s">
        <v>20</v>
      </c>
      <c r="Y122" s="35"/>
      <c r="Z122" s="60" t="s">
        <v>226</v>
      </c>
      <c r="AA122" s="41"/>
      <c r="AB122" s="32"/>
    </row>
    <row r="123" spans="1:29" ht="52" customHeight="1">
      <c r="A123" s="1093"/>
      <c r="B123" s="1">
        <f t="shared" si="1"/>
        <v>116</v>
      </c>
      <c r="C123" s="32" t="s">
        <v>16</v>
      </c>
      <c r="D123" s="32" t="s">
        <v>17</v>
      </c>
      <c r="E123" s="42" t="s">
        <v>162</v>
      </c>
      <c r="F123" s="33" t="s">
        <v>17</v>
      </c>
      <c r="G123" s="42" t="s">
        <v>166</v>
      </c>
      <c r="H123" s="42" t="s">
        <v>2125</v>
      </c>
      <c r="I123" s="40" t="s">
        <v>167</v>
      </c>
      <c r="J123" s="40" t="s">
        <v>1995</v>
      </c>
      <c r="K123" s="40"/>
      <c r="L123" s="35">
        <v>11</v>
      </c>
      <c r="M123" s="35"/>
      <c r="N123" s="35"/>
      <c r="O123" s="35"/>
      <c r="P123" s="35"/>
      <c r="Q123" s="35"/>
      <c r="R123" s="35"/>
      <c r="S123" s="35"/>
      <c r="T123" s="35"/>
      <c r="U123" s="35"/>
      <c r="V123" s="35"/>
      <c r="W123" s="35"/>
      <c r="X123" s="35" t="s">
        <v>20</v>
      </c>
      <c r="Y123" s="35"/>
      <c r="Z123" s="60" t="s">
        <v>227</v>
      </c>
      <c r="AA123" s="41"/>
      <c r="AB123" s="32"/>
    </row>
    <row r="124" spans="1:29" ht="52" customHeight="1">
      <c r="A124" s="1093"/>
      <c r="B124" s="1">
        <f t="shared" si="1"/>
        <v>117</v>
      </c>
      <c r="C124" s="32" t="s">
        <v>365</v>
      </c>
      <c r="D124" s="32" t="s">
        <v>17</v>
      </c>
      <c r="E124" s="42" t="s">
        <v>162</v>
      </c>
      <c r="F124" s="33" t="s">
        <v>17</v>
      </c>
      <c r="G124" s="33" t="s">
        <v>1794</v>
      </c>
      <c r="H124" s="33" t="s">
        <v>2126</v>
      </c>
      <c r="I124" s="40" t="s">
        <v>2229</v>
      </c>
      <c r="J124" s="40" t="s">
        <v>1996</v>
      </c>
      <c r="K124" s="40"/>
      <c r="L124" s="35">
        <v>11</v>
      </c>
      <c r="M124" s="35"/>
      <c r="N124" s="35"/>
      <c r="O124" s="35"/>
      <c r="P124" s="35"/>
      <c r="Q124" s="35"/>
      <c r="R124" s="35"/>
      <c r="S124" s="35"/>
      <c r="T124" s="35"/>
      <c r="U124" s="35"/>
      <c r="V124" s="35"/>
      <c r="W124" s="35"/>
      <c r="X124" s="35" t="s">
        <v>20</v>
      </c>
      <c r="Y124" s="35"/>
      <c r="Z124" s="42" t="s">
        <v>222</v>
      </c>
      <c r="AA124" s="41"/>
      <c r="AB124" s="32"/>
    </row>
    <row r="125" spans="1:29" ht="52" customHeight="1">
      <c r="A125" s="1093"/>
      <c r="B125" s="1">
        <f t="shared" si="1"/>
        <v>118</v>
      </c>
      <c r="C125" s="32" t="s">
        <v>365</v>
      </c>
      <c r="D125" s="32" t="s">
        <v>17</v>
      </c>
      <c r="E125" s="42" t="s">
        <v>162</v>
      </c>
      <c r="F125" s="33" t="s">
        <v>17</v>
      </c>
      <c r="G125" s="33" t="s">
        <v>169</v>
      </c>
      <c r="H125" s="33" t="s">
        <v>2127</v>
      </c>
      <c r="I125" s="1089" t="s">
        <v>2230</v>
      </c>
      <c r="J125" s="40" t="s">
        <v>1997</v>
      </c>
      <c r="K125" s="40"/>
      <c r="L125" s="35">
        <v>12</v>
      </c>
      <c r="M125" s="35"/>
      <c r="N125" s="35"/>
      <c r="O125" s="35"/>
      <c r="P125" s="35"/>
      <c r="Q125" s="35"/>
      <c r="R125" s="35"/>
      <c r="S125" s="35"/>
      <c r="T125" s="35"/>
      <c r="U125" s="35"/>
      <c r="V125" s="35"/>
      <c r="W125" s="35"/>
      <c r="X125" s="35"/>
      <c r="Y125" s="35" t="s">
        <v>20</v>
      </c>
      <c r="Z125" s="42" t="s">
        <v>1758</v>
      </c>
      <c r="AA125" s="41"/>
      <c r="AB125" s="32"/>
    </row>
    <row r="126" spans="1:29" ht="52" customHeight="1">
      <c r="A126" s="1194"/>
      <c r="B126" s="1">
        <f t="shared" si="1"/>
        <v>119</v>
      </c>
      <c r="C126" s="32" t="s">
        <v>365</v>
      </c>
      <c r="D126" s="32" t="s">
        <v>17</v>
      </c>
      <c r="E126" s="33" t="s">
        <v>162</v>
      </c>
      <c r="F126" s="33" t="s">
        <v>17</v>
      </c>
      <c r="G126" s="33" t="s">
        <v>170</v>
      </c>
      <c r="H126" s="33" t="s">
        <v>2128</v>
      </c>
      <c r="I126" s="39" t="s">
        <v>2315</v>
      </c>
      <c r="J126" s="39" t="s">
        <v>1998</v>
      </c>
      <c r="K126" s="39"/>
      <c r="L126" s="35">
        <v>11</v>
      </c>
      <c r="M126" s="35"/>
      <c r="N126" s="35"/>
      <c r="O126" s="35"/>
      <c r="P126" s="35"/>
      <c r="Q126" s="35"/>
      <c r="R126" s="35"/>
      <c r="S126" s="35"/>
      <c r="T126" s="35"/>
      <c r="U126" s="35"/>
      <c r="V126" s="35"/>
      <c r="W126" s="35"/>
      <c r="X126" s="35" t="s">
        <v>20</v>
      </c>
      <c r="Y126" s="35"/>
      <c r="Z126" s="42" t="s">
        <v>223</v>
      </c>
      <c r="AA126" s="41"/>
      <c r="AB126" s="32"/>
    </row>
    <row r="127" spans="1:29" ht="52" customHeight="1">
      <c r="A127" s="1195" t="s">
        <v>2213</v>
      </c>
      <c r="B127" s="1">
        <f t="shared" si="1"/>
        <v>120</v>
      </c>
      <c r="C127" s="32" t="s">
        <v>365</v>
      </c>
      <c r="D127" s="32" t="s">
        <v>17</v>
      </c>
      <c r="E127" s="33" t="s">
        <v>162</v>
      </c>
      <c r="F127" s="33" t="s">
        <v>17</v>
      </c>
      <c r="G127" s="33" t="s">
        <v>2129</v>
      </c>
      <c r="H127" s="33" t="s">
        <v>2130</v>
      </c>
      <c r="I127" s="40" t="s">
        <v>2265</v>
      </c>
      <c r="J127" s="40" t="s">
        <v>1999</v>
      </c>
      <c r="K127" s="40"/>
      <c r="L127" s="35">
        <v>11</v>
      </c>
      <c r="M127" s="35"/>
      <c r="N127" s="35"/>
      <c r="O127" s="35"/>
      <c r="P127" s="35"/>
      <c r="Q127" s="35"/>
      <c r="R127" s="35"/>
      <c r="S127" s="35"/>
      <c r="T127" s="35"/>
      <c r="U127" s="35"/>
      <c r="V127" s="35"/>
      <c r="W127" s="35"/>
      <c r="X127" s="35" t="s">
        <v>20</v>
      </c>
      <c r="Y127" s="35"/>
      <c r="Z127" s="42" t="s">
        <v>1759</v>
      </c>
      <c r="AA127" s="41"/>
      <c r="AB127" s="32"/>
    </row>
    <row r="128" spans="1:29" ht="52" customHeight="1">
      <c r="A128" s="1093"/>
      <c r="B128" s="1">
        <f t="shared" si="1"/>
        <v>121</v>
      </c>
      <c r="C128" s="32" t="s">
        <v>365</v>
      </c>
      <c r="D128" s="32" t="s">
        <v>17</v>
      </c>
      <c r="E128" s="33" t="s">
        <v>162</v>
      </c>
      <c r="F128" s="33" t="s">
        <v>17</v>
      </c>
      <c r="G128" s="39" t="s">
        <v>1889</v>
      </c>
      <c r="H128" s="39" t="s">
        <v>1899</v>
      </c>
      <c r="I128" s="40" t="s">
        <v>2231</v>
      </c>
      <c r="J128" s="40" t="s">
        <v>2122</v>
      </c>
      <c r="K128" s="40"/>
      <c r="L128" s="35">
        <v>12</v>
      </c>
      <c r="M128" s="35"/>
      <c r="N128" s="35"/>
      <c r="O128" s="35"/>
      <c r="P128" s="35"/>
      <c r="Q128" s="35"/>
      <c r="R128" s="35"/>
      <c r="S128" s="35"/>
      <c r="T128" s="35"/>
      <c r="U128" s="35"/>
      <c r="V128" s="35"/>
      <c r="W128" s="35"/>
      <c r="X128" s="35"/>
      <c r="Y128" s="35" t="s">
        <v>20</v>
      </c>
      <c r="Z128" s="42" t="s">
        <v>1760</v>
      </c>
      <c r="AA128" s="41"/>
      <c r="AB128" s="32"/>
    </row>
    <row r="129" spans="1:28" ht="52" customHeight="1">
      <c r="A129" s="1093"/>
      <c r="B129" s="1">
        <f t="shared" si="1"/>
        <v>122</v>
      </c>
      <c r="C129" s="32" t="s">
        <v>365</v>
      </c>
      <c r="D129" s="32" t="s">
        <v>17</v>
      </c>
      <c r="E129" s="33" t="s">
        <v>162</v>
      </c>
      <c r="F129" s="33" t="s">
        <v>17</v>
      </c>
      <c r="G129" s="33" t="s">
        <v>172</v>
      </c>
      <c r="H129" s="33" t="s">
        <v>172</v>
      </c>
      <c r="I129" s="40" t="s">
        <v>2232</v>
      </c>
      <c r="J129" s="40" t="s">
        <v>2000</v>
      </c>
      <c r="K129" s="711" t="s">
        <v>1324</v>
      </c>
      <c r="L129" s="35">
        <v>12</v>
      </c>
      <c r="M129" s="35"/>
      <c r="N129" s="35"/>
      <c r="O129" s="35"/>
      <c r="P129" s="35"/>
      <c r="Q129" s="35"/>
      <c r="R129" s="35"/>
      <c r="S129" s="35"/>
      <c r="T129" s="35"/>
      <c r="U129" s="35"/>
      <c r="V129" s="35"/>
      <c r="W129" s="35"/>
      <c r="X129" s="35"/>
      <c r="Y129" s="35" t="s">
        <v>20</v>
      </c>
      <c r="Z129" s="42" t="s">
        <v>224</v>
      </c>
      <c r="AA129" s="41"/>
      <c r="AB129" s="32"/>
    </row>
    <row r="130" spans="1:28" ht="52" customHeight="1">
      <c r="A130" s="1093"/>
      <c r="B130" s="1">
        <f t="shared" si="1"/>
        <v>123</v>
      </c>
      <c r="C130" s="32" t="s">
        <v>365</v>
      </c>
      <c r="D130" s="32" t="s">
        <v>17</v>
      </c>
      <c r="E130" s="33" t="s">
        <v>304</v>
      </c>
      <c r="F130" s="33" t="s">
        <v>17</v>
      </c>
      <c r="G130" s="33" t="s">
        <v>1890</v>
      </c>
      <c r="H130" s="33" t="s">
        <v>1890</v>
      </c>
      <c r="I130" s="40" t="s">
        <v>2316</v>
      </c>
      <c r="J130" s="40" t="s">
        <v>2002</v>
      </c>
      <c r="K130" s="40"/>
      <c r="L130" s="35">
        <v>12</v>
      </c>
      <c r="M130" s="35"/>
      <c r="N130" s="35"/>
      <c r="O130" s="35"/>
      <c r="P130" s="35"/>
      <c r="Q130" s="35"/>
      <c r="R130" s="35"/>
      <c r="S130" s="35"/>
      <c r="T130" s="35"/>
      <c r="U130" s="35"/>
      <c r="V130" s="35"/>
      <c r="W130" s="35"/>
      <c r="X130" s="35"/>
      <c r="Y130" s="35" t="s">
        <v>20</v>
      </c>
      <c r="Z130" s="34" t="s">
        <v>225</v>
      </c>
      <c r="AA130" s="41"/>
      <c r="AB130" s="32"/>
    </row>
    <row r="131" spans="1:28" ht="52" customHeight="1">
      <c r="A131" s="1087"/>
      <c r="B131" s="1">
        <f t="shared" si="1"/>
        <v>124</v>
      </c>
      <c r="C131" s="32" t="s">
        <v>16</v>
      </c>
      <c r="D131" s="32" t="s">
        <v>17</v>
      </c>
      <c r="E131" s="33" t="s">
        <v>162</v>
      </c>
      <c r="F131" s="33" t="s">
        <v>17</v>
      </c>
      <c r="G131" s="1082" t="s">
        <v>1433</v>
      </c>
      <c r="H131" s="1082" t="s">
        <v>1433</v>
      </c>
      <c r="I131" s="40"/>
      <c r="J131" s="40"/>
      <c r="K131" s="40"/>
      <c r="L131" s="35">
        <v>10</v>
      </c>
      <c r="M131" s="35"/>
      <c r="N131" s="35"/>
      <c r="O131" s="35"/>
      <c r="P131" s="35"/>
      <c r="Q131" s="35"/>
      <c r="R131" s="35"/>
      <c r="S131" s="35"/>
      <c r="T131" s="35"/>
      <c r="U131" s="35"/>
      <c r="V131" s="35"/>
      <c r="W131" s="35" t="s">
        <v>20</v>
      </c>
      <c r="X131" s="35"/>
      <c r="Y131" s="35"/>
      <c r="Z131" s="34"/>
      <c r="AA131" s="41"/>
      <c r="AB131" s="32"/>
    </row>
    <row r="132" spans="1:28" ht="52" customHeight="1">
      <c r="A132" s="1087"/>
      <c r="B132" s="1">
        <f t="shared" si="1"/>
        <v>125</v>
      </c>
      <c r="C132" s="32" t="s">
        <v>160</v>
      </c>
      <c r="D132" s="32" t="s">
        <v>161</v>
      </c>
      <c r="E132" s="33" t="s">
        <v>175</v>
      </c>
      <c r="F132" s="33" t="s">
        <v>160</v>
      </c>
      <c r="G132" s="1082" t="s">
        <v>1453</v>
      </c>
      <c r="H132" s="1082" t="s">
        <v>1453</v>
      </c>
      <c r="I132" s="40" t="s">
        <v>2234</v>
      </c>
      <c r="J132" s="40"/>
      <c r="K132" s="40"/>
      <c r="L132" s="35">
        <v>10</v>
      </c>
      <c r="M132" s="35"/>
      <c r="N132" s="35"/>
      <c r="O132" s="35"/>
      <c r="P132" s="35"/>
      <c r="Q132" s="35"/>
      <c r="R132" s="35"/>
      <c r="S132" s="35"/>
      <c r="T132" s="35"/>
      <c r="U132" s="35"/>
      <c r="V132" s="35"/>
      <c r="W132" s="35" t="s">
        <v>20</v>
      </c>
      <c r="X132" s="35"/>
      <c r="Y132" s="35"/>
      <c r="Z132" s="62" t="s">
        <v>1316</v>
      </c>
      <c r="AA132" s="41"/>
      <c r="AB132" s="32"/>
    </row>
    <row r="133" spans="1:28" ht="52" customHeight="1">
      <c r="A133" s="1194"/>
      <c r="B133" s="1">
        <f t="shared" si="1"/>
        <v>126</v>
      </c>
      <c r="C133" s="32" t="s">
        <v>160</v>
      </c>
      <c r="D133" s="32" t="s">
        <v>161</v>
      </c>
      <c r="E133" s="33" t="s">
        <v>175</v>
      </c>
      <c r="F133" s="33" t="s">
        <v>160</v>
      </c>
      <c r="G133" s="1082" t="s">
        <v>1451</v>
      </c>
      <c r="H133" s="1082" t="s">
        <v>1451</v>
      </c>
      <c r="I133" s="39" t="s">
        <v>2235</v>
      </c>
      <c r="J133" s="39"/>
      <c r="K133" s="39"/>
      <c r="L133" s="35">
        <v>10</v>
      </c>
      <c r="M133" s="35"/>
      <c r="N133" s="35"/>
      <c r="O133" s="35"/>
      <c r="P133" s="35"/>
      <c r="Q133" s="35"/>
      <c r="R133" s="35"/>
      <c r="S133" s="35"/>
      <c r="T133" s="35"/>
      <c r="U133" s="35"/>
      <c r="V133" s="35"/>
      <c r="W133" s="35" t="s">
        <v>20</v>
      </c>
      <c r="X133" s="35"/>
      <c r="Y133" s="35"/>
      <c r="Z133" s="62" t="s">
        <v>1316</v>
      </c>
      <c r="AA133" s="41"/>
      <c r="AB133" s="32" t="s">
        <v>176</v>
      </c>
    </row>
    <row r="134" spans="1:28" ht="52" customHeight="1">
      <c r="A134" s="1194"/>
      <c r="B134" s="1">
        <f t="shared" si="1"/>
        <v>127</v>
      </c>
      <c r="C134" s="32" t="s">
        <v>160</v>
      </c>
      <c r="D134" s="32" t="s">
        <v>161</v>
      </c>
      <c r="E134" s="33" t="s">
        <v>175</v>
      </c>
      <c r="F134" s="33" t="s">
        <v>160</v>
      </c>
      <c r="G134" s="39" t="s">
        <v>1452</v>
      </c>
      <c r="H134" s="39" t="s">
        <v>1452</v>
      </c>
      <c r="I134" s="39" t="s">
        <v>2236</v>
      </c>
      <c r="J134" s="39"/>
      <c r="K134" s="39"/>
      <c r="L134" s="35">
        <v>10</v>
      </c>
      <c r="M134" s="35"/>
      <c r="N134" s="35"/>
      <c r="O134" s="35"/>
      <c r="P134" s="35"/>
      <c r="Q134" s="35"/>
      <c r="R134" s="35"/>
      <c r="S134" s="35"/>
      <c r="T134" s="35"/>
      <c r="U134" s="35"/>
      <c r="V134" s="35"/>
      <c r="W134" s="35" t="s">
        <v>20</v>
      </c>
      <c r="X134" s="35"/>
      <c r="Y134" s="35"/>
      <c r="Z134" s="62" t="s">
        <v>1316</v>
      </c>
      <c r="AA134" s="41"/>
      <c r="AB134" s="32"/>
    </row>
    <row r="135" spans="1:28" ht="52" customHeight="1">
      <c r="A135" s="1194"/>
      <c r="B135" s="1">
        <f t="shared" si="1"/>
        <v>128</v>
      </c>
      <c r="C135" s="32" t="s">
        <v>160</v>
      </c>
      <c r="D135" s="32" t="s">
        <v>161</v>
      </c>
      <c r="E135" s="33" t="s">
        <v>175</v>
      </c>
      <c r="F135" s="33" t="s">
        <v>160</v>
      </c>
      <c r="G135" s="40" t="s">
        <v>1460</v>
      </c>
      <c r="H135" s="40" t="s">
        <v>1460</v>
      </c>
      <c r="I135" s="40" t="s">
        <v>2237</v>
      </c>
      <c r="J135" s="40"/>
      <c r="K135" s="40"/>
      <c r="L135" s="35">
        <v>10</v>
      </c>
      <c r="M135" s="35"/>
      <c r="N135" s="35"/>
      <c r="O135" s="35"/>
      <c r="P135" s="35"/>
      <c r="Q135" s="35"/>
      <c r="R135" s="35"/>
      <c r="S135" s="35"/>
      <c r="T135" s="35"/>
      <c r="U135" s="35"/>
      <c r="V135" s="35"/>
      <c r="W135" s="35" t="s">
        <v>20</v>
      </c>
      <c r="X135" s="35"/>
      <c r="Y135" s="35"/>
      <c r="Z135" s="62" t="s">
        <v>1316</v>
      </c>
      <c r="AA135" s="41"/>
      <c r="AB135" s="32" t="s">
        <v>176</v>
      </c>
    </row>
    <row r="136" spans="1:28" ht="68" customHeight="1">
      <c r="A136" s="1195" t="s">
        <v>2213</v>
      </c>
      <c r="B136" s="1">
        <f t="shared" si="1"/>
        <v>129</v>
      </c>
      <c r="C136" s="32" t="s">
        <v>160</v>
      </c>
      <c r="D136" s="32" t="s">
        <v>161</v>
      </c>
      <c r="E136" s="33" t="s">
        <v>175</v>
      </c>
      <c r="F136" s="33" t="s">
        <v>160</v>
      </c>
      <c r="G136" s="40" t="s">
        <v>1448</v>
      </c>
      <c r="H136" s="40" t="s">
        <v>1448</v>
      </c>
      <c r="I136" s="40" t="s">
        <v>2318</v>
      </c>
      <c r="J136" s="40"/>
      <c r="K136" s="40"/>
      <c r="L136" s="35">
        <v>10</v>
      </c>
      <c r="M136" s="35"/>
      <c r="N136" s="35"/>
      <c r="O136" s="35"/>
      <c r="P136" s="35"/>
      <c r="Q136" s="35"/>
      <c r="R136" s="35"/>
      <c r="S136" s="35"/>
      <c r="T136" s="35"/>
      <c r="U136" s="35"/>
      <c r="V136" s="35"/>
      <c r="W136" s="35" t="s">
        <v>20</v>
      </c>
      <c r="X136" s="35"/>
      <c r="Y136" s="35"/>
      <c r="Z136" s="62" t="s">
        <v>1316</v>
      </c>
      <c r="AA136" s="41"/>
      <c r="AB136" s="32" t="s">
        <v>176</v>
      </c>
    </row>
    <row r="137" spans="1:28" ht="73" customHeight="1">
      <c r="A137" s="1195" t="s">
        <v>2213</v>
      </c>
      <c r="B137" s="1">
        <f t="shared" si="1"/>
        <v>130</v>
      </c>
      <c r="C137" s="32" t="s">
        <v>160</v>
      </c>
      <c r="D137" s="32" t="s">
        <v>161</v>
      </c>
      <c r="E137" s="33" t="s">
        <v>175</v>
      </c>
      <c r="F137" s="33" t="s">
        <v>160</v>
      </c>
      <c r="G137" s="40" t="s">
        <v>1449</v>
      </c>
      <c r="H137" s="40" t="s">
        <v>1449</v>
      </c>
      <c r="I137" s="40" t="s">
        <v>2319</v>
      </c>
      <c r="J137" s="40"/>
      <c r="K137" s="40"/>
      <c r="L137" s="35">
        <v>10</v>
      </c>
      <c r="M137" s="35"/>
      <c r="N137" s="35"/>
      <c r="O137" s="35"/>
      <c r="P137" s="35"/>
      <c r="Q137" s="35"/>
      <c r="R137" s="35"/>
      <c r="S137" s="35"/>
      <c r="T137" s="35"/>
      <c r="U137" s="35"/>
      <c r="V137" s="35"/>
      <c r="W137" s="35" t="s">
        <v>20</v>
      </c>
      <c r="X137" s="35"/>
      <c r="Y137" s="35"/>
      <c r="Z137" s="62" t="s">
        <v>1316</v>
      </c>
      <c r="AA137" s="41"/>
      <c r="AB137" s="32" t="s">
        <v>176</v>
      </c>
    </row>
    <row r="138" spans="1:28" ht="65.5" customHeight="1">
      <c r="A138" s="1195" t="s">
        <v>2213</v>
      </c>
      <c r="B138" s="1">
        <f t="shared" ref="B138:B145" si="2">+B137+1</f>
        <v>131</v>
      </c>
      <c r="C138" s="32" t="s">
        <v>160</v>
      </c>
      <c r="D138" s="32" t="s">
        <v>161</v>
      </c>
      <c r="E138" s="33" t="s">
        <v>175</v>
      </c>
      <c r="F138" s="33" t="s">
        <v>160</v>
      </c>
      <c r="G138" s="40" t="s">
        <v>1450</v>
      </c>
      <c r="H138" s="40" t="s">
        <v>1450</v>
      </c>
      <c r="I138" s="40" t="s">
        <v>2320</v>
      </c>
      <c r="J138" s="40"/>
      <c r="K138" s="40"/>
      <c r="L138" s="35">
        <v>10</v>
      </c>
      <c r="M138" s="35"/>
      <c r="N138" s="35"/>
      <c r="O138" s="35"/>
      <c r="P138" s="35"/>
      <c r="Q138" s="35"/>
      <c r="R138" s="35"/>
      <c r="S138" s="35"/>
      <c r="T138" s="35"/>
      <c r="U138" s="35"/>
      <c r="V138" s="35"/>
      <c r="W138" s="35" t="s">
        <v>20</v>
      </c>
      <c r="X138" s="35"/>
      <c r="Y138" s="35"/>
      <c r="Z138" s="62" t="s">
        <v>1316</v>
      </c>
      <c r="AA138" s="41"/>
      <c r="AB138" s="32"/>
    </row>
    <row r="139" spans="1:28" ht="52" customHeight="1">
      <c r="A139" s="1087"/>
      <c r="B139" s="1">
        <f t="shared" si="2"/>
        <v>132</v>
      </c>
      <c r="C139" s="32" t="s">
        <v>160</v>
      </c>
      <c r="D139" s="32" t="s">
        <v>161</v>
      </c>
      <c r="E139" s="33" t="s">
        <v>175</v>
      </c>
      <c r="F139" s="33" t="s">
        <v>160</v>
      </c>
      <c r="G139" s="40" t="s">
        <v>1459</v>
      </c>
      <c r="H139" s="40" t="s">
        <v>1459</v>
      </c>
      <c r="I139" s="40" t="s">
        <v>2238</v>
      </c>
      <c r="J139" s="40"/>
      <c r="K139" s="40"/>
      <c r="L139" s="35">
        <v>10</v>
      </c>
      <c r="M139" s="35"/>
      <c r="N139" s="35"/>
      <c r="O139" s="35"/>
      <c r="P139" s="35"/>
      <c r="Q139" s="35"/>
      <c r="R139" s="35"/>
      <c r="S139" s="35"/>
      <c r="T139" s="35"/>
      <c r="U139" s="35"/>
      <c r="V139" s="35"/>
      <c r="W139" s="35" t="s">
        <v>20</v>
      </c>
      <c r="X139" s="35"/>
      <c r="Y139" s="35"/>
      <c r="Z139" s="62" t="s">
        <v>1316</v>
      </c>
      <c r="AA139" s="41"/>
      <c r="AB139" s="32" t="s">
        <v>176</v>
      </c>
    </row>
    <row r="140" spans="1:28" ht="52" customHeight="1">
      <c r="A140" s="1195" t="s">
        <v>2213</v>
      </c>
      <c r="B140" s="1">
        <f t="shared" si="2"/>
        <v>133</v>
      </c>
      <c r="C140" s="32" t="s">
        <v>160</v>
      </c>
      <c r="D140" s="32" t="s">
        <v>161</v>
      </c>
      <c r="E140" s="33" t="s">
        <v>175</v>
      </c>
      <c r="F140" s="33" t="s">
        <v>160</v>
      </c>
      <c r="G140" s="40" t="s">
        <v>1457</v>
      </c>
      <c r="H140" s="40" t="s">
        <v>1457</v>
      </c>
      <c r="I140" s="40" t="s">
        <v>2241</v>
      </c>
      <c r="J140" s="40"/>
      <c r="K140" s="40"/>
      <c r="L140" s="35">
        <v>10</v>
      </c>
      <c r="M140" s="35"/>
      <c r="N140" s="35"/>
      <c r="O140" s="35"/>
      <c r="P140" s="35"/>
      <c r="Q140" s="35"/>
      <c r="R140" s="35"/>
      <c r="S140" s="35"/>
      <c r="T140" s="35"/>
      <c r="U140" s="35"/>
      <c r="V140" s="35"/>
      <c r="W140" s="35" t="s">
        <v>20</v>
      </c>
      <c r="X140" s="35"/>
      <c r="Y140" s="35"/>
      <c r="Z140" s="62" t="s">
        <v>1316</v>
      </c>
      <c r="AA140" s="41"/>
      <c r="AB140" s="32" t="s">
        <v>176</v>
      </c>
    </row>
    <row r="141" spans="1:28" ht="52" customHeight="1">
      <c r="A141" s="1195" t="s">
        <v>2213</v>
      </c>
      <c r="B141" s="1">
        <f t="shared" si="2"/>
        <v>134</v>
      </c>
      <c r="C141" s="32" t="s">
        <v>160</v>
      </c>
      <c r="D141" s="32" t="s">
        <v>161</v>
      </c>
      <c r="E141" s="33" t="s">
        <v>175</v>
      </c>
      <c r="F141" s="33" t="s">
        <v>160</v>
      </c>
      <c r="G141" s="40" t="s">
        <v>1458</v>
      </c>
      <c r="H141" s="40" t="s">
        <v>1458</v>
      </c>
      <c r="I141" s="40" t="s">
        <v>2240</v>
      </c>
      <c r="J141" s="40"/>
      <c r="K141" s="40"/>
      <c r="L141" s="35">
        <v>10</v>
      </c>
      <c r="M141" s="35"/>
      <c r="N141" s="35"/>
      <c r="O141" s="35"/>
      <c r="P141" s="35"/>
      <c r="Q141" s="35"/>
      <c r="R141" s="35"/>
      <c r="S141" s="35"/>
      <c r="T141" s="35"/>
      <c r="U141" s="35"/>
      <c r="V141" s="35"/>
      <c r="W141" s="35" t="s">
        <v>20</v>
      </c>
      <c r="X141" s="35"/>
      <c r="Y141" s="35"/>
      <c r="Z141" s="62" t="s">
        <v>1316</v>
      </c>
      <c r="AA141" s="41"/>
      <c r="AB141" s="32" t="s">
        <v>176</v>
      </c>
    </row>
    <row r="142" spans="1:28" ht="52" customHeight="1">
      <c r="A142" s="1195" t="s">
        <v>2213</v>
      </c>
      <c r="B142" s="1">
        <f t="shared" si="2"/>
        <v>135</v>
      </c>
      <c r="C142" s="32" t="s">
        <v>160</v>
      </c>
      <c r="D142" s="32" t="s">
        <v>161</v>
      </c>
      <c r="E142" s="33" t="s">
        <v>175</v>
      </c>
      <c r="F142" s="33" t="s">
        <v>160</v>
      </c>
      <c r="G142" s="1089" t="s">
        <v>1456</v>
      </c>
      <c r="H142" s="1089" t="s">
        <v>1456</v>
      </c>
      <c r="I142" s="40" t="s">
        <v>2239</v>
      </c>
      <c r="J142" s="40"/>
      <c r="K142" s="40"/>
      <c r="L142" s="35">
        <v>10</v>
      </c>
      <c r="M142" s="35"/>
      <c r="N142" s="35"/>
      <c r="O142" s="35"/>
      <c r="P142" s="35"/>
      <c r="Q142" s="35"/>
      <c r="R142" s="35"/>
      <c r="S142" s="35"/>
      <c r="T142" s="35"/>
      <c r="U142" s="35"/>
      <c r="V142" s="35"/>
      <c r="W142" s="35" t="s">
        <v>20</v>
      </c>
      <c r="X142" s="35"/>
      <c r="Y142" s="35"/>
      <c r="Z142" s="62" t="s">
        <v>1316</v>
      </c>
      <c r="AA142" s="41"/>
      <c r="AB142" s="32" t="s">
        <v>176</v>
      </c>
    </row>
    <row r="143" spans="1:28" ht="52" customHeight="1">
      <c r="A143" s="1195" t="s">
        <v>2213</v>
      </c>
      <c r="B143" s="1">
        <f t="shared" si="2"/>
        <v>136</v>
      </c>
      <c r="C143" s="32" t="s">
        <v>160</v>
      </c>
      <c r="D143" s="32" t="s">
        <v>161</v>
      </c>
      <c r="E143" s="33" t="s">
        <v>175</v>
      </c>
      <c r="F143" s="33" t="s">
        <v>160</v>
      </c>
      <c r="G143" s="1089" t="s">
        <v>1455</v>
      </c>
      <c r="H143" s="1089" t="s">
        <v>1455</v>
      </c>
      <c r="I143" s="40" t="s">
        <v>2242</v>
      </c>
      <c r="J143" s="40"/>
      <c r="K143" s="40"/>
      <c r="L143" s="35">
        <v>10</v>
      </c>
      <c r="M143" s="35"/>
      <c r="N143" s="35"/>
      <c r="O143" s="35"/>
      <c r="P143" s="35"/>
      <c r="Q143" s="35"/>
      <c r="R143" s="35"/>
      <c r="S143" s="35"/>
      <c r="T143" s="35"/>
      <c r="U143" s="35"/>
      <c r="V143" s="35"/>
      <c r="W143" s="35" t="s">
        <v>20</v>
      </c>
      <c r="X143" s="35"/>
      <c r="Y143" s="35"/>
      <c r="Z143" s="62" t="s">
        <v>1316</v>
      </c>
      <c r="AA143" s="41"/>
      <c r="AB143" s="59"/>
    </row>
    <row r="144" spans="1:28" ht="52" customHeight="1">
      <c r="A144" s="1195" t="s">
        <v>2213</v>
      </c>
      <c r="B144" s="1">
        <f t="shared" si="2"/>
        <v>137</v>
      </c>
      <c r="C144" s="32" t="s">
        <v>160</v>
      </c>
      <c r="D144" s="32" t="s">
        <v>161</v>
      </c>
      <c r="E144" s="33" t="s">
        <v>175</v>
      </c>
      <c r="F144" s="33" t="s">
        <v>160</v>
      </c>
      <c r="G144" s="1088" t="s">
        <v>214</v>
      </c>
      <c r="H144" s="1088" t="s">
        <v>2131</v>
      </c>
      <c r="I144" s="40" t="s">
        <v>2244</v>
      </c>
      <c r="J144" s="40"/>
      <c r="K144" s="40"/>
      <c r="L144" s="35">
        <v>10</v>
      </c>
      <c r="M144" s="35"/>
      <c r="N144" s="35"/>
      <c r="O144" s="35"/>
      <c r="P144" s="35"/>
      <c r="Q144" s="35"/>
      <c r="R144" s="35"/>
      <c r="S144" s="35"/>
      <c r="T144" s="35"/>
      <c r="U144" s="35"/>
      <c r="V144" s="35"/>
      <c r="W144" s="35" t="s">
        <v>20</v>
      </c>
      <c r="X144" s="35"/>
      <c r="Y144" s="35"/>
      <c r="Z144" s="62" t="s">
        <v>1316</v>
      </c>
      <c r="AA144" s="41"/>
      <c r="AB144" s="1198" t="s">
        <v>177</v>
      </c>
    </row>
    <row r="145" spans="1:28" ht="52" customHeight="1">
      <c r="A145" s="1195" t="s">
        <v>2213</v>
      </c>
      <c r="B145" s="1">
        <f t="shared" si="2"/>
        <v>138</v>
      </c>
      <c r="C145" s="32" t="s">
        <v>160</v>
      </c>
      <c r="D145" s="32" t="s">
        <v>161</v>
      </c>
      <c r="E145" s="33" t="s">
        <v>175</v>
      </c>
      <c r="F145" s="33" t="s">
        <v>160</v>
      </c>
      <c r="G145" s="1088" t="s">
        <v>1454</v>
      </c>
      <c r="H145" s="1088" t="s">
        <v>2132</v>
      </c>
      <c r="I145" s="40" t="s">
        <v>2243</v>
      </c>
      <c r="J145" s="40"/>
      <c r="K145" s="40"/>
      <c r="L145" s="35">
        <v>10</v>
      </c>
      <c r="M145" s="35"/>
      <c r="N145" s="35"/>
      <c r="O145" s="35"/>
      <c r="P145" s="35"/>
      <c r="Q145" s="35"/>
      <c r="R145" s="35"/>
      <c r="S145" s="35"/>
      <c r="T145" s="35"/>
      <c r="U145" s="35"/>
      <c r="V145" s="35"/>
      <c r="W145" s="35" t="s">
        <v>20</v>
      </c>
      <c r="X145" s="35"/>
      <c r="Y145" s="35"/>
      <c r="Z145" s="62" t="s">
        <v>1316</v>
      </c>
      <c r="AA145" s="41"/>
      <c r="AB145" s="1199"/>
    </row>
    <row r="146" spans="1:28">
      <c r="C146" s="33"/>
      <c r="D146" s="32"/>
      <c r="E146" s="41"/>
      <c r="F146" s="33"/>
      <c r="G146" s="41"/>
      <c r="H146" s="41"/>
      <c r="I146" s="40"/>
      <c r="J146" s="40"/>
      <c r="K146" s="40"/>
      <c r="L146" s="48"/>
      <c r="M146" s="35"/>
      <c r="N146" s="35"/>
      <c r="O146" s="35"/>
      <c r="P146" s="35"/>
      <c r="Q146" s="35"/>
      <c r="R146" s="35"/>
      <c r="S146" s="35"/>
      <c r="T146" s="35"/>
      <c r="U146" s="35"/>
      <c r="V146" s="35"/>
      <c r="W146" s="35"/>
      <c r="X146" s="35"/>
      <c r="Y146" s="35"/>
      <c r="Z146" s="41" t="s">
        <v>178</v>
      </c>
      <c r="AA146" s="41"/>
      <c r="AB146" s="32"/>
    </row>
    <row r="148" spans="1:28" ht="14">
      <c r="B148"/>
      <c r="C148"/>
      <c r="D148"/>
      <c r="E148"/>
      <c r="F148"/>
    </row>
    <row r="149" spans="1:28" ht="14">
      <c r="B149"/>
      <c r="C149"/>
      <c r="D149"/>
      <c r="E149"/>
      <c r="F149"/>
    </row>
    <row r="150" spans="1:28" ht="14">
      <c r="B150"/>
      <c r="C150"/>
      <c r="D150"/>
      <c r="E150"/>
      <c r="F150"/>
    </row>
    <row r="151" spans="1:28" ht="14">
      <c r="B151"/>
      <c r="C151"/>
      <c r="D151"/>
      <c r="E151"/>
      <c r="F151"/>
    </row>
    <row r="152" spans="1:28" ht="14">
      <c r="B152"/>
      <c r="C152"/>
      <c r="D152"/>
      <c r="E152"/>
      <c r="F152"/>
    </row>
    <row r="153" spans="1:28">
      <c r="D153" s="2"/>
      <c r="E153" s="52"/>
      <c r="F153" s="53"/>
    </row>
    <row r="154" spans="1:28">
      <c r="D154" s="2"/>
      <c r="E154" s="52"/>
      <c r="F154" s="53"/>
    </row>
    <row r="155" spans="1:28">
      <c r="D155" s="2"/>
      <c r="F155" s="49"/>
      <c r="G155" s="2"/>
      <c r="L155" s="3"/>
    </row>
  </sheetData>
  <autoFilter ref="A7:AB146">
    <filterColumn colId="15" showButton="0"/>
  </autoFilter>
  <mergeCells count="3">
    <mergeCell ref="AB144:AB145"/>
    <mergeCell ref="P7:Q7"/>
    <mergeCell ref="G6:I6"/>
  </mergeCells>
  <phoneticPr fontId="98"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G112"/>
  <sheetViews>
    <sheetView zoomScale="84" zoomScaleNormal="80" workbookViewId="0">
      <pane xSplit="1" ySplit="4" topLeftCell="B5" activePane="bottomRight" state="frozen"/>
      <selection pane="topRight" activeCell="B1" sqref="B1"/>
      <selection pane="bottomLeft" activeCell="A5" sqref="A5"/>
      <selection pane="bottomRight" activeCell="G22" sqref="G22"/>
    </sheetView>
  </sheetViews>
  <sheetFormatPr defaultColWidth="8.75" defaultRowHeight="14" outlineLevelCol="1"/>
  <cols>
    <col min="1" max="1" width="4.6640625" style="68" customWidth="1"/>
    <col min="2" max="2" width="23" style="68" customWidth="1" outlineLevel="1"/>
    <col min="3" max="3" width="22.9140625" style="68" customWidth="1" outlineLevel="1"/>
    <col min="4" max="4" width="19.5" style="68" customWidth="1" outlineLevel="1"/>
    <col min="5" max="5" width="10.83203125" style="68" customWidth="1" outlineLevel="1"/>
    <col min="6" max="6" width="11.08203125" style="68" customWidth="1" outlineLevel="1"/>
    <col min="7" max="7" width="20.25" style="68" customWidth="1" outlineLevel="1"/>
    <col min="8" max="8" width="17.9140625" style="68" customWidth="1" outlineLevel="1"/>
    <col min="9" max="9" width="5.75" customWidth="1"/>
    <col min="10" max="10" width="16.9140625" style="68" hidden="1" customWidth="1" outlineLevel="1"/>
    <col min="11" max="11" width="16.33203125" style="68" hidden="1" customWidth="1" outlineLevel="1"/>
    <col min="12" max="12" width="37.4140625" style="68" hidden="1" customWidth="1" outlineLevel="1"/>
    <col min="13" max="13" width="16.6640625" style="68" hidden="1" customWidth="1" outlineLevel="1"/>
    <col min="14" max="14" width="49.5" hidden="1" customWidth="1" outlineLevel="1"/>
    <col min="15" max="15" width="16.6640625" style="68" hidden="1" customWidth="1" outlineLevel="1"/>
    <col min="16" max="16" width="53.33203125" hidden="1" customWidth="1" outlineLevel="1"/>
    <col min="17" max="17" width="16.6640625" style="68" hidden="1" customWidth="1" outlineLevel="1"/>
    <col min="18" max="18" width="40.75" hidden="1" customWidth="1" outlineLevel="1"/>
    <col min="19" max="19" width="16.6640625" style="68" hidden="1" customWidth="1" outlineLevel="1"/>
    <col min="20" max="20" width="45.75" hidden="1" customWidth="1" outlineLevel="1"/>
    <col min="21" max="21" width="16.6640625" style="68" hidden="1" customWidth="1" outlineLevel="1"/>
    <col min="22" max="22" width="48" hidden="1" customWidth="1" outlineLevel="1"/>
    <col min="23" max="23" width="16.6640625" style="68" hidden="1" customWidth="1" outlineLevel="1"/>
    <col min="24" max="24" width="27.1640625" hidden="1" customWidth="1" outlineLevel="1"/>
    <col min="25" max="25" width="8.75" style="68" hidden="1" customWidth="1" outlineLevel="1"/>
    <col min="26" max="26" width="8.75" style="68" collapsed="1"/>
    <col min="27" max="16384" width="8.75" style="68"/>
  </cols>
  <sheetData>
    <row r="1" spans="2:29" ht="20">
      <c r="B1" s="192" t="s">
        <v>917</v>
      </c>
      <c r="J1" s="192" t="str">
        <f>+B1</f>
        <v>Have Someone ….</v>
      </c>
      <c r="M1"/>
      <c r="N1" s="68"/>
      <c r="O1"/>
      <c r="P1" s="68"/>
      <c r="Q1"/>
      <c r="R1" s="68"/>
      <c r="S1"/>
      <c r="T1" s="68"/>
      <c r="U1"/>
      <c r="V1" s="68"/>
      <c r="W1"/>
      <c r="X1" s="68"/>
    </row>
    <row r="2" spans="2:29" ht="20">
      <c r="B2" s="192" t="s">
        <v>1063</v>
      </c>
      <c r="J2" s="192" t="s">
        <v>1064</v>
      </c>
      <c r="M2"/>
      <c r="N2" s="68"/>
      <c r="O2"/>
      <c r="P2" s="68"/>
      <c r="Q2"/>
      <c r="R2" s="68"/>
      <c r="S2"/>
      <c r="T2" s="68"/>
      <c r="U2"/>
      <c r="V2" s="68"/>
      <c r="W2"/>
      <c r="X2" s="68"/>
    </row>
    <row r="3" spans="2:29" ht="20" customHeight="1">
      <c r="J3" s="437" t="s">
        <v>1058</v>
      </c>
      <c r="M3"/>
      <c r="N3" s="68"/>
      <c r="O3"/>
      <c r="P3" s="68"/>
      <c r="Q3"/>
      <c r="R3" s="68"/>
      <c r="S3"/>
      <c r="T3" s="68"/>
      <c r="U3"/>
      <c r="V3" s="68"/>
      <c r="W3" s="449" t="s">
        <v>1078</v>
      </c>
      <c r="X3" s="68"/>
    </row>
    <row r="4" spans="2:29" ht="15.5">
      <c r="B4" s="174" t="s">
        <v>500</v>
      </c>
      <c r="C4" s="141" t="s">
        <v>519</v>
      </c>
      <c r="D4" s="175" t="s">
        <v>353</v>
      </c>
      <c r="E4" s="177" t="s">
        <v>514</v>
      </c>
      <c r="F4" s="176" t="s">
        <v>383</v>
      </c>
      <c r="G4" s="184" t="s">
        <v>341</v>
      </c>
      <c r="H4" s="179" t="s">
        <v>412</v>
      </c>
      <c r="J4" s="174" t="s">
        <v>500</v>
      </c>
      <c r="K4" s="148" t="s">
        <v>527</v>
      </c>
      <c r="L4" s="444"/>
      <c r="M4" s="148" t="s">
        <v>528</v>
      </c>
      <c r="O4" s="148" t="s">
        <v>885</v>
      </c>
      <c r="Q4" s="148" t="s">
        <v>529</v>
      </c>
      <c r="S4" s="148" t="s">
        <v>886</v>
      </c>
      <c r="U4" s="148" t="s">
        <v>527</v>
      </c>
      <c r="W4" s="148" t="s">
        <v>528</v>
      </c>
    </row>
    <row r="5" spans="2:29">
      <c r="B5" s="139" t="s">
        <v>527</v>
      </c>
      <c r="C5" s="155" t="s">
        <v>521</v>
      </c>
      <c r="D5" s="139" t="s">
        <v>410</v>
      </c>
      <c r="E5" s="189" t="s">
        <v>445</v>
      </c>
      <c r="F5" s="189" t="s">
        <v>458</v>
      </c>
      <c r="G5" s="82"/>
      <c r="H5" s="82" t="s">
        <v>408</v>
      </c>
      <c r="J5" s="200" t="s">
        <v>519</v>
      </c>
      <c r="K5" s="186"/>
      <c r="L5" s="444"/>
      <c r="M5" s="186"/>
      <c r="O5" s="88" t="s">
        <v>523</v>
      </c>
      <c r="Q5" s="88" t="s">
        <v>524</v>
      </c>
      <c r="S5" s="88" t="s">
        <v>525</v>
      </c>
      <c r="U5" s="88"/>
      <c r="W5" s="88"/>
    </row>
    <row r="6" spans="2:29">
      <c r="B6" s="143" t="s">
        <v>528</v>
      </c>
      <c r="C6" s="110" t="s">
        <v>522</v>
      </c>
      <c r="D6" s="138" t="s">
        <v>479</v>
      </c>
      <c r="E6" s="180" t="s">
        <v>435</v>
      </c>
      <c r="F6" s="180" t="s">
        <v>460</v>
      </c>
      <c r="G6" s="97"/>
      <c r="H6" s="97" t="s">
        <v>407</v>
      </c>
      <c r="J6" s="174" t="s">
        <v>500</v>
      </c>
      <c r="K6" s="71"/>
      <c r="L6" s="444"/>
      <c r="M6" s="148"/>
      <c r="O6" s="71"/>
      <c r="Q6" s="71"/>
      <c r="S6" s="71"/>
      <c r="U6" s="71"/>
      <c r="W6" s="71"/>
    </row>
    <row r="7" spans="2:29">
      <c r="B7" s="206" t="s">
        <v>885</v>
      </c>
      <c r="C7" s="140" t="s">
        <v>523</v>
      </c>
      <c r="D7" s="138" t="s">
        <v>480</v>
      </c>
      <c r="E7" s="180" t="s">
        <v>436</v>
      </c>
      <c r="F7" s="193" t="s">
        <v>461</v>
      </c>
      <c r="G7" s="86"/>
      <c r="H7" s="97" t="s">
        <v>409</v>
      </c>
      <c r="J7" s="175" t="s">
        <v>353</v>
      </c>
      <c r="K7" s="199" t="s">
        <v>410</v>
      </c>
      <c r="L7" s="444"/>
      <c r="M7" s="185" t="s">
        <v>479</v>
      </c>
      <c r="O7" s="199" t="s">
        <v>480</v>
      </c>
      <c r="Q7" s="199" t="s">
        <v>520</v>
      </c>
      <c r="S7" s="199" t="s">
        <v>481</v>
      </c>
      <c r="U7" s="199" t="s">
        <v>478</v>
      </c>
      <c r="W7" s="199" t="s">
        <v>482</v>
      </c>
    </row>
    <row r="8" spans="2:29">
      <c r="B8" s="438" t="s">
        <v>886</v>
      </c>
      <c r="C8" s="439" t="s">
        <v>524</v>
      </c>
      <c r="D8" s="440" t="s">
        <v>520</v>
      </c>
      <c r="E8" s="180" t="s">
        <v>437</v>
      </c>
      <c r="G8" s="86"/>
      <c r="H8" s="97" t="s">
        <v>459</v>
      </c>
      <c r="J8" s="177" t="s">
        <v>515</v>
      </c>
      <c r="K8" s="188" t="s">
        <v>446</v>
      </c>
      <c r="L8" s="444"/>
      <c r="M8" s="256" t="s">
        <v>466</v>
      </c>
      <c r="O8" s="188" t="s">
        <v>448</v>
      </c>
      <c r="Q8" s="188" t="s">
        <v>447</v>
      </c>
      <c r="S8" s="188" t="s">
        <v>368</v>
      </c>
      <c r="U8" s="188" t="s">
        <v>333</v>
      </c>
      <c r="W8" s="188" t="s">
        <v>468</v>
      </c>
    </row>
    <row r="9" spans="2:29">
      <c r="B9" s="140" t="s">
        <v>529</v>
      </c>
      <c r="C9" s="140" t="s">
        <v>525</v>
      </c>
      <c r="D9" s="138" t="s">
        <v>481</v>
      </c>
      <c r="E9" s="180" t="s">
        <v>438</v>
      </c>
      <c r="F9" s="193"/>
      <c r="G9" s="86"/>
      <c r="H9" s="97" t="s">
        <v>462</v>
      </c>
      <c r="J9" s="176" t="s">
        <v>383</v>
      </c>
      <c r="K9" s="71" t="s">
        <v>458</v>
      </c>
      <c r="L9" s="444"/>
      <c r="M9" s="71" t="s">
        <v>460</v>
      </c>
      <c r="O9" s="71" t="s">
        <v>461</v>
      </c>
      <c r="Q9" s="71" t="s">
        <v>458</v>
      </c>
      <c r="S9" s="71" t="s">
        <v>461</v>
      </c>
      <c r="U9" s="71" t="s">
        <v>458</v>
      </c>
      <c r="W9" s="71" t="s">
        <v>460</v>
      </c>
    </row>
    <row r="10" spans="2:29" ht="15.5">
      <c r="B10" s="140" t="s">
        <v>530</v>
      </c>
      <c r="C10" s="140" t="s">
        <v>526</v>
      </c>
      <c r="D10" s="138" t="s">
        <v>478</v>
      </c>
      <c r="E10" s="180" t="s">
        <v>439</v>
      </c>
      <c r="F10" s="91"/>
      <c r="G10" s="86"/>
      <c r="H10" s="97" t="s">
        <v>389</v>
      </c>
      <c r="J10" s="184" t="s">
        <v>341</v>
      </c>
      <c r="K10" s="96" t="s">
        <v>393</v>
      </c>
      <c r="L10" s="444"/>
      <c r="M10" s="96" t="s">
        <v>1047</v>
      </c>
      <c r="O10" s="96" t="s">
        <v>1048</v>
      </c>
      <c r="Q10" s="96" t="s">
        <v>1049</v>
      </c>
      <c r="S10" s="96" t="s">
        <v>393</v>
      </c>
      <c r="U10" s="96" t="s">
        <v>402</v>
      </c>
      <c r="W10" s="96" t="s">
        <v>1050</v>
      </c>
    </row>
    <row r="11" spans="2:29">
      <c r="B11" s="140" t="s">
        <v>531</v>
      </c>
      <c r="C11" s="94"/>
      <c r="D11" s="138" t="s">
        <v>482</v>
      </c>
      <c r="E11" s="180" t="s">
        <v>440</v>
      </c>
      <c r="F11" s="97"/>
      <c r="G11" s="97"/>
      <c r="H11" s="450" t="s">
        <v>1046</v>
      </c>
      <c r="J11" s="178" t="s">
        <v>334</v>
      </c>
      <c r="K11" s="88"/>
      <c r="L11" s="444"/>
      <c r="M11" s="88"/>
      <c r="O11" s="88"/>
      <c r="Q11" s="88"/>
      <c r="S11" s="88"/>
      <c r="U11" s="88"/>
      <c r="W11" s="88"/>
    </row>
    <row r="12" spans="2:29" ht="14.5" thickBot="1">
      <c r="B12" s="207" t="s">
        <v>534</v>
      </c>
      <c r="C12" s="94"/>
      <c r="D12" s="138"/>
      <c r="E12" s="180" t="s">
        <v>441</v>
      </c>
      <c r="F12" s="97"/>
      <c r="G12" s="97"/>
      <c r="H12" s="450" t="s">
        <v>1084</v>
      </c>
      <c r="J12" s="187" t="s">
        <v>412</v>
      </c>
      <c r="K12" s="186" t="s">
        <v>408</v>
      </c>
      <c r="L12" s="444"/>
      <c r="M12" s="186" t="s">
        <v>407</v>
      </c>
      <c r="O12" s="186" t="s">
        <v>409</v>
      </c>
      <c r="Q12" s="186" t="s">
        <v>459</v>
      </c>
      <c r="S12" s="186" t="s">
        <v>462</v>
      </c>
      <c r="U12" s="186" t="s">
        <v>389</v>
      </c>
      <c r="W12" s="186" t="s">
        <v>1046</v>
      </c>
    </row>
    <row r="13" spans="2:29" ht="14.5" thickBot="1">
      <c r="B13" s="207" t="s">
        <v>535</v>
      </c>
      <c r="C13" s="350"/>
      <c r="D13" s="138"/>
      <c r="E13" s="196" t="s">
        <v>442</v>
      </c>
      <c r="F13" s="97"/>
      <c r="G13" s="109"/>
      <c r="H13" s="450" t="s">
        <v>1085</v>
      </c>
      <c r="J13" s="91"/>
      <c r="M13"/>
      <c r="O13"/>
      <c r="Q13"/>
      <c r="S13"/>
      <c r="U13"/>
      <c r="W13"/>
    </row>
    <row r="14" spans="2:29">
      <c r="B14" s="216" t="s">
        <v>553</v>
      </c>
      <c r="C14" s="211" t="s">
        <v>558</v>
      </c>
      <c r="D14" s="138"/>
      <c r="E14" s="138" t="s">
        <v>443</v>
      </c>
      <c r="F14" s="86"/>
      <c r="G14" s="97"/>
      <c r="H14" s="109"/>
      <c r="J14" s="91">
        <v>1</v>
      </c>
      <c r="K14" s="202" t="str">
        <f>CONCATENATE(K$4,K$5,K$6,K$7,K$10)</f>
        <v xml:space="preserve"> please bring towels</v>
      </c>
      <c r="L14" s="202"/>
      <c r="M14" s="202" t="str">
        <f>CONCATENATE(M$4,M$5,M$6,M$7,M$10)</f>
        <v xml:space="preserve"> kindly deliverbath towel</v>
      </c>
      <c r="N14" s="202"/>
      <c r="O14" s="202" t="str">
        <f>CONCATENATE(O$4,O$5,O$6,O$7,O$10)</f>
        <v xml:space="preserve"> please have housekeeper givehand towel</v>
      </c>
      <c r="P14" s="202"/>
      <c r="Q14" s="202" t="str">
        <f>CONCATENATE(Q$4,Q$5,Q$6,Q$7,Q$10)</f>
        <v xml:space="preserve"> Can maid fetchface towel</v>
      </c>
      <c r="R14" s="202"/>
      <c r="S14" s="202" t="str">
        <f>CONCATENATE(S$4,S$5,S$6,S$7,S$10)</f>
        <v xml:space="preserve"> kindly have room attendant drop off towels</v>
      </c>
      <c r="T14" s="202"/>
      <c r="U14" s="202" t="str">
        <f>CONCATENATE(U$4,U$5,U$6,U$7,U$10)</f>
        <v xml:space="preserve"> please sendset of towels</v>
      </c>
      <c r="V14" s="202"/>
      <c r="W14" s="202" t="str">
        <f>CONCATENATE(W$4,W$5,W$6,W$7,W$10)</f>
        <v xml:space="preserve"> kindly providepowell</v>
      </c>
      <c r="X14" s="202"/>
      <c r="Y14" s="202"/>
      <c r="Z14" s="202"/>
      <c r="AA14" s="202"/>
      <c r="AB14" s="202"/>
      <c r="AC14" s="202"/>
    </row>
    <row r="15" spans="2:29">
      <c r="B15" s="218" t="s">
        <v>555</v>
      </c>
      <c r="C15" s="215" t="s">
        <v>541</v>
      </c>
      <c r="D15" s="138"/>
      <c r="E15" s="138" t="s">
        <v>444</v>
      </c>
      <c r="F15" s="138"/>
      <c r="G15" s="138"/>
      <c r="H15" s="138"/>
      <c r="J15" s="91">
        <f>+J14+1</f>
        <v>2</v>
      </c>
      <c r="K15" s="202" t="str">
        <f>CONCATENATE(K$4,K$5,K$6,K$7,K$8,K$10)</f>
        <v xml:space="preserve"> please bringa few towels</v>
      </c>
      <c r="L15" s="202"/>
      <c r="M15" s="202" t="str">
        <f>CONCATENATE(M$4,M$5,M$6,M$7,M$8,M$10)</f>
        <v xml:space="preserve"> kindly deliveradditionalbath towel</v>
      </c>
      <c r="N15" s="202"/>
      <c r="O15" s="202" t="str">
        <f>CONCATENATE(O$4,O$5,O$6,O$7,O$8,O$10)</f>
        <v xml:space="preserve"> please have housekeeper givesomehand towel</v>
      </c>
      <c r="P15" s="202"/>
      <c r="Q15" s="202" t="str">
        <f>CONCATENATE(Q$4,Q$5,Q$6,Q$7,Q$8,Q$10)</f>
        <v xml:space="preserve"> Can maid fetcha coupleface towel</v>
      </c>
      <c r="R15" s="202"/>
      <c r="S15" s="202" t="str">
        <f>CONCATENATE(S$4,S$5,S$6,S$7,S$8,S$10)</f>
        <v xml:space="preserve"> kindly have room attendant drop offset towels</v>
      </c>
      <c r="T15" s="202"/>
      <c r="U15" s="202" t="str">
        <f>CONCATENATE(U$4,U$5,U$6,U$7,U$8,U$10)</f>
        <v xml:space="preserve"> please sendmoreset of towels</v>
      </c>
      <c r="V15" s="202"/>
      <c r="W15" s="202" t="str">
        <f>CONCATENATE(W$4,W$5,W$6,W$7,W$8,W$10)</f>
        <v xml:space="preserve"> kindly provideextrapowell</v>
      </c>
      <c r="X15" s="202"/>
      <c r="Y15" s="202"/>
      <c r="Z15" s="202"/>
      <c r="AA15" s="202"/>
      <c r="AB15" s="202"/>
      <c r="AC15" s="202"/>
    </row>
    <row r="16" spans="2:29">
      <c r="B16" s="218" t="s">
        <v>559</v>
      </c>
      <c r="C16" s="215" t="s">
        <v>547</v>
      </c>
      <c r="D16" s="138"/>
      <c r="E16" s="138" t="s">
        <v>446</v>
      </c>
      <c r="F16" s="138"/>
      <c r="G16" s="138"/>
      <c r="H16" s="138"/>
      <c r="J16" s="91">
        <f t="shared" ref="J16:J21" si="0">+J15+1</f>
        <v>3</v>
      </c>
      <c r="K16" s="202" t="str">
        <f>CONCATENATE(K$4,K$5,K$6,K$7,K$8,K$9,K$10)</f>
        <v xml:space="preserve"> please bringa few clean towels</v>
      </c>
      <c r="L16" s="202"/>
      <c r="M16" s="448" t="str">
        <f>CONCATENATE(M$4,M$5,M$6,M$7,M$8,M$9,M$10)</f>
        <v xml:space="preserve"> kindly deliveradditional newbath towel</v>
      </c>
      <c r="N16" s="202"/>
      <c r="O16" s="202" t="str">
        <f>CONCATENATE(O$4,O$5,O$6,O$7,O$8,O$9,O$10)</f>
        <v xml:space="preserve"> please have housekeeper givesome freshhand towel</v>
      </c>
      <c r="P16" s="202"/>
      <c r="Q16" s="202" t="str">
        <f>CONCATENATE(Q$4,Q$5,Q$6,Q$7,Q$8,Q$9,Q$10)</f>
        <v xml:space="preserve"> Can maid fetcha couple cleanface towel</v>
      </c>
      <c r="R16" s="202"/>
      <c r="S16" s="202" t="str">
        <f>CONCATENATE(S$4,S$5,S$6,S$7,S$8,S$9,S$10)</f>
        <v xml:space="preserve"> kindly have room attendant drop offset fresh towels</v>
      </c>
      <c r="T16" s="202"/>
      <c r="U16" s="202" t="str">
        <f>CONCATENATE(U$4,U$5,U$6,U$7,U$8,U$9,U$10)</f>
        <v xml:space="preserve"> please sendmore cleanset of towels</v>
      </c>
      <c r="V16" s="202"/>
      <c r="W16" s="202" t="str">
        <f>CONCATENATE(W$4,W$5,W$6,W$7,W$8,W$9,W$10)</f>
        <v xml:space="preserve"> kindly provideextra newpowell</v>
      </c>
      <c r="X16" s="202"/>
      <c r="Y16" s="202"/>
      <c r="Z16" s="202"/>
      <c r="AA16" s="202"/>
      <c r="AB16" s="202"/>
      <c r="AC16" s="202"/>
    </row>
    <row r="17" spans="2:29">
      <c r="B17" s="218" t="s">
        <v>554</v>
      </c>
      <c r="C17" s="215" t="s">
        <v>537</v>
      </c>
      <c r="D17" s="138"/>
      <c r="E17" s="138" t="s">
        <v>1343</v>
      </c>
      <c r="F17" s="138"/>
      <c r="G17" s="138"/>
      <c r="H17" s="138"/>
      <c r="J17" s="91">
        <f t="shared" si="0"/>
        <v>4</v>
      </c>
      <c r="K17" s="202" t="str">
        <f>CONCATENATE(K$4,K$5,K$6,K$7,K$8,K$9,K$10,K$11)</f>
        <v xml:space="preserve"> please bringa few clean towels</v>
      </c>
      <c r="L17" s="202"/>
      <c r="M17" s="202" t="str">
        <f>CONCATENATE(M$4,M$5,M$6,M$7,M$8,M$9,M$10,M$11)</f>
        <v xml:space="preserve"> kindly deliveradditional newbath towel</v>
      </c>
      <c r="N17" s="202"/>
      <c r="O17" s="202" t="str">
        <f>CONCATENATE(O$4,O$5,O$6,O$7,O$8,O$9,O$10,O$11)</f>
        <v xml:space="preserve"> please have housekeeper givesome freshhand towel</v>
      </c>
      <c r="P17" s="202"/>
      <c r="Q17" s="202" t="str">
        <f>CONCATENATE(Q$4,Q$5,Q$6,Q$7,Q$8,Q$9,Q$10,Q$11)</f>
        <v xml:space="preserve"> Can maid fetcha couple cleanface towel</v>
      </c>
      <c r="R17" s="202"/>
      <c r="S17" s="202" t="str">
        <f>CONCATENATE(S$4,S$5,S$6,S$7,S$8,S$9,S$10,S$11)</f>
        <v xml:space="preserve"> kindly have room attendant drop offset fresh towels</v>
      </c>
      <c r="T17" s="202"/>
      <c r="U17" s="202" t="str">
        <f>CONCATENATE(U$4,U$5,U$6,U$7,U$8,U$9,U$10,U$11)</f>
        <v xml:space="preserve"> please sendmore cleanset of towels</v>
      </c>
      <c r="V17" s="202"/>
      <c r="W17" s="202" t="str">
        <f>CONCATENATE(W$4,W$5,W$6,W$7,W$8,W$9,W$10,W$11)</f>
        <v xml:space="preserve"> kindly provideextra newpowell</v>
      </c>
      <c r="X17" s="202"/>
      <c r="Y17" s="202"/>
      <c r="Z17" s="202"/>
      <c r="AA17" s="202"/>
      <c r="AB17" s="202"/>
      <c r="AC17" s="202"/>
    </row>
    <row r="18" spans="2:29">
      <c r="B18" s="218" t="s">
        <v>556</v>
      </c>
      <c r="C18" s="212" t="s">
        <v>543</v>
      </c>
      <c r="D18" s="138"/>
      <c r="E18" s="138" t="s">
        <v>1056</v>
      </c>
      <c r="F18" s="138"/>
      <c r="G18" s="138"/>
      <c r="H18" s="138"/>
      <c r="J18" s="91">
        <f t="shared" si="0"/>
        <v>5</v>
      </c>
      <c r="K18" s="202" t="str">
        <f>CONCATENATE(K$4,K$5,K$6,K$7,K$8,K$9,K$10,K$11,K$12)</f>
        <v xml:space="preserve"> please bringa few clean towels to our room</v>
      </c>
      <c r="L18" s="202"/>
      <c r="M18" s="202" t="str">
        <f>CONCATENATE(M$4,M$5,M$6,M$7,M$8,M$9,M$10,M$11,M$12)</f>
        <v xml:space="preserve"> kindly deliveradditional newbath towel to the room</v>
      </c>
      <c r="N18" s="202"/>
      <c r="O18" s="202" t="str">
        <f>CONCATENATE(O$4,O$5,O$6,O$7,O$8,O$9,O$10,O$11,O$12)</f>
        <v xml:space="preserve"> please have housekeeper givesome freshhand towel to room# xxxx</v>
      </c>
      <c r="P18" s="202"/>
      <c r="Q18" s="202" t="str">
        <f>CONCATENATE(Q$4,Q$5,Q$6,Q$7,Q$8,Q$9,Q$10,Q$11,Q$12)</f>
        <v xml:space="preserve"> Can maid fetcha couple cleanface towel to my room </v>
      </c>
      <c r="R18" s="202"/>
      <c r="S18" s="202" t="str">
        <f>CONCATENATE(S$4,S$5,S$6,S$7,S$8,S$9,S$10,S$11,S$12)</f>
        <v xml:space="preserve"> kindly have room attendant drop offset fresh towels for our room</v>
      </c>
      <c r="T18" s="202"/>
      <c r="U18" s="202" t="str">
        <f>CONCATENATE(U$4,U$5,U$6,U$7,U$8,U$9,U$10,U$11,U$12)</f>
        <v xml:space="preserve"> please sendmore cleanset of towels for the room</v>
      </c>
      <c r="V18" s="202"/>
      <c r="W18" s="202" t="str">
        <f>CONCATENATE(W$4,W$5,W$6,W$7,W$8,W$9,W$10,W$11,W$12)</f>
        <v xml:space="preserve"> kindly provideextra newpowell for my room</v>
      </c>
      <c r="X18" s="202"/>
      <c r="Y18" s="202"/>
      <c r="Z18" s="202"/>
      <c r="AA18" s="202"/>
      <c r="AB18" s="202"/>
      <c r="AC18" s="202"/>
    </row>
    <row r="19" spans="2:29" ht="14.5" thickBot="1">
      <c r="B19" s="218" t="s">
        <v>560</v>
      </c>
      <c r="C19" s="212" t="s">
        <v>549</v>
      </c>
      <c r="D19" s="138"/>
      <c r="E19" s="195" t="s">
        <v>447</v>
      </c>
      <c r="F19" s="138"/>
      <c r="G19" s="138"/>
      <c r="H19" s="138"/>
      <c r="J19" s="91">
        <f t="shared" si="0"/>
        <v>6</v>
      </c>
      <c r="K19" s="202" t="str">
        <f>CONCATENATE(K$4,K$5,K$6,K$7,K$9,K$10)</f>
        <v xml:space="preserve"> please bring clean towels</v>
      </c>
      <c r="L19" s="202"/>
      <c r="M19" s="202" t="str">
        <f>CONCATENATE(M$4,M$5,M$6,M$7,M$9,M$10)</f>
        <v xml:space="preserve"> kindly deliver newbath towel</v>
      </c>
      <c r="N19" s="202"/>
      <c r="O19" s="202" t="str">
        <f>CONCATENATE(O$4,O$5,O$6,O$7,O$9,O$10)</f>
        <v xml:space="preserve"> please have housekeeper give freshhand towel</v>
      </c>
      <c r="P19" s="202"/>
      <c r="Q19" s="202" t="str">
        <f>CONCATENATE(Q$4,Q$5,Q$6,Q$7,Q$9,Q$10)</f>
        <v xml:space="preserve"> Can maid fetch cleanface towel</v>
      </c>
      <c r="R19" s="202"/>
      <c r="S19" s="202" t="str">
        <f>CONCATENATE(S$4,S$5,S$6,S$7,S$9,S$10)</f>
        <v xml:space="preserve"> kindly have room attendant drop off fresh towels</v>
      </c>
      <c r="T19" s="202"/>
      <c r="U19" s="202" t="str">
        <f>CONCATENATE(U$4,U$5,U$6,U$7,U$9,U$10)</f>
        <v xml:space="preserve"> please send cleanset of towels</v>
      </c>
      <c r="V19" s="202"/>
      <c r="W19" s="202" t="str">
        <f>CONCATENATE(W$4,W$5,W$6,W$7,W$9,W$10)</f>
        <v xml:space="preserve"> kindly provide newpowell</v>
      </c>
      <c r="X19" s="202"/>
      <c r="Y19" s="202"/>
      <c r="Z19" s="202"/>
      <c r="AA19" s="202"/>
      <c r="AB19" s="202"/>
      <c r="AC19" s="202"/>
    </row>
    <row r="20" spans="2:29" ht="14.5" thickBot="1">
      <c r="B20" s="217" t="s">
        <v>557</v>
      </c>
      <c r="C20" s="212" t="s">
        <v>538</v>
      </c>
      <c r="D20" s="138"/>
      <c r="E20" s="86" t="s">
        <v>1331</v>
      </c>
      <c r="F20" s="138"/>
      <c r="G20" s="138"/>
      <c r="H20" s="138"/>
      <c r="J20" s="91">
        <f t="shared" si="0"/>
        <v>7</v>
      </c>
      <c r="K20" s="202" t="str">
        <f>CONCATENATE(K$4,K$5,K$6,K$7,K$9,K$10,K$11)</f>
        <v xml:space="preserve"> please bring clean towels</v>
      </c>
      <c r="L20" s="202"/>
      <c r="M20" s="202" t="str">
        <f>CONCATENATE(M$4,M$5,M$6,M$7,M$9,M$10,M$11)</f>
        <v xml:space="preserve"> kindly deliver newbath towel</v>
      </c>
      <c r="N20" s="202"/>
      <c r="O20" s="202" t="str">
        <f>CONCATENATE(O$4,O$5,O$6,O$7,O$9,O$10,O$11)</f>
        <v xml:space="preserve"> please have housekeeper give freshhand towel</v>
      </c>
      <c r="P20" s="202"/>
      <c r="Q20" s="202" t="str">
        <f>CONCATENATE(Q$4,Q$5,Q$6,Q$7,Q$9,Q$10,Q$11)</f>
        <v xml:space="preserve"> Can maid fetch cleanface towel</v>
      </c>
      <c r="R20" s="202"/>
      <c r="S20" s="202" t="str">
        <f>CONCATENATE(S$4,S$5,S$6,S$7,S$9,S$10,S$11)</f>
        <v xml:space="preserve"> kindly have room attendant drop off fresh towels</v>
      </c>
      <c r="T20" s="202"/>
      <c r="U20" s="202" t="str">
        <f>CONCATENATE(U$4,U$5,U$6,U$7,U$9,U$10,U$11)</f>
        <v xml:space="preserve"> please send cleanset of towels</v>
      </c>
      <c r="V20" s="202"/>
      <c r="W20" s="202" t="str">
        <f>CONCATENATE(W$4,W$5,W$6,W$7,W$9,W$10,W$11)</f>
        <v xml:space="preserve"> kindly provide newpowell</v>
      </c>
      <c r="X20" s="202"/>
      <c r="Y20" s="202"/>
      <c r="Z20" s="202"/>
      <c r="AA20" s="202"/>
      <c r="AB20" s="202"/>
      <c r="AC20" s="202"/>
    </row>
    <row r="21" spans="2:29">
      <c r="B21" s="94"/>
      <c r="C21" s="212" t="s">
        <v>544</v>
      </c>
      <c r="D21" s="138"/>
      <c r="E21" s="86" t="s">
        <v>370</v>
      </c>
      <c r="F21" s="138"/>
      <c r="G21" s="138"/>
      <c r="H21" s="138"/>
      <c r="J21" s="91">
        <f t="shared" si="0"/>
        <v>8</v>
      </c>
      <c r="K21" s="202" t="str">
        <f>CONCATENATE(K$4,K$5,K$6,K$7,K$9,K$10,K$11,K12)</f>
        <v xml:space="preserve"> please bring clean towels to our room</v>
      </c>
      <c r="L21" s="202"/>
      <c r="M21" s="202" t="str">
        <f>CONCATENATE(M$4,M$5,M$6,M$7,M$9,M$10,M$11,M12)</f>
        <v xml:space="preserve"> kindly deliver newbath towel to the room</v>
      </c>
      <c r="N21" s="202"/>
      <c r="O21" s="202" t="str">
        <f>CONCATENATE(O$4,O$5,O$6,O$7,O$9,O$10,O$11,O12)</f>
        <v xml:space="preserve"> please have housekeeper give freshhand towel to room# xxxx</v>
      </c>
      <c r="P21" s="202"/>
      <c r="Q21" s="202" t="str">
        <f>CONCATENATE(Q$4,Q$5,Q$6,Q$7,Q$9,Q$10,Q$11,Q12)</f>
        <v xml:space="preserve"> Can maid fetch cleanface towel to my room </v>
      </c>
      <c r="R21" s="202"/>
      <c r="S21" s="202" t="str">
        <f>CONCATENATE(S$4,S$5,S$6,S$7,S$9,S$10,S$11,S12)</f>
        <v xml:space="preserve"> kindly have room attendant drop off fresh towels for our room</v>
      </c>
      <c r="T21" s="202"/>
      <c r="U21" s="202" t="str">
        <f>CONCATENATE(U$4,U$5,U$6,U$7,U$9,U$10,U$11,U12)</f>
        <v xml:space="preserve"> please send cleanset of towels for the room</v>
      </c>
      <c r="V21" s="202"/>
      <c r="W21" s="202" t="str">
        <f>CONCATENATE(W$4,W$5,W$6,W$7,W$9,W$10,W$11,W12)</f>
        <v xml:space="preserve"> kindly provide newpowell for my room</v>
      </c>
      <c r="X21" s="202"/>
      <c r="Y21" s="202"/>
      <c r="Z21" s="202"/>
      <c r="AA21" s="202"/>
      <c r="AB21" s="202"/>
      <c r="AC21" s="202"/>
    </row>
    <row r="22" spans="2:29">
      <c r="B22" s="94"/>
      <c r="C22" s="212" t="s">
        <v>550</v>
      </c>
      <c r="D22" s="138"/>
      <c r="E22" s="86" t="s">
        <v>448</v>
      </c>
      <c r="F22" s="138"/>
      <c r="G22" s="138"/>
      <c r="H22" s="138"/>
      <c r="J22" s="91"/>
      <c r="K22" s="202"/>
      <c r="L22" s="202"/>
      <c r="M22" s="190"/>
      <c r="N22" s="202"/>
      <c r="O22" s="190"/>
      <c r="P22" s="202"/>
      <c r="Q22" s="190"/>
      <c r="R22" s="202"/>
      <c r="S22" s="190"/>
      <c r="T22" s="202"/>
      <c r="U22" s="190"/>
      <c r="V22" s="202"/>
      <c r="W22" s="190"/>
      <c r="X22" s="202"/>
      <c r="Y22" s="202"/>
      <c r="Z22" s="202"/>
      <c r="AA22" s="202"/>
      <c r="AB22" s="202"/>
      <c r="AC22" s="202"/>
    </row>
    <row r="23" spans="2:29">
      <c r="B23" s="94"/>
      <c r="C23" s="212" t="s">
        <v>539</v>
      </c>
      <c r="D23" s="138"/>
      <c r="E23" s="86" t="s">
        <v>455</v>
      </c>
      <c r="F23" s="138"/>
      <c r="G23" s="138"/>
      <c r="H23" s="138"/>
      <c r="J23" s="91"/>
      <c r="K23" s="202"/>
      <c r="L23" s="202"/>
      <c r="M23" s="190"/>
      <c r="N23" s="202"/>
      <c r="O23" s="190"/>
      <c r="P23" s="202"/>
      <c r="Q23" s="202"/>
      <c r="R23" s="202"/>
      <c r="S23" s="202"/>
      <c r="T23" s="202"/>
      <c r="U23" s="202"/>
      <c r="V23" s="202"/>
      <c r="W23" s="202"/>
      <c r="X23" s="202"/>
      <c r="Y23" s="202"/>
      <c r="Z23" s="202"/>
      <c r="AA23" s="202"/>
      <c r="AB23" s="202"/>
      <c r="AC23" s="202"/>
    </row>
    <row r="24" spans="2:29">
      <c r="B24" s="94"/>
      <c r="C24" s="212" t="s">
        <v>545</v>
      </c>
      <c r="D24" s="138"/>
      <c r="E24" s="86" t="s">
        <v>333</v>
      </c>
      <c r="F24" s="138"/>
      <c r="G24" s="138"/>
      <c r="H24" s="138"/>
      <c r="J24" s="91"/>
      <c r="K24" s="441"/>
      <c r="L24" s="202"/>
      <c r="M24" s="190"/>
      <c r="N24" s="202"/>
      <c r="O24" s="446"/>
      <c r="P24" s="202"/>
      <c r="Q24" s="446"/>
      <c r="R24" s="202"/>
      <c r="S24" s="446"/>
      <c r="T24" s="202"/>
      <c r="U24" s="446"/>
      <c r="V24" s="202"/>
      <c r="W24" s="446"/>
      <c r="X24" s="202"/>
      <c r="Y24" s="202"/>
      <c r="Z24" s="202"/>
      <c r="AA24" s="202"/>
      <c r="AB24" s="202"/>
      <c r="AC24" s="202"/>
    </row>
    <row r="25" spans="2:29">
      <c r="B25" s="94"/>
      <c r="C25" s="212" t="s">
        <v>551</v>
      </c>
      <c r="D25" s="138"/>
      <c r="E25" s="86" t="s">
        <v>468</v>
      </c>
      <c r="F25" s="101"/>
      <c r="G25" s="130"/>
      <c r="H25" s="130"/>
      <c r="J25" s="91"/>
      <c r="K25" s="451" t="s">
        <v>1086</v>
      </c>
      <c r="L25" s="202"/>
      <c r="M25" s="190"/>
      <c r="N25" s="202"/>
      <c r="O25" s="190"/>
      <c r="P25" s="202"/>
      <c r="Q25" s="446"/>
      <c r="R25" s="202"/>
      <c r="S25" s="446"/>
      <c r="T25" s="446"/>
      <c r="U25" s="446"/>
      <c r="V25" s="202"/>
      <c r="W25" s="446"/>
      <c r="X25" s="202"/>
      <c r="Y25" s="202"/>
      <c r="Z25" s="202"/>
      <c r="AA25" s="202"/>
      <c r="AB25" s="202"/>
      <c r="AC25" s="202"/>
    </row>
    <row r="26" spans="2:29">
      <c r="B26" s="94"/>
      <c r="C26" s="212" t="s">
        <v>540</v>
      </c>
      <c r="D26" s="138"/>
      <c r="E26" s="86" t="s">
        <v>466</v>
      </c>
      <c r="F26" s="101"/>
      <c r="G26" s="130"/>
      <c r="H26" s="86"/>
      <c r="J26" s="452" t="s">
        <v>1057</v>
      </c>
      <c r="K26" s="442"/>
      <c r="L26" s="203"/>
      <c r="M26" s="203"/>
      <c r="N26" s="203"/>
      <c r="O26" s="203"/>
      <c r="P26" s="203"/>
      <c r="Q26" s="203"/>
      <c r="R26" s="203"/>
      <c r="S26" s="442"/>
      <c r="T26" s="203"/>
      <c r="U26" s="203"/>
      <c r="V26" s="203"/>
      <c r="W26" s="203"/>
      <c r="X26" s="203"/>
      <c r="Y26" s="202"/>
      <c r="Z26" s="202"/>
      <c r="AA26" s="202"/>
      <c r="AB26" s="202"/>
      <c r="AC26" s="202"/>
    </row>
    <row r="27" spans="2:29">
      <c r="B27" s="94"/>
      <c r="C27" s="212" t="s">
        <v>546</v>
      </c>
      <c r="D27" s="138"/>
      <c r="E27" s="86" t="s">
        <v>1330</v>
      </c>
      <c r="G27" s="86"/>
      <c r="H27" s="86"/>
      <c r="J27" s="174" t="s">
        <v>500</v>
      </c>
      <c r="K27" s="148" t="s">
        <v>531</v>
      </c>
      <c r="L27" s="203"/>
      <c r="M27" s="148" t="s">
        <v>531</v>
      </c>
      <c r="N27" s="203"/>
      <c r="O27" s="148" t="s">
        <v>531</v>
      </c>
      <c r="P27" s="203"/>
      <c r="Q27" s="148" t="s">
        <v>530</v>
      </c>
      <c r="R27" s="203"/>
      <c r="S27" s="148" t="s">
        <v>531</v>
      </c>
      <c r="T27" s="203"/>
      <c r="U27" s="148" t="s">
        <v>531</v>
      </c>
      <c r="V27" s="203"/>
      <c r="W27" s="148" t="s">
        <v>531</v>
      </c>
      <c r="X27" s="203"/>
      <c r="Y27" s="202"/>
      <c r="Z27" s="202"/>
      <c r="AA27" s="202"/>
      <c r="AB27" s="202"/>
      <c r="AC27" s="202"/>
    </row>
    <row r="28" spans="2:29">
      <c r="B28" s="94"/>
      <c r="C28" s="212" t="s">
        <v>552</v>
      </c>
      <c r="D28" s="138"/>
      <c r="E28" s="86" t="s">
        <v>465</v>
      </c>
      <c r="G28" s="86"/>
      <c r="H28" s="86"/>
      <c r="J28" s="200" t="s">
        <v>519</v>
      </c>
      <c r="K28" s="186" t="s">
        <v>521</v>
      </c>
      <c r="L28" s="203"/>
      <c r="M28" s="186" t="s">
        <v>522</v>
      </c>
      <c r="N28" s="203"/>
      <c r="O28" s="186" t="s">
        <v>523</v>
      </c>
      <c r="P28" s="203"/>
      <c r="Q28" s="186" t="s">
        <v>524</v>
      </c>
      <c r="R28" s="203"/>
      <c r="S28" s="186" t="s">
        <v>525</v>
      </c>
      <c r="T28" s="203"/>
      <c r="U28" s="186" t="s">
        <v>526</v>
      </c>
      <c r="V28" s="203"/>
      <c r="W28" s="186" t="s">
        <v>521</v>
      </c>
      <c r="X28" s="203"/>
      <c r="Y28" s="202"/>
      <c r="Z28" s="202"/>
      <c r="AA28" s="202"/>
      <c r="AB28" s="202"/>
      <c r="AC28" s="202"/>
    </row>
    <row r="29" spans="2:29">
      <c r="B29" s="94"/>
      <c r="C29" s="213" t="s">
        <v>536</v>
      </c>
      <c r="D29" s="138"/>
      <c r="E29" s="86" t="s">
        <v>464</v>
      </c>
      <c r="G29" s="86"/>
      <c r="H29" s="86"/>
      <c r="J29" s="174" t="s">
        <v>500</v>
      </c>
      <c r="K29" s="71" t="s">
        <v>528</v>
      </c>
      <c r="L29" s="203"/>
      <c r="M29" s="71" t="s">
        <v>528</v>
      </c>
      <c r="N29" s="203"/>
      <c r="O29" s="71" t="s">
        <v>528</v>
      </c>
      <c r="P29" s="203"/>
      <c r="Q29" s="71" t="s">
        <v>528</v>
      </c>
      <c r="R29" s="203"/>
      <c r="S29" s="71" t="s">
        <v>528</v>
      </c>
      <c r="T29" s="203"/>
      <c r="U29" s="71" t="s">
        <v>528</v>
      </c>
      <c r="V29" s="203"/>
      <c r="W29" s="71" t="s">
        <v>527</v>
      </c>
      <c r="X29" s="203"/>
      <c r="Y29" s="202"/>
      <c r="Z29" s="202"/>
      <c r="AA29" s="202"/>
      <c r="AB29" s="202"/>
      <c r="AC29" s="202"/>
    </row>
    <row r="30" spans="2:29">
      <c r="B30" s="94"/>
      <c r="C30" s="213" t="s">
        <v>542</v>
      </c>
      <c r="D30" s="111"/>
      <c r="E30" s="86" t="s">
        <v>368</v>
      </c>
      <c r="G30" s="86"/>
      <c r="H30" s="86"/>
      <c r="J30" s="175" t="s">
        <v>353</v>
      </c>
      <c r="K30" s="199" t="s">
        <v>410</v>
      </c>
      <c r="L30" s="444">
        <v>6</v>
      </c>
      <c r="M30" s="185" t="s">
        <v>479</v>
      </c>
      <c r="O30" s="199" t="s">
        <v>480</v>
      </c>
      <c r="Q30" s="199" t="s">
        <v>520</v>
      </c>
      <c r="S30" s="199" t="s">
        <v>481</v>
      </c>
      <c r="U30" s="199" t="s">
        <v>478</v>
      </c>
      <c r="W30" s="199" t="s">
        <v>482</v>
      </c>
      <c r="Z30" s="202"/>
      <c r="AA30" s="202"/>
      <c r="AB30" s="202"/>
      <c r="AC30" s="202"/>
    </row>
    <row r="31" spans="2:29" ht="14.5" thickBot="1">
      <c r="B31" s="94"/>
      <c r="C31" s="214" t="s">
        <v>548</v>
      </c>
      <c r="D31" s="111"/>
      <c r="E31" s="86" t="s">
        <v>1044</v>
      </c>
      <c r="G31" s="86"/>
      <c r="H31" s="86"/>
      <c r="J31" s="177" t="s">
        <v>515</v>
      </c>
      <c r="K31" s="188" t="s">
        <v>333</v>
      </c>
      <c r="L31" s="444"/>
      <c r="M31" s="256" t="s">
        <v>466</v>
      </c>
      <c r="O31" s="188" t="s">
        <v>448</v>
      </c>
      <c r="Q31" s="188" t="s">
        <v>447</v>
      </c>
      <c r="S31" s="188" t="s">
        <v>368</v>
      </c>
      <c r="U31" s="188" t="s">
        <v>333</v>
      </c>
      <c r="W31" s="188" t="s">
        <v>468</v>
      </c>
      <c r="X31" s="203"/>
      <c r="Y31" s="202"/>
      <c r="Z31" s="202"/>
      <c r="AA31" s="202"/>
      <c r="AB31" s="202"/>
      <c r="AC31" s="202"/>
    </row>
    <row r="32" spans="2:29" ht="15.5">
      <c r="B32" s="182"/>
      <c r="C32" s="208"/>
      <c r="D32" s="143"/>
      <c r="E32" s="419" t="s">
        <v>463</v>
      </c>
      <c r="F32" s="91"/>
      <c r="G32" s="183"/>
      <c r="H32" s="86"/>
      <c r="J32" s="176" t="s">
        <v>383</v>
      </c>
      <c r="K32" s="71" t="s">
        <v>458</v>
      </c>
      <c r="L32" s="444"/>
      <c r="M32" s="71" t="s">
        <v>460</v>
      </c>
      <c r="O32" s="71" t="s">
        <v>461</v>
      </c>
      <c r="Q32" s="71" t="s">
        <v>458</v>
      </c>
      <c r="S32" s="71" t="s">
        <v>461</v>
      </c>
      <c r="U32" s="71" t="s">
        <v>458</v>
      </c>
      <c r="W32" s="71" t="s">
        <v>460</v>
      </c>
      <c r="X32" s="203"/>
      <c r="Y32" s="202"/>
      <c r="Z32" s="202"/>
      <c r="AA32" s="202"/>
      <c r="AB32" s="202"/>
      <c r="AC32" s="202"/>
    </row>
    <row r="33" spans="1:29" ht="15.5">
      <c r="B33" s="94"/>
      <c r="C33" s="208"/>
      <c r="D33" s="143"/>
      <c r="E33" s="419" t="s">
        <v>467</v>
      </c>
      <c r="F33" s="91"/>
      <c r="G33" s="86"/>
      <c r="H33" s="86"/>
      <c r="J33" s="184" t="s">
        <v>341</v>
      </c>
      <c r="K33" s="96" t="s">
        <v>393</v>
      </c>
      <c r="L33" s="203"/>
      <c r="M33" s="96" t="s">
        <v>393</v>
      </c>
      <c r="N33" s="203"/>
      <c r="O33" s="96" t="s">
        <v>393</v>
      </c>
      <c r="P33" s="203"/>
      <c r="Q33" s="96" t="s">
        <v>393</v>
      </c>
      <c r="R33" s="203"/>
      <c r="S33" s="96" t="s">
        <v>393</v>
      </c>
      <c r="T33" s="203"/>
      <c r="U33" s="96" t="s">
        <v>393</v>
      </c>
      <c r="V33" s="203"/>
      <c r="W33" s="96" t="s">
        <v>1050</v>
      </c>
      <c r="X33" s="203"/>
      <c r="Y33" s="202"/>
      <c r="Z33" s="202"/>
      <c r="AA33" s="202"/>
      <c r="AB33" s="202"/>
      <c r="AC33" s="202"/>
    </row>
    <row r="34" spans="1:29" s="70" customFormat="1" ht="15.5">
      <c r="B34" s="94"/>
      <c r="C34" s="94"/>
      <c r="D34" s="144"/>
      <c r="E34" s="443" t="s">
        <v>372</v>
      </c>
      <c r="F34" s="86"/>
      <c r="G34" s="86"/>
      <c r="H34" s="86"/>
      <c r="I34"/>
      <c r="J34" s="178" t="s">
        <v>334</v>
      </c>
      <c r="K34" s="88"/>
      <c r="L34" s="203"/>
      <c r="M34" s="88"/>
      <c r="N34" s="203"/>
      <c r="O34" s="88"/>
      <c r="P34" s="203"/>
      <c r="Q34" s="88"/>
      <c r="R34" s="203"/>
      <c r="S34" s="88"/>
      <c r="T34" s="203"/>
      <c r="U34" s="88"/>
      <c r="V34" s="203"/>
      <c r="W34" s="88"/>
      <c r="X34" s="203"/>
      <c r="Y34" s="204"/>
      <c r="Z34" s="204"/>
      <c r="AA34" s="204"/>
      <c r="AB34" s="204"/>
      <c r="AC34" s="204"/>
    </row>
    <row r="35" spans="1:29">
      <c r="B35" s="94"/>
      <c r="C35" s="94"/>
      <c r="D35" s="144"/>
      <c r="E35" s="720" t="s">
        <v>1332</v>
      </c>
      <c r="F35" s="86"/>
      <c r="G35" s="86"/>
      <c r="H35" s="86"/>
      <c r="J35" s="187" t="s">
        <v>412</v>
      </c>
      <c r="K35" s="186" t="s">
        <v>408</v>
      </c>
      <c r="L35" s="444"/>
      <c r="M35" s="186" t="s">
        <v>407</v>
      </c>
      <c r="O35" s="186" t="s">
        <v>409</v>
      </c>
      <c r="Q35" s="186" t="s">
        <v>459</v>
      </c>
      <c r="S35" s="186" t="s">
        <v>462</v>
      </c>
      <c r="U35" s="186" t="s">
        <v>389</v>
      </c>
      <c r="W35" s="186" t="s">
        <v>1046</v>
      </c>
    </row>
    <row r="36" spans="1:29" customFormat="1">
      <c r="A36" s="68"/>
      <c r="B36" s="94"/>
      <c r="C36" s="94"/>
      <c r="D36" s="144"/>
      <c r="E36" s="720" t="s">
        <v>367</v>
      </c>
      <c r="F36" s="86"/>
      <c r="G36" s="86"/>
      <c r="H36" s="86"/>
      <c r="J36" s="68"/>
      <c r="K36" s="68"/>
      <c r="L36" s="203"/>
      <c r="M36" s="68"/>
      <c r="N36" s="203"/>
      <c r="O36" s="68"/>
      <c r="P36" s="203"/>
      <c r="Q36" s="68"/>
      <c r="R36" s="203"/>
      <c r="S36" s="68"/>
      <c r="T36" s="203"/>
      <c r="U36" s="68"/>
      <c r="V36" s="203"/>
      <c r="W36" s="68"/>
      <c r="X36" s="203"/>
      <c r="Y36" s="203"/>
      <c r="Z36" s="203"/>
      <c r="AA36" s="203"/>
      <c r="AB36" s="203"/>
      <c r="AC36" s="203"/>
    </row>
    <row r="37" spans="1:29" customFormat="1">
      <c r="A37" s="68"/>
      <c r="B37" s="94"/>
      <c r="C37" s="94"/>
      <c r="D37" s="144"/>
      <c r="E37" s="720" t="s">
        <v>378</v>
      </c>
      <c r="F37" s="86"/>
      <c r="G37" s="86"/>
      <c r="H37" s="86"/>
      <c r="J37" s="91">
        <v>1</v>
      </c>
      <c r="K37" s="202" t="str">
        <f>CONCATENATE(K$27,K$28,K$29,K$30,K$33)</f>
        <v xml:space="preserve"> Would you kindly bring towels</v>
      </c>
      <c r="L37" s="203"/>
      <c r="M37" s="202" t="str">
        <f t="shared" ref="M37" si="1">CONCATENATE(M$27,M$28,M$29,M$30,M$33)</f>
        <v xml:space="preserve"> Would someone kindly deliver towels</v>
      </c>
      <c r="N37" s="203"/>
      <c r="O37" s="453" t="str">
        <f t="shared" ref="O37" si="2">CONCATENATE(O$27,O$28,O$29,O$30,O$33)</f>
        <v xml:space="preserve"> Would housekeeper kindly give towels</v>
      </c>
      <c r="P37" s="203"/>
      <c r="Q37" s="453" t="str">
        <f t="shared" ref="Q37" si="3">CONCATENATE(Q$27,Q$28,Q$29,Q$30,Q$33)</f>
        <v xml:space="preserve"> Could maid kindly fetch towels</v>
      </c>
      <c r="R37" s="203"/>
      <c r="S37" s="453" t="str">
        <f t="shared" ref="S37" si="4">CONCATENATE(S$27,S$28,S$29,S$30,S$33)</f>
        <v xml:space="preserve"> Would room attendant kindly drop off towels</v>
      </c>
      <c r="T37" s="203"/>
      <c r="U37" s="202" t="str">
        <f t="shared" ref="U37" si="5">CONCATENATE(U$27,U$28,U$29,U$30,U$33)</f>
        <v xml:space="preserve"> Would room cleaner kindly send towels</v>
      </c>
      <c r="V37" s="203"/>
      <c r="W37" s="202" t="str">
        <f t="shared" ref="W37" si="6">CONCATENATE(W$27,W$28,W$29,W$30,W$33)</f>
        <v xml:space="preserve"> Would you please providepowell</v>
      </c>
      <c r="X37" s="203"/>
      <c r="Y37" s="203"/>
      <c r="Z37" s="203"/>
      <c r="AA37" s="203"/>
      <c r="AB37" s="203"/>
      <c r="AC37" s="203"/>
    </row>
    <row r="38" spans="1:29" customFormat="1">
      <c r="A38" s="68"/>
      <c r="B38" s="94"/>
      <c r="C38" s="94"/>
      <c r="D38" s="144"/>
      <c r="E38" s="720" t="s">
        <v>374</v>
      </c>
      <c r="F38" s="86"/>
      <c r="G38" s="86"/>
      <c r="H38" s="86"/>
      <c r="J38" s="91">
        <f>+J37+1</f>
        <v>2</v>
      </c>
      <c r="K38" s="202" t="str">
        <f>CONCATENATE(K$27,K$28,K$29,K$30,K$31,K$33)</f>
        <v xml:space="preserve"> Would you kindly bringmore towels</v>
      </c>
      <c r="L38" s="203"/>
      <c r="M38" s="202" t="str">
        <f t="shared" ref="M38" si="7">CONCATENATE(M$27,M$28,M$29,M$30,M$31,M$33)</f>
        <v xml:space="preserve"> Would someone kindly deliveradditional towels</v>
      </c>
      <c r="N38" s="203"/>
      <c r="O38" s="202" t="str">
        <f t="shared" ref="O38" si="8">CONCATENATE(O$27,O$28,O$29,O$30,O$31,O$33)</f>
        <v xml:space="preserve"> Would housekeeper kindly givesome towels</v>
      </c>
      <c r="P38" s="203"/>
      <c r="Q38" s="202" t="str">
        <f t="shared" ref="Q38" si="9">CONCATENATE(Q$27,Q$28,Q$29,Q$30,Q$31,Q$33)</f>
        <v xml:space="preserve"> Could maid kindly fetcha couple towels</v>
      </c>
      <c r="R38" s="203"/>
      <c r="S38" s="202" t="str">
        <f t="shared" ref="S38" si="10">CONCATENATE(S$27,S$28,S$29,S$30,S$31,S$33)</f>
        <v xml:space="preserve"> Would room attendant kindly drop offset towels</v>
      </c>
      <c r="T38" s="203"/>
      <c r="U38" s="453" t="str">
        <f t="shared" ref="U38" si="11">CONCATENATE(U$27,U$28,U$29,U$30,U$31,U$33)</f>
        <v xml:space="preserve"> Would room cleaner kindly sendmore towels</v>
      </c>
      <c r="V38" s="203"/>
      <c r="W38" s="202" t="str">
        <f t="shared" ref="W38" si="12">CONCATENATE(W$27,W$28,W$29,W$30,W$31,W$33)</f>
        <v xml:space="preserve"> Would you please provideextrapowell</v>
      </c>
      <c r="X38" s="203"/>
      <c r="Y38" s="203"/>
      <c r="Z38" s="203"/>
      <c r="AA38" s="203"/>
      <c r="AB38" s="203"/>
      <c r="AC38" s="203"/>
    </row>
    <row r="39" spans="1:29" customFormat="1">
      <c r="A39" s="68"/>
      <c r="B39" s="94"/>
      <c r="C39" s="94"/>
      <c r="D39" s="144"/>
      <c r="E39" s="720" t="s">
        <v>376</v>
      </c>
      <c r="F39" s="86"/>
      <c r="G39" s="86"/>
      <c r="H39" s="86"/>
      <c r="J39" s="91">
        <f t="shared" ref="J39:J44" si="13">+J38+1</f>
        <v>3</v>
      </c>
      <c r="K39" s="202" t="str">
        <f>CONCATENATE(K$27,K$28,K$29,K$30,K$31,K$32,K$33)</f>
        <v xml:space="preserve"> Would you kindly bringmore clean towels</v>
      </c>
      <c r="L39" s="203"/>
      <c r="M39" s="202" t="str">
        <f t="shared" ref="M39" si="14">CONCATENATE(M$27,M$28,M$29,M$30,M$31,M$32,M$33)</f>
        <v xml:space="preserve"> Would someone kindly deliveradditional new towels</v>
      </c>
      <c r="N39" s="203"/>
      <c r="O39" s="202" t="str">
        <f t="shared" ref="O39" si="15">CONCATENATE(O$27,O$28,O$29,O$30,O$31,O$32,O$33)</f>
        <v xml:space="preserve"> Would housekeeper kindly givesome fresh towels</v>
      </c>
      <c r="P39" s="203"/>
      <c r="Q39" s="202" t="str">
        <f t="shared" ref="Q39" si="16">CONCATENATE(Q$27,Q$28,Q$29,Q$30,Q$31,Q$32,Q$33)</f>
        <v xml:space="preserve"> Could maid kindly fetcha couple clean towels</v>
      </c>
      <c r="R39" s="203"/>
      <c r="S39" s="202" t="str">
        <f t="shared" ref="S39" si="17">CONCATENATE(S$27,S$28,S$29,S$30,S$31,S$32,S$33)</f>
        <v xml:space="preserve"> Would room attendant kindly drop offset fresh towels</v>
      </c>
      <c r="T39" s="203"/>
      <c r="U39" s="202" t="str">
        <f t="shared" ref="U39" si="18">CONCATENATE(U$27,U$28,U$29,U$30,U$31,U$32,U$33)</f>
        <v xml:space="preserve"> Would room cleaner kindly sendmore clean towels</v>
      </c>
      <c r="V39" s="203"/>
      <c r="W39" s="202" t="str">
        <f t="shared" ref="W39" si="19">CONCATENATE(W$27,W$28,W$29,W$30,W$31,W$32,W$33)</f>
        <v xml:space="preserve"> Would you please provideextra newpowell</v>
      </c>
      <c r="X39" s="203"/>
      <c r="Y39" s="203"/>
      <c r="Z39" s="203"/>
      <c r="AA39" s="203"/>
      <c r="AB39" s="203"/>
      <c r="AC39" s="203"/>
    </row>
    <row r="40" spans="1:29" customFormat="1">
      <c r="B40" s="95"/>
      <c r="C40" s="95"/>
      <c r="D40" s="145"/>
      <c r="E40" s="721"/>
      <c r="F40" s="87"/>
      <c r="G40" s="87"/>
      <c r="H40" s="87"/>
      <c r="J40" s="91">
        <f t="shared" si="13"/>
        <v>4</v>
      </c>
      <c r="K40" s="202" t="str">
        <f>CONCATENATE(K$27,K$28,K$29,K$30,K$31,K$32,K$33,K$34)</f>
        <v xml:space="preserve"> Would you kindly bringmore clean towels</v>
      </c>
      <c r="L40" s="203"/>
      <c r="M40" s="453" t="str">
        <f t="shared" ref="M40" si="20">CONCATENATE(M$27,M$28,M$29,M$30,M$31,M$32,M$33,M$34)</f>
        <v xml:space="preserve"> Would someone kindly deliveradditional new towels</v>
      </c>
      <c r="N40" s="203"/>
      <c r="O40" s="453" t="str">
        <f t="shared" ref="O40" si="21">CONCATENATE(O$27,O$28,O$29,O$30,O$31,O$32,O$33,O$34)</f>
        <v xml:space="preserve"> Would housekeeper kindly givesome fresh towels</v>
      </c>
      <c r="P40" s="203"/>
      <c r="Q40" s="202" t="str">
        <f t="shared" ref="Q40" si="22">CONCATENATE(Q$27,Q$28,Q$29,Q$30,Q$31,Q$32,Q$33,Q$34)</f>
        <v xml:space="preserve"> Could maid kindly fetcha couple clean towels</v>
      </c>
      <c r="R40" s="203"/>
      <c r="S40" s="202" t="str">
        <f t="shared" ref="S40" si="23">CONCATENATE(S$27,S$28,S$29,S$30,S$31,S$32,S$33,S$34)</f>
        <v xml:space="preserve"> Would room attendant kindly drop offset fresh towels</v>
      </c>
      <c r="T40" s="203"/>
      <c r="U40" s="202" t="str">
        <f t="shared" ref="U40" si="24">CONCATENATE(U$27,U$28,U$29,U$30,U$31,U$32,U$33,U$34)</f>
        <v xml:space="preserve"> Would room cleaner kindly sendmore clean towels</v>
      </c>
      <c r="V40" s="203"/>
      <c r="W40" s="453" t="str">
        <f t="shared" ref="W40" si="25">CONCATENATE(W$27,W$28,W$29,W$30,W$31,W$32,W$33,W$34)</f>
        <v xml:space="preserve"> Would you please provideextra newpowell</v>
      </c>
      <c r="X40" s="203"/>
      <c r="Y40" s="203" t="s">
        <v>1095</v>
      </c>
      <c r="Z40" s="203"/>
      <c r="AA40" s="203"/>
      <c r="AB40" s="203"/>
      <c r="AC40" s="203"/>
    </row>
    <row r="41" spans="1:29" customFormat="1" ht="14.5" customHeight="1">
      <c r="B41" s="136" t="s">
        <v>518</v>
      </c>
      <c r="C41" s="68"/>
      <c r="D41" s="68"/>
      <c r="E41" s="68"/>
      <c r="F41" s="68"/>
      <c r="G41" s="68"/>
      <c r="H41" s="68"/>
      <c r="J41" s="91">
        <f t="shared" si="13"/>
        <v>5</v>
      </c>
      <c r="K41" s="202" t="str">
        <f>CONCATENATE(K$27,K$28,K$29,K$30,K$31,K$32,K$33,K$34,K$35)</f>
        <v xml:space="preserve"> Would you kindly bringmore clean towels to our room</v>
      </c>
      <c r="M41" s="202" t="str">
        <f t="shared" ref="M41" si="26">CONCATENATE(M$27,M$28,M$29,M$30,M$31,M$32,M$33,M$34,M$35)</f>
        <v xml:space="preserve"> Would someone kindly deliveradditional new towels to the room</v>
      </c>
      <c r="O41" s="202" t="str">
        <f t="shared" ref="O41" si="27">CONCATENATE(O$27,O$28,O$29,O$30,O$31,O$32,O$33,O$34,O$35)</f>
        <v xml:space="preserve"> Would housekeeper kindly givesome fresh towels to room# xxxx</v>
      </c>
      <c r="Q41" s="202" t="str">
        <f t="shared" ref="Q41" si="28">CONCATENATE(Q$27,Q$28,Q$29,Q$30,Q$31,Q$32,Q$33,Q$34,Q$35)</f>
        <v xml:space="preserve"> Could maid kindly fetcha couple clean towels to my room </v>
      </c>
      <c r="S41" s="453" t="str">
        <f t="shared" ref="S41" si="29">CONCATENATE(S$27,S$28,S$29,S$30,S$31,S$32,S$33,S$34,S$35)</f>
        <v xml:space="preserve"> Would room attendant kindly drop offset fresh towels for our room</v>
      </c>
      <c r="U41" s="453" t="str">
        <f t="shared" ref="U41" si="30">CONCATENATE(U$27,U$28,U$29,U$30,U$31,U$32,U$33,U$34,U$35)</f>
        <v xml:space="preserve"> Would room cleaner kindly sendmore clean towels for the room</v>
      </c>
      <c r="W41" s="202" t="str">
        <f t="shared" ref="W41" si="31">CONCATENATE(W$27,W$28,W$29,W$30,W$31,W$32,W$33,W$34,W$35)</f>
        <v xml:space="preserve"> Would you please provideextra newpowell for my room</v>
      </c>
    </row>
    <row r="42" spans="1:29" customFormat="1" ht="28">
      <c r="A42" t="s">
        <v>1060</v>
      </c>
      <c r="B42" s="437" t="s">
        <v>1061</v>
      </c>
      <c r="C42" s="68"/>
      <c r="D42" s="68"/>
      <c r="E42" s="68"/>
      <c r="F42" s="68"/>
      <c r="G42" s="437" t="s">
        <v>1062</v>
      </c>
      <c r="H42" s="68"/>
      <c r="J42" s="91">
        <f t="shared" si="13"/>
        <v>6</v>
      </c>
      <c r="K42" s="202" t="str">
        <f>CONCATENATE(K$27,K$28,K$29,K$30,K$32,K$33)</f>
        <v xml:space="preserve"> Would you kindly bring clean towels</v>
      </c>
      <c r="M42" s="202" t="str">
        <f t="shared" ref="M42" si="32">CONCATENATE(M$27,M$28,M$29,M$30,M$32,M$33)</f>
        <v xml:space="preserve"> Would someone kindly deliver new towels</v>
      </c>
      <c r="O42" s="202" t="str">
        <f t="shared" ref="O42" si="33">CONCATENATE(O$27,O$28,O$29,O$30,O$32,O$33)</f>
        <v xml:space="preserve"> Would housekeeper kindly give fresh towels</v>
      </c>
      <c r="Q42" s="202" t="str">
        <f t="shared" ref="Q42" si="34">CONCATENATE(Q$27,Q$28,Q$29,Q$30,Q$32,Q$33)</f>
        <v xml:space="preserve"> Could maid kindly fetch clean towels</v>
      </c>
      <c r="S42" s="202" t="str">
        <f t="shared" ref="S42" si="35">CONCATENATE(S$27,S$28,S$29,S$30,S$32,S$33)</f>
        <v xml:space="preserve"> Would room attendant kindly drop off fresh towels</v>
      </c>
      <c r="U42" s="454" t="str">
        <f t="shared" ref="U42" si="36">CONCATENATE(U$27,U$28,U$29,U$30,U$32,U$33)</f>
        <v xml:space="preserve"> Would room cleaner kindly send clean towels</v>
      </c>
      <c r="W42" s="202" t="str">
        <f t="shared" ref="W42" si="37">CONCATENATE(W$27,W$28,W$29,W$30,W$32,W$33)</f>
        <v xml:space="preserve"> Would you please provide newpowell</v>
      </c>
    </row>
    <row r="43" spans="1:29" customFormat="1" ht="15.5">
      <c r="B43" s="68"/>
      <c r="C43" s="68"/>
      <c r="F43" s="70"/>
      <c r="G43" s="68"/>
      <c r="H43" s="70"/>
      <c r="J43" s="91">
        <f t="shared" si="13"/>
        <v>7</v>
      </c>
      <c r="K43" s="202" t="str">
        <f>CONCATENATE(K$27,K$28,K$29,K$30,K$32,K$33,K$34)</f>
        <v xml:space="preserve"> Would you kindly bring clean towels</v>
      </c>
      <c r="M43" s="202" t="str">
        <f t="shared" ref="M43" si="38">CONCATENATE(M$27,M$28,M$29,M$30,M$32,M$33,M$34)</f>
        <v xml:space="preserve"> Would someone kindly deliver new towels</v>
      </c>
      <c r="O43" s="202" t="str">
        <f t="shared" ref="O43" si="39">CONCATENATE(O$27,O$28,O$29,O$30,O$32,O$33,O$34)</f>
        <v xml:space="preserve"> Would housekeeper kindly give fresh towels</v>
      </c>
      <c r="Q43" s="202" t="str">
        <f t="shared" ref="Q43" si="40">CONCATENATE(Q$27,Q$28,Q$29,Q$30,Q$32,Q$33,Q$34)</f>
        <v xml:space="preserve"> Could maid kindly fetch clean towels</v>
      </c>
      <c r="S43" s="202" t="str">
        <f t="shared" ref="S43" si="41">CONCATENATE(S$27,S$28,S$29,S$30,S$32,S$33,S$34)</f>
        <v xml:space="preserve"> Would room attendant kindly drop off fresh towels</v>
      </c>
      <c r="U43" s="454" t="str">
        <f t="shared" ref="U43" si="42">CONCATENATE(U$27,U$28,U$29,U$30,U$32,U$33,U$34)</f>
        <v xml:space="preserve"> Would room cleaner kindly send clean towels</v>
      </c>
      <c r="W43" s="453" t="str">
        <f t="shared" ref="W43" si="43">CONCATENATE(W$27,W$28,W$29,W$30,W$32,W$33,W$34)</f>
        <v xml:space="preserve"> Would you please provide newpowell</v>
      </c>
    </row>
    <row r="44" spans="1:29" customFormat="1" ht="15.5">
      <c r="B44" s="447" t="s">
        <v>1071</v>
      </c>
      <c r="C44" s="437" t="s">
        <v>1045</v>
      </c>
      <c r="F44" s="68"/>
      <c r="G44" s="68"/>
      <c r="H44" s="68"/>
      <c r="J44" s="91">
        <f t="shared" si="13"/>
        <v>8</v>
      </c>
      <c r="K44" s="202" t="str">
        <f>CONCATENATE(K$27,K$28,K$29,K$30,K$32,K$33,K$34,K35)</f>
        <v xml:space="preserve"> Would you kindly bring clean towels to our room</v>
      </c>
      <c r="M44" s="453" t="str">
        <f t="shared" ref="M44" si="44">CONCATENATE(M$27,M$28,M$29,M$30,M$32,M$33,M$34,M35)</f>
        <v xml:space="preserve"> Would someone kindly deliver new towels to the room</v>
      </c>
      <c r="O44" s="453" t="str">
        <f t="shared" ref="O44" si="45">CONCATENATE(O$27,O$28,O$29,O$30,O$32,O$33,O$34,O35)</f>
        <v xml:space="preserve"> Would housekeeper kindly give fresh towels to room# xxxx</v>
      </c>
      <c r="Q44" s="202" t="str">
        <f t="shared" ref="Q44" si="46">CONCATENATE(Q$27,Q$28,Q$29,Q$30,Q$32,Q$33,Q$34,Q35)</f>
        <v xml:space="preserve"> Could maid kindly fetch clean towels to my room </v>
      </c>
      <c r="S44" s="453" t="str">
        <f t="shared" ref="S44" si="47">CONCATENATE(S$27,S$28,S$29,S$30,S$32,S$33,S$34,S35)</f>
        <v xml:space="preserve"> Would room attendant kindly drop off fresh towels for our room</v>
      </c>
      <c r="U44" s="454" t="str">
        <f t="shared" ref="U44" si="48">CONCATENATE(U$27,U$28,U$29,U$30,U$32,U$33,U$34,U35)</f>
        <v xml:space="preserve"> Would room cleaner kindly send clean towels for the room</v>
      </c>
      <c r="W44" s="202" t="str">
        <f t="shared" ref="W44" si="49">CONCATENATE(W$27,W$28,W$29,W$30,W$32,W$33,W$34,W35)</f>
        <v xml:space="preserve"> Would you please provide newpowell for my room</v>
      </c>
    </row>
    <row r="45" spans="1:29" customFormat="1">
      <c r="B45" s="68"/>
      <c r="C45" s="719" t="s">
        <v>1088</v>
      </c>
      <c r="D45" s="718"/>
      <c r="E45" s="718"/>
      <c r="F45" s="718"/>
      <c r="G45" s="718"/>
      <c r="H45" s="718"/>
      <c r="J45" s="68"/>
    </row>
    <row r="46" spans="1:29" customFormat="1">
      <c r="B46" s="68"/>
      <c r="C46" s="718"/>
      <c r="D46" s="718"/>
      <c r="E46" s="718"/>
      <c r="F46" s="718"/>
      <c r="G46" s="718"/>
      <c r="H46" s="718"/>
      <c r="J46" s="68"/>
      <c r="M46" t="s">
        <v>1096</v>
      </c>
      <c r="O46" s="67" t="s">
        <v>1101</v>
      </c>
      <c r="Q46" s="67" t="s">
        <v>1102</v>
      </c>
      <c r="S46" s="67" t="s">
        <v>1103</v>
      </c>
      <c r="U46" t="s">
        <v>438</v>
      </c>
      <c r="W46" t="s">
        <v>1105</v>
      </c>
    </row>
    <row r="47" spans="1:29" customFormat="1" ht="14.5" customHeight="1">
      <c r="B47" s="68"/>
      <c r="C47" s="718"/>
      <c r="D47" s="718"/>
      <c r="E47" s="718"/>
      <c r="F47" s="718"/>
      <c r="G47" s="718"/>
      <c r="H47" s="718"/>
      <c r="J47" s="68"/>
      <c r="M47" t="s">
        <v>1097</v>
      </c>
      <c r="Q47" t="s">
        <v>1094</v>
      </c>
      <c r="S47" s="67"/>
      <c r="U47" s="67" t="s">
        <v>1104</v>
      </c>
      <c r="W47" t="s">
        <v>1094</v>
      </c>
    </row>
    <row r="48" spans="1:29" customFormat="1" ht="16" customHeight="1">
      <c r="B48" s="68"/>
      <c r="C48" s="68"/>
      <c r="F48" s="68"/>
      <c r="G48" s="68"/>
      <c r="H48" s="68"/>
      <c r="J48" s="68"/>
      <c r="M48" s="67" t="s">
        <v>1099</v>
      </c>
    </row>
    <row r="49" spans="2:33" customFormat="1" ht="16" customHeight="1">
      <c r="B49" s="447" t="s">
        <v>1065</v>
      </c>
      <c r="C49" s="446" t="s">
        <v>1076</v>
      </c>
      <c r="D49" s="445" t="s">
        <v>1077</v>
      </c>
      <c r="F49" s="68"/>
      <c r="G49" s="68"/>
      <c r="H49" s="68"/>
      <c r="J49" s="437" t="s">
        <v>1059</v>
      </c>
      <c r="M49" s="67" t="s">
        <v>1100</v>
      </c>
    </row>
    <row r="50" spans="2:33" customFormat="1" ht="16" customHeight="1">
      <c r="B50" s="68"/>
      <c r="C50" s="437" t="s">
        <v>1066</v>
      </c>
      <c r="D50" s="437" t="s">
        <v>1041</v>
      </c>
      <c r="F50" s="68"/>
      <c r="G50" s="68"/>
      <c r="H50" s="68"/>
      <c r="J50" s="174" t="s">
        <v>500</v>
      </c>
      <c r="K50" s="148" t="s">
        <v>553</v>
      </c>
      <c r="L50" s="203"/>
      <c r="M50" s="148" t="s">
        <v>553</v>
      </c>
      <c r="N50" s="203"/>
      <c r="O50" s="148" t="s">
        <v>553</v>
      </c>
      <c r="P50" s="203"/>
      <c r="Q50" s="148" t="s">
        <v>553</v>
      </c>
      <c r="R50" s="203"/>
      <c r="S50" s="148" t="s">
        <v>553</v>
      </c>
      <c r="T50" s="203"/>
      <c r="U50" s="148" t="s">
        <v>553</v>
      </c>
      <c r="V50" s="203"/>
      <c r="W50" s="148" t="s">
        <v>553</v>
      </c>
      <c r="X50" s="203"/>
    </row>
    <row r="51" spans="2:33" customFormat="1" ht="16" customHeight="1">
      <c r="B51" s="68"/>
      <c r="C51" s="437" t="s">
        <v>1067</v>
      </c>
      <c r="D51" s="265" t="s">
        <v>1052</v>
      </c>
      <c r="E51" s="162" t="s">
        <v>1053</v>
      </c>
      <c r="F51" s="68"/>
      <c r="G51" s="68"/>
      <c r="H51" s="68"/>
      <c r="J51" s="200" t="s">
        <v>519</v>
      </c>
      <c r="K51" s="186" t="s">
        <v>521</v>
      </c>
      <c r="L51" s="203"/>
      <c r="M51" s="186" t="s">
        <v>522</v>
      </c>
      <c r="N51" s="203"/>
      <c r="O51" s="186" t="s">
        <v>523</v>
      </c>
      <c r="P51" s="203"/>
      <c r="Q51" s="186" t="s">
        <v>524</v>
      </c>
      <c r="R51" s="203"/>
      <c r="S51" s="186" t="s">
        <v>525</v>
      </c>
      <c r="T51" s="203"/>
      <c r="U51" s="186" t="s">
        <v>526</v>
      </c>
      <c r="V51" s="203"/>
      <c r="W51" s="186" t="s">
        <v>521</v>
      </c>
      <c r="X51" s="203"/>
    </row>
    <row r="52" spans="2:33" customFormat="1" ht="16" customHeight="1">
      <c r="B52" s="68"/>
      <c r="C52" s="68"/>
      <c r="D52" s="78" t="s">
        <v>1054</v>
      </c>
      <c r="E52" s="68"/>
      <c r="F52" s="68"/>
      <c r="G52" s="68"/>
      <c r="H52" s="68"/>
      <c r="J52" s="174" t="s">
        <v>500</v>
      </c>
      <c r="K52" s="71" t="s">
        <v>528</v>
      </c>
      <c r="L52" s="203"/>
      <c r="M52" s="71" t="s">
        <v>527</v>
      </c>
      <c r="N52" s="203"/>
      <c r="O52" s="71" t="s">
        <v>528</v>
      </c>
      <c r="P52" s="203"/>
      <c r="Q52" s="71" t="s">
        <v>885</v>
      </c>
      <c r="R52" s="203"/>
      <c r="S52" s="71" t="s">
        <v>528</v>
      </c>
      <c r="T52" s="203"/>
      <c r="U52" s="71" t="s">
        <v>885</v>
      </c>
      <c r="V52" s="203"/>
      <c r="W52" s="71" t="s">
        <v>528</v>
      </c>
      <c r="X52" s="203"/>
    </row>
    <row r="53" spans="2:33" customFormat="1">
      <c r="B53" s="68"/>
      <c r="C53" s="68"/>
      <c r="D53" s="68"/>
      <c r="E53" s="437"/>
      <c r="F53" s="68"/>
      <c r="G53" s="68"/>
      <c r="H53" s="68"/>
      <c r="J53" s="175" t="s">
        <v>353</v>
      </c>
      <c r="K53" s="199" t="s">
        <v>410</v>
      </c>
      <c r="L53" s="444"/>
      <c r="M53" s="185" t="s">
        <v>479</v>
      </c>
      <c r="O53" s="199" t="s">
        <v>480</v>
      </c>
      <c r="Q53" s="199" t="s">
        <v>520</v>
      </c>
      <c r="S53" s="199" t="s">
        <v>481</v>
      </c>
      <c r="U53" s="199" t="s">
        <v>478</v>
      </c>
      <c r="W53" s="199" t="s">
        <v>482</v>
      </c>
      <c r="Y53" s="68"/>
    </row>
    <row r="54" spans="2:33" customFormat="1">
      <c r="B54" s="68"/>
      <c r="C54" s="68"/>
      <c r="D54" s="68" t="s">
        <v>1051</v>
      </c>
      <c r="E54" s="68"/>
      <c r="F54" s="68"/>
      <c r="G54" s="68"/>
      <c r="H54" s="68"/>
      <c r="J54" s="177" t="s">
        <v>515</v>
      </c>
      <c r="K54" s="188" t="s">
        <v>446</v>
      </c>
      <c r="L54" s="444"/>
      <c r="M54" s="256" t="s">
        <v>466</v>
      </c>
      <c r="O54" s="188" t="s">
        <v>448</v>
      </c>
      <c r="Q54" s="188" t="s">
        <v>447</v>
      </c>
      <c r="S54" s="188" t="s">
        <v>368</v>
      </c>
      <c r="U54" s="188" t="s">
        <v>333</v>
      </c>
      <c r="W54" s="188" t="s">
        <v>468</v>
      </c>
      <c r="X54" s="203"/>
    </row>
    <row r="55" spans="2:33" customFormat="1">
      <c r="B55" s="68"/>
      <c r="C55" s="437"/>
      <c r="D55" s="68"/>
      <c r="E55" s="68"/>
      <c r="F55" s="68"/>
      <c r="G55" s="68"/>
      <c r="H55" s="68"/>
      <c r="J55" s="176" t="s">
        <v>383</v>
      </c>
      <c r="K55" s="71" t="s">
        <v>458</v>
      </c>
      <c r="L55" s="444"/>
      <c r="M55" s="71" t="s">
        <v>460</v>
      </c>
      <c r="O55" s="71" t="s">
        <v>461</v>
      </c>
      <c r="Q55" s="71" t="s">
        <v>458</v>
      </c>
      <c r="S55" s="71" t="s">
        <v>461</v>
      </c>
      <c r="U55" s="71" t="s">
        <v>458</v>
      </c>
      <c r="W55" s="71" t="s">
        <v>460</v>
      </c>
      <c r="X55" s="203"/>
    </row>
    <row r="56" spans="2:33" customFormat="1" ht="15.5">
      <c r="B56" s="68"/>
      <c r="C56" s="437" t="s">
        <v>1073</v>
      </c>
      <c r="D56" s="437" t="s">
        <v>1072</v>
      </c>
      <c r="E56" s="68"/>
      <c r="F56" s="68"/>
      <c r="G56" s="68"/>
      <c r="H56" s="68"/>
      <c r="J56" s="184" t="s">
        <v>341</v>
      </c>
      <c r="K56" s="96" t="s">
        <v>393</v>
      </c>
      <c r="L56" s="203"/>
      <c r="M56" s="96" t="s">
        <v>393</v>
      </c>
      <c r="N56" s="203"/>
      <c r="O56" s="96" t="s">
        <v>393</v>
      </c>
      <c r="P56" s="203"/>
      <c r="Q56" s="96" t="s">
        <v>393</v>
      </c>
      <c r="R56" s="203"/>
      <c r="S56" s="96" t="s">
        <v>393</v>
      </c>
      <c r="T56" s="203"/>
      <c r="U56" s="96" t="s">
        <v>393</v>
      </c>
      <c r="V56" s="203"/>
      <c r="W56" s="96" t="s">
        <v>1050</v>
      </c>
      <c r="X56" s="203"/>
    </row>
    <row r="57" spans="2:33" customFormat="1" ht="13.5" customHeight="1">
      <c r="B57" s="68"/>
      <c r="C57" s="68"/>
      <c r="D57" s="437" t="s">
        <v>1074</v>
      </c>
      <c r="E57" s="68"/>
      <c r="F57" s="68"/>
      <c r="G57" s="68"/>
      <c r="H57" s="68"/>
      <c r="J57" s="178" t="s">
        <v>334</v>
      </c>
      <c r="K57" s="88"/>
      <c r="L57" s="203"/>
      <c r="M57" s="88"/>
      <c r="N57" s="203"/>
      <c r="O57" s="88"/>
      <c r="P57" s="203"/>
      <c r="Q57" s="88"/>
      <c r="R57" s="203"/>
      <c r="S57" s="88"/>
      <c r="T57" s="203"/>
      <c r="U57" s="88"/>
      <c r="V57" s="203"/>
      <c r="W57" s="88"/>
      <c r="X57" s="203"/>
    </row>
    <row r="58" spans="2:33" customFormat="1">
      <c r="B58" s="68"/>
      <c r="C58" s="68"/>
      <c r="D58" s="437" t="s">
        <v>1087</v>
      </c>
      <c r="E58" s="68"/>
      <c r="F58" s="68"/>
      <c r="G58" s="68"/>
      <c r="H58" s="68"/>
      <c r="J58" s="187" t="s">
        <v>412</v>
      </c>
      <c r="K58" s="186" t="s">
        <v>408</v>
      </c>
      <c r="L58" s="444"/>
      <c r="M58" s="186" t="s">
        <v>407</v>
      </c>
      <c r="O58" s="186" t="s">
        <v>409</v>
      </c>
      <c r="Q58" s="186" t="s">
        <v>459</v>
      </c>
      <c r="S58" s="186" t="s">
        <v>462</v>
      </c>
      <c r="U58" s="186" t="s">
        <v>389</v>
      </c>
      <c r="W58" s="186" t="s">
        <v>1046</v>
      </c>
      <c r="Y58" s="68"/>
      <c r="Z58" s="68"/>
      <c r="AA58" s="68"/>
      <c r="AB58" s="68"/>
      <c r="AC58" s="68"/>
      <c r="AD58" s="68"/>
      <c r="AE58" s="68"/>
      <c r="AF58" s="68"/>
      <c r="AG58" s="68"/>
    </row>
    <row r="59" spans="2:33" customFormat="1">
      <c r="B59" s="68"/>
      <c r="C59" s="68"/>
      <c r="D59" s="437" t="s">
        <v>1075</v>
      </c>
      <c r="E59" s="68"/>
      <c r="F59" s="68"/>
      <c r="G59" s="68"/>
      <c r="H59" s="68"/>
      <c r="J59" s="68"/>
      <c r="K59" s="68"/>
      <c r="L59" s="203"/>
    </row>
    <row r="60" spans="2:33" customFormat="1">
      <c r="B60" s="68"/>
      <c r="C60" s="68"/>
      <c r="D60" s="437" t="s">
        <v>1055</v>
      </c>
      <c r="E60" s="68"/>
      <c r="F60" s="68"/>
      <c r="G60" s="68"/>
      <c r="H60" s="68"/>
      <c r="J60" s="91">
        <v>1</v>
      </c>
      <c r="K60" s="202" t="str">
        <f>CONCATENATE(K$50,K$51,K$52,K$53,K$56)</f>
        <v>I would appreciate if  you kindly bring towels</v>
      </c>
      <c r="L60" s="203"/>
      <c r="M60" s="202" t="str">
        <f>CONCATENATE(M$50,M$51,M$52,M$53,M$56)</f>
        <v>I would appreciate if  someone please deliver towels</v>
      </c>
      <c r="O60" s="202" t="str">
        <f>CONCATENATE(O$50,O$51,O$52,O$53,O$56)</f>
        <v>I would appreciate if  housekeeper kindly give towels</v>
      </c>
      <c r="Q60" s="202" t="str">
        <f>CONCATENATE(Q$50,Q$51,Q$52,Q$53,Q$56)</f>
        <v>I would appreciate if  maid please have fetch towels</v>
      </c>
      <c r="S60" s="202" t="str">
        <f>CONCATENATE(S$50,S$51,S$52,S$53,S$56)</f>
        <v>I would appreciate if  room attendant kindly drop off towels</v>
      </c>
      <c r="U60" s="202" t="str">
        <f>CONCATENATE(U$50,U$51,U$52,U$53,U$56)</f>
        <v>I would appreciate if  room cleaner please have send towels</v>
      </c>
      <c r="W60" s="202" t="str">
        <f>CONCATENATE(W$50,W$51,W$52,W$53,W$56)</f>
        <v>I would appreciate if  you kindly providepowell</v>
      </c>
    </row>
    <row r="61" spans="2:33" customFormat="1">
      <c r="B61" s="68"/>
      <c r="C61" s="68"/>
      <c r="D61" s="68"/>
      <c r="E61" s="68"/>
      <c r="F61" s="68"/>
      <c r="G61" s="68"/>
      <c r="H61" s="68"/>
      <c r="J61" s="91">
        <f>+J60+1</f>
        <v>2</v>
      </c>
      <c r="K61" s="202" t="str">
        <f>CONCATENATE(K$50,K$51,K$52,K$53,K$54,K$56)</f>
        <v>I would appreciate if  you kindly bringa few towels</v>
      </c>
      <c r="L61" s="203"/>
      <c r="M61" s="202" t="str">
        <f>CONCATENATE(M$50,M$51,M$52,M$53,M$54,M$56)</f>
        <v>I would appreciate if  someone please deliveradditional towels</v>
      </c>
      <c r="O61" s="202" t="str">
        <f>CONCATENATE(O$50,O$51,O$52,O$53,O$54,O$56)</f>
        <v>I would appreciate if  housekeeper kindly givesome towels</v>
      </c>
      <c r="Q61" s="202" t="str">
        <f>CONCATENATE(Q$50,Q$51,Q$52,Q$53,Q$54,Q$56)</f>
        <v>I would appreciate if  maid please have fetcha couple towels</v>
      </c>
      <c r="S61" s="202" t="str">
        <f>CONCATENATE(S$50,S$51,S$52,S$53,S$54,S$56)</f>
        <v>I would appreciate if  room attendant kindly drop offset towels</v>
      </c>
      <c r="U61" s="202" t="str">
        <f>CONCATENATE(U$50,U$51,U$52,U$53,U$54,U$56)</f>
        <v>I would appreciate if  room cleaner please have sendmore towels</v>
      </c>
      <c r="W61" s="202" t="str">
        <f>CONCATENATE(W$50,W$51,W$52,W$53,W$54,W$56)</f>
        <v>I would appreciate if  you kindly provideextrapowell</v>
      </c>
    </row>
    <row r="62" spans="2:33" customFormat="1">
      <c r="B62" s="68"/>
      <c r="C62" s="437" t="s">
        <v>1068</v>
      </c>
      <c r="D62" s="437" t="s">
        <v>1069</v>
      </c>
      <c r="E62" s="68"/>
      <c r="F62" s="68"/>
      <c r="G62" s="68"/>
      <c r="H62" s="68"/>
      <c r="J62" s="91">
        <f t="shared" ref="J62:J67" si="50">+J61+1</f>
        <v>3</v>
      </c>
      <c r="K62" s="202" t="str">
        <f>CONCATENATE(K$50,K$51,K$52,K$53,K$54,K$55,K$56)</f>
        <v>I would appreciate if  you kindly bringa few clean towels</v>
      </c>
      <c r="L62" s="203"/>
      <c r="M62" s="202" t="str">
        <f>CONCATENATE(M$50,M$51,M$52,M$53,M$54,M$55,M$56)</f>
        <v>I would appreciate if  someone please deliveradditional new towels</v>
      </c>
      <c r="O62" s="202" t="str">
        <f>CONCATENATE(O$50,O$51,O$52,O$53,O$54,O$55,O$56)</f>
        <v>I would appreciate if  housekeeper kindly givesome fresh towels</v>
      </c>
      <c r="Q62" s="202" t="str">
        <f>CONCATENATE(Q$50,Q$51,Q$52,Q$53,Q$54,Q$55,Q$56)</f>
        <v>I would appreciate if  maid please have fetcha couple clean towels</v>
      </c>
      <c r="S62" s="202" t="str">
        <f>CONCATENATE(S$50,S$51,S$52,S$53,S$54,S$55,S$56)</f>
        <v>I would appreciate if  room attendant kindly drop offset fresh towels</v>
      </c>
      <c r="U62" s="202" t="str">
        <f>CONCATENATE(U$50,U$51,U$52,U$53,U$54,U$55,U$56)</f>
        <v>I would appreciate if  room cleaner please have sendmore clean towels</v>
      </c>
      <c r="W62" s="202" t="str">
        <f>CONCATENATE(W$50,W$51,W$52,W$53,W$54,W$55,W$56)</f>
        <v>I would appreciate if  you kindly provideextra newpowell</v>
      </c>
    </row>
    <row r="63" spans="2:33" customFormat="1">
      <c r="B63" s="68"/>
      <c r="C63" s="68"/>
      <c r="D63" s="437" t="s">
        <v>1070</v>
      </c>
      <c r="E63" s="68"/>
      <c r="F63" s="68"/>
      <c r="G63" s="68"/>
      <c r="H63" s="68"/>
      <c r="J63" s="91">
        <f t="shared" si="50"/>
        <v>4</v>
      </c>
      <c r="K63" s="202" t="str">
        <f>CONCATENATE(K$50,K$51,K$52,K$53,K$54,K$55,K$56,K$57)</f>
        <v>I would appreciate if  you kindly bringa few clean towels</v>
      </c>
      <c r="L63" s="203"/>
      <c r="M63" s="202" t="str">
        <f>CONCATENATE(M$50,M$51,M$52,M$53,M$54,M$55,M$56,M$57)</f>
        <v>I would appreciate if  someone please deliveradditional new towels</v>
      </c>
      <c r="O63" s="202" t="str">
        <f>CONCATENATE(O$50,O$51,O$52,O$53,O$54,O$55,O$56,O$57)</f>
        <v>I would appreciate if  housekeeper kindly givesome fresh towels</v>
      </c>
      <c r="Q63" s="202" t="str">
        <f>CONCATENATE(Q$50,Q$51,Q$52,Q$53,Q$54,Q$55,Q$56,Q$57)</f>
        <v>I would appreciate if  maid please have fetcha couple clean towels</v>
      </c>
      <c r="S63" s="202" t="str">
        <f>CONCATENATE(S$50,S$51,S$52,S$53,S$54,S$55,S$56,S$57)</f>
        <v>I would appreciate if  room attendant kindly drop offset fresh towels</v>
      </c>
      <c r="U63" s="202" t="str">
        <f>CONCATENATE(U$50,U$51,U$52,U$53,U$54,U$55,U$56,U$57)</f>
        <v>I would appreciate if  room cleaner please have sendmore clean towels</v>
      </c>
      <c r="W63" s="202" t="str">
        <f>CONCATENATE(W$50,W$51,W$52,W$53,W$54,W$55,W$56,W$57)</f>
        <v>I would appreciate if  you kindly provideextra newpowell</v>
      </c>
    </row>
    <row r="64" spans="2:33" customFormat="1">
      <c r="B64" s="68"/>
      <c r="C64" s="68"/>
      <c r="D64" s="437" t="s">
        <v>1079</v>
      </c>
      <c r="E64" s="68"/>
      <c r="F64" s="68"/>
      <c r="G64" s="68"/>
      <c r="H64" s="68"/>
      <c r="J64" s="91">
        <f t="shared" si="50"/>
        <v>5</v>
      </c>
      <c r="K64" s="202" t="str">
        <f>CONCATENATE(K$50,K$51,K$52,K$53,K$54,K$55,K$56,K$57,K$58)</f>
        <v>I would appreciate if  you kindly bringa few clean towels to our room</v>
      </c>
      <c r="M64" s="202" t="str">
        <f>CONCATENATE(M$50,M$51,M$52,M$53,M$54,M$55,M$56,M$57,M$58)</f>
        <v>I would appreciate if  someone please deliveradditional new towels to the room</v>
      </c>
      <c r="O64" s="202" t="str">
        <f>CONCATENATE(O$50,O$51,O$52,O$53,O$54,O$55,O$56,O$57,O$58)</f>
        <v>I would appreciate if  housekeeper kindly givesome fresh towels to room# xxxx</v>
      </c>
      <c r="Q64" s="202" t="str">
        <f>CONCATENATE(Q$50,Q$51,Q$52,Q$53,Q$54,Q$55,Q$56,Q$57,Q$58)</f>
        <v xml:space="preserve">I would appreciate if  maid please have fetcha couple clean towels to my room </v>
      </c>
      <c r="S64" s="202" t="str">
        <f>CONCATENATE(S$50,S$51,S$52,S$53,S$54,S$55,S$56,S$57,S$58)</f>
        <v>I would appreciate if  room attendant kindly drop offset fresh towels for our room</v>
      </c>
      <c r="U64" s="202" t="str">
        <f>CONCATENATE(U$50,U$51,U$52,U$53,U$54,U$55,U$56,U$57,U$58)</f>
        <v>I would appreciate if  room cleaner please have sendmore clean towels for the room</v>
      </c>
      <c r="W64" s="202" t="str">
        <f>CONCATENATE(W$50,W$51,W$52,W$53,W$54,W$55,W$56,W$57,W$58)</f>
        <v>I would appreciate if  you kindly provideextra newpowell for my room</v>
      </c>
    </row>
    <row r="65" spans="2:23" customFormat="1">
      <c r="B65" s="68"/>
      <c r="C65" s="68"/>
      <c r="D65" s="437" t="s">
        <v>1080</v>
      </c>
      <c r="E65" s="68"/>
      <c r="F65" s="68"/>
      <c r="G65" s="68"/>
      <c r="H65" s="68"/>
      <c r="J65" s="91">
        <f t="shared" si="50"/>
        <v>6</v>
      </c>
      <c r="K65" s="202" t="str">
        <f>CONCATENATE(K$50,K$51,K$52,K$53,K$55,K$56)</f>
        <v>I would appreciate if  you kindly bring clean towels</v>
      </c>
      <c r="M65" s="202" t="str">
        <f>CONCATENATE(M$50,M$51,M$52,M$53,M$55,M$56)</f>
        <v>I would appreciate if  someone please deliver new towels</v>
      </c>
      <c r="O65" s="202" t="str">
        <f>CONCATENATE(O$50,O$51,O$52,O$53,O$55,O$56)</f>
        <v>I would appreciate if  housekeeper kindly give fresh towels</v>
      </c>
      <c r="Q65" s="202" t="str">
        <f>CONCATENATE(Q$50,Q$51,Q$52,Q$53,Q$55,Q$56)</f>
        <v>I would appreciate if  maid please have fetch clean towels</v>
      </c>
      <c r="S65" s="202" t="str">
        <f>CONCATENATE(S$50,S$51,S$52,S$53,S$55,S$56)</f>
        <v>I would appreciate if  room attendant kindly drop off fresh towels</v>
      </c>
      <c r="U65" s="202" t="str">
        <f>CONCATENATE(U$50,U$51,U$52,U$53,U$55,U$56)</f>
        <v>I would appreciate if  room cleaner please have send clean towels</v>
      </c>
      <c r="W65" s="202" t="str">
        <f>CONCATENATE(W$50,W$51,W$52,W$53,W$55,W$56)</f>
        <v>I would appreciate if  you kindly provide newpowell</v>
      </c>
    </row>
    <row r="66" spans="2:23" customFormat="1">
      <c r="B66" s="68"/>
      <c r="C66" s="68"/>
      <c r="D66" s="437" t="s">
        <v>1081</v>
      </c>
      <c r="E66" s="68"/>
      <c r="F66" s="68"/>
      <c r="G66" s="68"/>
      <c r="H66" s="68"/>
      <c r="J66" s="91">
        <f t="shared" si="50"/>
        <v>7</v>
      </c>
      <c r="K66" s="202" t="str">
        <f>CONCATENATE(K$50,K$51,K$52,K$53,K$55,K$56,K$57)</f>
        <v>I would appreciate if  you kindly bring clean towels</v>
      </c>
      <c r="M66" s="202" t="str">
        <f>CONCATENATE(M$50,M$51,M$52,M$53,M$55,M$56,M$57)</f>
        <v>I would appreciate if  someone please deliver new towels</v>
      </c>
      <c r="O66" s="202" t="str">
        <f>CONCATENATE(O$50,O$51,O$52,O$53,O$55,O$56,O$57)</f>
        <v>I would appreciate if  housekeeper kindly give fresh towels</v>
      </c>
      <c r="Q66" s="202" t="str">
        <f>CONCATENATE(Q$50,Q$51,Q$52,Q$53,Q$55,Q$56,Q$57)</f>
        <v>I would appreciate if  maid please have fetch clean towels</v>
      </c>
      <c r="S66" s="202" t="str">
        <f>CONCATENATE(S$50,S$51,S$52,S$53,S$55,S$56,S$57)</f>
        <v>I would appreciate if  room attendant kindly drop off fresh towels</v>
      </c>
      <c r="U66" s="202" t="str">
        <f>CONCATENATE(U$50,U$51,U$52,U$53,U$55,U$56,U$57)</f>
        <v>I would appreciate if  room cleaner please have send clean towels</v>
      </c>
      <c r="W66" s="202" t="str">
        <f>CONCATENATE(W$50,W$51,W$52,W$53,W$55,W$56,W$57)</f>
        <v>I would appreciate if  you kindly provide newpowell</v>
      </c>
    </row>
    <row r="67" spans="2:23" customFormat="1">
      <c r="B67" s="68"/>
      <c r="C67" s="68"/>
      <c r="D67" s="68"/>
      <c r="E67" s="68"/>
      <c r="F67" s="68"/>
      <c r="G67" s="68"/>
      <c r="H67" s="68"/>
      <c r="J67" s="91">
        <f t="shared" si="50"/>
        <v>8</v>
      </c>
      <c r="K67" s="202" t="str">
        <f>CONCATENATE(K$50,K$51,K$52,K$53,K$55,K$56,K$57,K58)</f>
        <v>I would appreciate if  you kindly bring clean towels to our room</v>
      </c>
      <c r="M67" s="202" t="str">
        <f>CONCATENATE(M$50,M$51,M$52,M$53,M$55,M$56,M$57,M58)</f>
        <v>I would appreciate if  someone please deliver new towels to the room</v>
      </c>
      <c r="O67" s="202" t="str">
        <f>CONCATENATE(O$50,O$51,O$52,O$53,O$55,O$56,O$57,O58)</f>
        <v>I would appreciate if  housekeeper kindly give fresh towels to room# xxxx</v>
      </c>
      <c r="Q67" s="202" t="str">
        <f>CONCATENATE(Q$50,Q$51,Q$52,Q$53,Q$55,Q$56,Q$57,Q58)</f>
        <v xml:space="preserve">I would appreciate if  maid please have fetch clean towels to my room </v>
      </c>
      <c r="S67" s="202" t="str">
        <f>CONCATENATE(S$50,S$51,S$52,S$53,S$55,S$56,S$57,S58)</f>
        <v>I would appreciate if  room attendant kindly drop off fresh towels for our room</v>
      </c>
      <c r="U67" s="202" t="str">
        <f>CONCATENATE(U$50,U$51,U$52,U$53,U$55,U$56,U$57,U58)</f>
        <v>I would appreciate if  room cleaner please have send clean towels for the room</v>
      </c>
      <c r="W67" s="202" t="str">
        <f>CONCATENATE(W$50,W$51,W$52,W$53,W$55,W$56,W$57,W58)</f>
        <v>I would appreciate if  you kindly provide newpowell for my room</v>
      </c>
    </row>
    <row r="68" spans="2:23" customFormat="1">
      <c r="B68" s="68"/>
      <c r="C68" s="68"/>
      <c r="D68" s="68"/>
      <c r="E68" s="68"/>
      <c r="F68" s="68"/>
      <c r="G68" s="68"/>
      <c r="H68" s="68"/>
      <c r="J68" s="68"/>
    </row>
    <row r="69" spans="2:23" customFormat="1" ht="15" customHeight="1">
      <c r="B69" s="68"/>
      <c r="C69" s="68"/>
      <c r="D69" s="68"/>
      <c r="E69" s="68"/>
      <c r="F69" s="68"/>
      <c r="G69" s="68"/>
      <c r="H69" s="68"/>
      <c r="J69" s="68"/>
    </row>
    <row r="70" spans="2:23" customFormat="1" ht="15" customHeight="1">
      <c r="B70" s="68"/>
      <c r="C70" s="68"/>
      <c r="D70" s="68"/>
      <c r="E70" s="68"/>
      <c r="F70" s="68"/>
      <c r="G70" s="68"/>
      <c r="H70" s="68"/>
      <c r="J70" s="68"/>
    </row>
    <row r="71" spans="2:23" customFormat="1" ht="15" customHeight="1">
      <c r="B71" s="68"/>
      <c r="C71" s="68"/>
      <c r="D71" s="68"/>
      <c r="E71" s="68"/>
      <c r="F71" s="68"/>
      <c r="G71" s="68"/>
      <c r="H71" s="68"/>
      <c r="J71" s="68"/>
    </row>
    <row r="72" spans="2:23" customFormat="1">
      <c r="B72" s="68"/>
      <c r="C72" s="68"/>
      <c r="D72" s="68"/>
      <c r="E72" s="68"/>
      <c r="F72" s="68"/>
      <c r="G72" s="68"/>
      <c r="H72" s="68"/>
      <c r="J72" s="68"/>
    </row>
    <row r="73" spans="2:23" customFormat="1">
      <c r="B73" s="68"/>
      <c r="C73" s="68"/>
      <c r="D73" s="68"/>
      <c r="E73" s="68"/>
      <c r="F73" s="68"/>
      <c r="G73" s="68"/>
      <c r="H73" s="68"/>
      <c r="J73" s="68"/>
    </row>
    <row r="74" spans="2:23" customFormat="1">
      <c r="B74" s="68"/>
      <c r="C74" s="68"/>
      <c r="D74" s="68"/>
      <c r="E74" s="68"/>
      <c r="F74" s="68"/>
      <c r="G74" s="68"/>
      <c r="H74" s="68"/>
      <c r="J74" s="68"/>
    </row>
    <row r="75" spans="2:23" customFormat="1">
      <c r="B75" s="68"/>
      <c r="C75" s="68"/>
      <c r="D75" s="68"/>
      <c r="E75" s="68"/>
      <c r="F75" s="68"/>
      <c r="G75" s="68"/>
      <c r="H75" s="68"/>
      <c r="J75" s="68"/>
    </row>
    <row r="76" spans="2:23" customFormat="1" ht="15" customHeight="1">
      <c r="B76" s="68"/>
      <c r="C76" s="68"/>
      <c r="D76" s="68"/>
      <c r="E76" s="68"/>
      <c r="F76" s="68"/>
      <c r="G76" s="68"/>
      <c r="H76" s="68"/>
      <c r="J76" s="68"/>
    </row>
    <row r="77" spans="2:23" customFormat="1">
      <c r="B77" s="68"/>
      <c r="C77" s="68"/>
      <c r="D77" s="68"/>
      <c r="E77" s="68"/>
      <c r="F77" s="68"/>
      <c r="G77" s="68"/>
      <c r="H77" s="68"/>
      <c r="J77" s="68"/>
    </row>
    <row r="78" spans="2:23" customFormat="1">
      <c r="B78" s="68"/>
      <c r="C78" s="68"/>
      <c r="D78" s="68"/>
      <c r="E78" s="68"/>
      <c r="F78" s="68"/>
      <c r="G78" s="68"/>
      <c r="H78" s="68"/>
      <c r="J78" s="68"/>
    </row>
    <row r="79" spans="2:23" customFormat="1">
      <c r="B79" s="68"/>
      <c r="C79" s="68"/>
      <c r="D79" s="68"/>
      <c r="E79" s="68"/>
      <c r="F79" s="68"/>
      <c r="G79" s="68"/>
      <c r="H79" s="68"/>
      <c r="J79" s="68"/>
    </row>
    <row r="80" spans="2:23" customFormat="1">
      <c r="B80" s="68"/>
      <c r="C80" s="68"/>
      <c r="D80" s="68"/>
      <c r="E80" s="68"/>
      <c r="F80" s="68"/>
      <c r="G80" s="68"/>
      <c r="H80" s="68"/>
      <c r="J80" s="68"/>
    </row>
    <row r="81" spans="2:24" customFormat="1">
      <c r="B81" s="68"/>
      <c r="C81" s="68"/>
      <c r="D81" s="68"/>
      <c r="E81" s="68"/>
      <c r="F81" s="68"/>
      <c r="G81" s="68"/>
      <c r="H81" s="68"/>
      <c r="J81" s="68"/>
    </row>
    <row r="82" spans="2:24" customFormat="1">
      <c r="B82" s="68"/>
      <c r="C82" s="68"/>
      <c r="D82" s="68"/>
      <c r="E82" s="68"/>
      <c r="F82" s="68"/>
      <c r="G82" s="68"/>
      <c r="H82" s="68"/>
      <c r="J82" s="68"/>
    </row>
    <row r="83" spans="2:24" customFormat="1">
      <c r="B83" s="68"/>
      <c r="C83" s="68"/>
      <c r="D83" s="68"/>
      <c r="E83" s="68"/>
      <c r="F83" s="68"/>
      <c r="G83" s="68"/>
      <c r="H83" s="68"/>
      <c r="J83" s="68"/>
    </row>
    <row r="84" spans="2:24">
      <c r="K84"/>
      <c r="L84"/>
      <c r="M84"/>
      <c r="O84"/>
      <c r="Q84"/>
      <c r="S84"/>
      <c r="U84"/>
      <c r="W84"/>
    </row>
    <row r="85" spans="2:24">
      <c r="K85"/>
      <c r="L85"/>
      <c r="M85"/>
      <c r="O85"/>
      <c r="Q85"/>
      <c r="S85"/>
      <c r="U85"/>
      <c r="W85"/>
    </row>
    <row r="86" spans="2:24">
      <c r="K86"/>
      <c r="L86"/>
      <c r="M86"/>
      <c r="O86"/>
      <c r="Q86"/>
      <c r="S86"/>
      <c r="U86"/>
      <c r="W86"/>
    </row>
    <row r="87" spans="2:24">
      <c r="K87"/>
      <c r="L87"/>
      <c r="M87"/>
      <c r="O87"/>
      <c r="Q87"/>
      <c r="S87"/>
      <c r="U87"/>
      <c r="W87"/>
    </row>
    <row r="88" spans="2:24">
      <c r="K88"/>
      <c r="L88"/>
      <c r="M88"/>
      <c r="O88"/>
      <c r="Q88"/>
      <c r="S88"/>
      <c r="U88"/>
      <c r="W88"/>
    </row>
    <row r="89" spans="2:24">
      <c r="K89"/>
      <c r="L89"/>
      <c r="M89"/>
      <c r="O89"/>
      <c r="Q89"/>
      <c r="S89"/>
      <c r="U89"/>
      <c r="W89"/>
    </row>
    <row r="90" spans="2:24">
      <c r="K90"/>
      <c r="L90"/>
      <c r="M90"/>
      <c r="O90"/>
      <c r="Q90"/>
      <c r="S90"/>
      <c r="U90"/>
      <c r="W90"/>
    </row>
    <row r="91" spans="2:24">
      <c r="K91"/>
      <c r="L91"/>
      <c r="M91"/>
      <c r="O91"/>
      <c r="Q91"/>
      <c r="S91"/>
      <c r="U91"/>
      <c r="W91"/>
    </row>
    <row r="92" spans="2:24">
      <c r="K92"/>
      <c r="L92"/>
      <c r="M92"/>
      <c r="O92"/>
      <c r="Q92"/>
      <c r="S92"/>
      <c r="U92"/>
      <c r="W92"/>
    </row>
    <row r="93" spans="2:24">
      <c r="K93"/>
      <c r="L93"/>
      <c r="M93"/>
      <c r="O93"/>
      <c r="Q93"/>
      <c r="S93"/>
      <c r="U93"/>
      <c r="W93"/>
    </row>
    <row r="94" spans="2:24">
      <c r="K94"/>
      <c r="L94"/>
      <c r="M94"/>
      <c r="O94"/>
      <c r="Q94"/>
      <c r="S94"/>
      <c r="U94"/>
      <c r="W94"/>
    </row>
    <row r="95" spans="2:24">
      <c r="K95"/>
      <c r="L95"/>
      <c r="M95"/>
      <c r="O95"/>
      <c r="Q95"/>
      <c r="S95"/>
      <c r="U95"/>
      <c r="W95"/>
    </row>
    <row r="96" spans="2:24" s="73" customFormat="1">
      <c r="D96" s="68"/>
      <c r="E96" s="68"/>
      <c r="F96" s="68"/>
      <c r="G96" s="68"/>
      <c r="H96" s="68"/>
      <c r="I96"/>
      <c r="J96" s="68"/>
      <c r="K96"/>
      <c r="L96"/>
      <c r="M96"/>
      <c r="N96"/>
      <c r="O96"/>
      <c r="P96"/>
      <c r="Q96"/>
      <c r="R96"/>
      <c r="S96"/>
      <c r="T96"/>
      <c r="U96"/>
      <c r="V96"/>
      <c r="W96"/>
      <c r="X96"/>
    </row>
    <row r="97" spans="4:24" s="73" customFormat="1">
      <c r="D97" s="68"/>
      <c r="E97" s="68"/>
      <c r="F97" s="68"/>
      <c r="G97" s="68"/>
      <c r="H97" s="68"/>
      <c r="I97"/>
      <c r="J97" s="68"/>
      <c r="K97"/>
      <c r="L97"/>
      <c r="M97"/>
      <c r="N97"/>
      <c r="O97"/>
      <c r="P97"/>
      <c r="Q97"/>
      <c r="R97"/>
      <c r="S97"/>
      <c r="T97"/>
      <c r="U97"/>
      <c r="V97"/>
      <c r="W97"/>
      <c r="X97"/>
    </row>
    <row r="98" spans="4:24" s="73" customFormat="1">
      <c r="D98" s="68"/>
      <c r="E98" s="68"/>
      <c r="F98" s="68"/>
      <c r="G98" s="68"/>
      <c r="H98" s="68"/>
      <c r="I98"/>
      <c r="J98" s="68"/>
      <c r="K98"/>
      <c r="L98"/>
      <c r="M98"/>
      <c r="N98"/>
      <c r="O98"/>
      <c r="P98"/>
      <c r="Q98"/>
      <c r="R98"/>
      <c r="S98"/>
      <c r="T98"/>
      <c r="U98"/>
      <c r="V98"/>
      <c r="W98"/>
      <c r="X98"/>
    </row>
    <row r="99" spans="4:24" s="73" customFormat="1">
      <c r="D99" s="68"/>
      <c r="E99" s="68"/>
      <c r="F99" s="68"/>
      <c r="G99" s="68"/>
      <c r="H99" s="68"/>
      <c r="I99"/>
      <c r="J99" s="68"/>
      <c r="K99"/>
      <c r="L99"/>
      <c r="M99"/>
      <c r="N99"/>
      <c r="O99"/>
      <c r="P99"/>
      <c r="Q99"/>
      <c r="R99"/>
      <c r="S99"/>
      <c r="T99"/>
      <c r="U99"/>
      <c r="V99"/>
      <c r="W99"/>
      <c r="X99"/>
    </row>
    <row r="100" spans="4:24" s="73" customFormat="1">
      <c r="D100" s="68"/>
      <c r="E100" s="68"/>
      <c r="F100" s="68"/>
      <c r="G100" s="68"/>
      <c r="H100" s="68"/>
      <c r="I100"/>
      <c r="J100" s="68"/>
      <c r="K100"/>
      <c r="L100"/>
      <c r="M100"/>
      <c r="N100"/>
      <c r="O100"/>
      <c r="P100"/>
      <c r="Q100"/>
      <c r="R100"/>
      <c r="S100"/>
      <c r="T100"/>
      <c r="U100"/>
      <c r="V100"/>
      <c r="W100"/>
      <c r="X100"/>
    </row>
    <row r="101" spans="4:24" s="73" customFormat="1">
      <c r="D101" s="68"/>
      <c r="E101" s="68"/>
      <c r="F101" s="68"/>
      <c r="G101" s="68"/>
      <c r="H101" s="68"/>
      <c r="I101"/>
      <c r="J101" s="68"/>
      <c r="K101"/>
      <c r="L101"/>
      <c r="M101"/>
      <c r="N101"/>
      <c r="O101"/>
      <c r="P101"/>
      <c r="Q101"/>
      <c r="R101"/>
      <c r="S101"/>
      <c r="T101"/>
      <c r="U101"/>
      <c r="V101"/>
      <c r="W101"/>
      <c r="X101"/>
    </row>
    <row r="102" spans="4:24" s="73" customFormat="1">
      <c r="D102" s="68"/>
      <c r="E102" s="68"/>
      <c r="F102" s="68"/>
      <c r="G102" s="68"/>
      <c r="H102" s="68"/>
      <c r="I102"/>
      <c r="J102" s="68"/>
      <c r="K102"/>
      <c r="L102"/>
      <c r="M102"/>
      <c r="N102"/>
      <c r="O102"/>
      <c r="P102"/>
      <c r="Q102"/>
      <c r="R102"/>
      <c r="S102"/>
      <c r="T102"/>
      <c r="U102"/>
      <c r="V102"/>
      <c r="W102"/>
      <c r="X102"/>
    </row>
    <row r="103" spans="4:24" s="73" customFormat="1">
      <c r="D103" s="68"/>
      <c r="E103" s="68"/>
      <c r="F103" s="68"/>
      <c r="G103" s="68"/>
      <c r="H103" s="68"/>
      <c r="I103"/>
      <c r="J103" s="68"/>
      <c r="K103"/>
      <c r="L103"/>
      <c r="M103"/>
      <c r="N103"/>
      <c r="O103"/>
      <c r="P103"/>
      <c r="Q103"/>
      <c r="R103"/>
      <c r="S103"/>
      <c r="T103"/>
      <c r="U103"/>
      <c r="V103"/>
      <c r="W103"/>
      <c r="X103"/>
    </row>
    <row r="104" spans="4:24" s="73" customFormat="1">
      <c r="D104" s="68"/>
      <c r="E104" s="68"/>
      <c r="F104" s="68"/>
      <c r="G104" s="68"/>
      <c r="H104" s="68"/>
      <c r="I104"/>
      <c r="J104" s="68"/>
      <c r="K104"/>
      <c r="L104"/>
      <c r="M104"/>
      <c r="N104"/>
      <c r="O104"/>
      <c r="P104"/>
      <c r="Q104"/>
      <c r="R104"/>
      <c r="S104"/>
      <c r="T104"/>
      <c r="U104"/>
      <c r="V104"/>
      <c r="W104"/>
      <c r="X104"/>
    </row>
    <row r="105" spans="4:24" s="73" customFormat="1">
      <c r="D105" s="68"/>
      <c r="E105" s="68"/>
      <c r="F105" s="68"/>
      <c r="G105" s="68"/>
      <c r="H105" s="68"/>
      <c r="I105"/>
      <c r="J105" s="68"/>
      <c r="K105"/>
      <c r="L105"/>
      <c r="M105"/>
      <c r="N105"/>
      <c r="O105"/>
      <c r="P105"/>
      <c r="Q105"/>
      <c r="R105"/>
      <c r="S105"/>
      <c r="T105"/>
      <c r="U105"/>
      <c r="V105"/>
      <c r="W105"/>
      <c r="X105"/>
    </row>
    <row r="106" spans="4:24" s="73" customFormat="1">
      <c r="D106" s="68"/>
      <c r="E106" s="68"/>
      <c r="F106" s="68"/>
      <c r="G106" s="68"/>
      <c r="H106" s="68"/>
      <c r="I106"/>
      <c r="J106" s="68"/>
      <c r="K106"/>
      <c r="L106"/>
      <c r="M106"/>
      <c r="N106"/>
      <c r="O106"/>
      <c r="P106"/>
      <c r="Q106"/>
      <c r="R106"/>
      <c r="S106"/>
      <c r="T106"/>
      <c r="U106"/>
      <c r="V106"/>
      <c r="W106"/>
      <c r="X106"/>
    </row>
    <row r="107" spans="4:24" s="73" customFormat="1">
      <c r="D107" s="68"/>
      <c r="E107" s="68"/>
      <c r="F107" s="68"/>
      <c r="G107" s="68"/>
      <c r="H107" s="68"/>
      <c r="I107"/>
      <c r="J107" s="68"/>
      <c r="K107"/>
      <c r="L107"/>
      <c r="M107"/>
      <c r="N107"/>
      <c r="O107"/>
      <c r="P107"/>
      <c r="Q107"/>
      <c r="R107"/>
      <c r="S107"/>
      <c r="T107"/>
      <c r="U107"/>
      <c r="V107"/>
      <c r="W107"/>
      <c r="X107"/>
    </row>
    <row r="108" spans="4:24" s="73" customFormat="1">
      <c r="D108" s="68"/>
      <c r="E108" s="68"/>
      <c r="F108" s="68"/>
      <c r="G108" s="68"/>
      <c r="H108" s="68"/>
      <c r="I108"/>
      <c r="J108" s="68"/>
      <c r="K108"/>
      <c r="L108"/>
      <c r="M108"/>
      <c r="N108"/>
      <c r="O108"/>
      <c r="P108"/>
      <c r="Q108"/>
      <c r="R108"/>
      <c r="S108"/>
      <c r="T108"/>
      <c r="U108"/>
      <c r="V108"/>
      <c r="W108"/>
      <c r="X108"/>
    </row>
    <row r="109" spans="4:24" s="73" customFormat="1">
      <c r="D109" s="68"/>
      <c r="E109" s="68"/>
      <c r="F109" s="68"/>
      <c r="G109" s="68"/>
      <c r="H109" s="68"/>
      <c r="I109"/>
      <c r="J109" s="68"/>
      <c r="K109"/>
      <c r="L109"/>
      <c r="M109"/>
      <c r="N109"/>
      <c r="O109"/>
      <c r="P109"/>
      <c r="Q109"/>
      <c r="R109"/>
      <c r="S109"/>
      <c r="T109"/>
      <c r="U109"/>
      <c r="V109"/>
      <c r="W109"/>
      <c r="X109"/>
    </row>
    <row r="110" spans="4:24" s="73" customFormat="1">
      <c r="D110" s="68"/>
      <c r="E110" s="68"/>
      <c r="F110" s="68"/>
      <c r="G110" s="68"/>
      <c r="H110" s="68"/>
      <c r="I110"/>
      <c r="J110" s="68"/>
      <c r="K110"/>
      <c r="L110"/>
      <c r="M110"/>
      <c r="N110"/>
      <c r="O110"/>
      <c r="P110"/>
      <c r="Q110"/>
      <c r="R110"/>
      <c r="S110"/>
      <c r="T110"/>
      <c r="U110"/>
      <c r="V110"/>
      <c r="W110"/>
      <c r="X110"/>
    </row>
    <row r="111" spans="4:24" s="73" customFormat="1">
      <c r="D111" s="68"/>
      <c r="E111" s="68"/>
      <c r="F111" s="68"/>
      <c r="G111" s="68"/>
      <c r="H111" s="68"/>
      <c r="I111"/>
      <c r="J111" s="68"/>
      <c r="K111"/>
      <c r="L111"/>
      <c r="M111"/>
      <c r="N111"/>
      <c r="O111"/>
      <c r="P111"/>
      <c r="Q111"/>
      <c r="R111"/>
      <c r="S111"/>
      <c r="T111"/>
      <c r="U111"/>
      <c r="V111"/>
      <c r="W111"/>
      <c r="X111"/>
    </row>
    <row r="112" spans="4:24" s="72" customFormat="1">
      <c r="D112" s="68"/>
      <c r="E112" s="68"/>
      <c r="F112" s="68"/>
      <c r="G112" s="68"/>
      <c r="H112" s="68"/>
      <c r="I112"/>
      <c r="J112" s="68"/>
      <c r="L112" s="68"/>
      <c r="M112" s="68"/>
      <c r="O112" s="68"/>
      <c r="Q112" s="68"/>
      <c r="S112" s="68"/>
      <c r="U112" s="68"/>
      <c r="W112" s="68"/>
    </row>
  </sheetData>
  <sortState ref="C15:C31">
    <sortCondition ref="C15:C31"/>
  </sortState>
  <phoneticPr fontId="98" type="noConversion"/>
  <dataValidations count="7">
    <dataValidation type="list" allowBlank="1" showInputMessage="1" showErrorMessage="1" sqref="M12 O12 K12 Q12 S12 U12 W12 M35 O35 K35 Q35 S35 U35 W35 M58 O58 K58 Q58 S58 U58 W58">
      <formula1>$H$5:$H$40</formula1>
    </dataValidation>
    <dataValidation type="list" allowBlank="1" showInputMessage="1" showErrorMessage="1" sqref="M11 O11 K11 Q11 S11 U11 W11 K34 M34 O34 Q34 S34 U34 W34 K57 M57 O57 Q57 S57 U57 W57">
      <formula1>$G$5:$G$40</formula1>
    </dataValidation>
    <dataValidation type="list" allowBlank="1" showInputMessage="1" showErrorMessage="1" sqref="M9 O9 K9 Q9 S9 U9 W9 M32 O32 K32 Q32 S32 U32 W32 M55 O55 K55 Q55 S55 U55 W55">
      <formula1>$F$5:$F$40</formula1>
    </dataValidation>
    <dataValidation type="list" allowBlank="1" showInputMessage="1" showErrorMessage="1" sqref="K5 O5 M5 Q5 S5 U5 W5 K28 M28 O28 Q28 S28 U28 W28 K51 M51 O51 Q51 S51 U51 W51">
      <formula1>$C$5:$C$40</formula1>
    </dataValidation>
    <dataValidation type="list" allowBlank="1" showInputMessage="1" showErrorMessage="1" sqref="K4 K6 W6 M6 M4 O6 O4 Q6 S4 S6 U4 U6 W4 Q4 K27 K29 M27 O27 Q27 S27 U27 W27 M29 O29 Q29 S29 U29 W29 K50 K52 M50 O50 Q50 S50 U50 W50 M52 O52 Q52 S52 U52 W52">
      <formula1>$B$5:$B$40</formula1>
    </dataValidation>
    <dataValidation type="list" allowBlank="1" showInputMessage="1" showErrorMessage="1" sqref="K7 M7 O7 Q7 S7 U7 W7 W30 K30 M30 O30 Q30 S30 U30 K53 M53 O53 Q53 S53 U53 W53">
      <formula1>$D$5:$D$40</formula1>
    </dataValidation>
    <dataValidation type="list" allowBlank="1" showInputMessage="1" showErrorMessage="1" sqref="K8 M8 O8 Q8 S8 U8 W8 K31 M31 O31 Q31 S31 U31 W31 K54 M54 O54 Q54 S54 U54 W54">
      <formula1>$E$5:$E$40</formula1>
    </dataValidation>
  </dataValidation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AG112"/>
  <sheetViews>
    <sheetView zoomScale="84" zoomScaleNormal="80" workbookViewId="0">
      <pane xSplit="1" ySplit="3" topLeftCell="B4" activePane="bottomRight" state="frozen"/>
      <selection pane="topRight" activeCell="B1" sqref="B1"/>
      <selection pane="bottomLeft" activeCell="A4" sqref="A4"/>
      <selection pane="bottomRight" activeCell="C3" sqref="C3"/>
    </sheetView>
  </sheetViews>
  <sheetFormatPr defaultColWidth="8.75" defaultRowHeight="14" outlineLevelCol="1"/>
  <cols>
    <col min="1" max="1" width="2.5" style="68" customWidth="1"/>
    <col min="2" max="2" width="37.4140625" style="68" customWidth="1" outlineLevel="1"/>
    <col min="3" max="3" width="19.5" style="68" customWidth="1" outlineLevel="1"/>
    <col min="4" max="4" width="25.6640625" style="68" customWidth="1" outlineLevel="1"/>
    <col min="5" max="5" width="10.83203125" style="68" customWidth="1" outlineLevel="1"/>
    <col min="6" max="6" width="11.08203125" style="68" customWidth="1" outlineLevel="1"/>
    <col min="7" max="7" width="14.83203125" style="68" customWidth="1" outlineLevel="1"/>
    <col min="8" max="8" width="17.9140625" style="68" customWidth="1" outlineLevel="1"/>
    <col min="9" max="9" width="5.75" customWidth="1"/>
    <col min="10" max="10" width="16.9140625" style="68" hidden="1" customWidth="1" outlineLevel="1"/>
    <col min="11" max="11" width="16.33203125" style="68" hidden="1" customWidth="1" outlineLevel="1"/>
    <col min="12" max="12" width="37.4140625" style="68" hidden="1" customWidth="1" outlineLevel="1"/>
    <col min="13" max="13" width="16.6640625" style="68" hidden="1" customWidth="1" outlineLevel="1"/>
    <col min="14" max="14" width="49.5" hidden="1" customWidth="1" outlineLevel="1"/>
    <col min="15" max="15" width="16.6640625" style="68" hidden="1" customWidth="1" outlineLevel="1"/>
    <col min="16" max="16" width="53.33203125" hidden="1" customWidth="1" outlineLevel="1"/>
    <col min="17" max="17" width="16.6640625" style="68" hidden="1" customWidth="1" outlineLevel="1"/>
    <col min="18" max="18" width="40.75" hidden="1" customWidth="1" outlineLevel="1"/>
    <col min="19" max="19" width="16.6640625" style="68" hidden="1" customWidth="1" outlineLevel="1"/>
    <col min="20" max="20" width="45.75" hidden="1" customWidth="1" outlineLevel="1"/>
    <col min="21" max="21" width="16.6640625" style="68" hidden="1" customWidth="1" outlineLevel="1"/>
    <col min="22" max="22" width="37.1640625" hidden="1" customWidth="1" outlineLevel="1"/>
    <col min="23" max="23" width="16.6640625" style="68" hidden="1" customWidth="1" outlineLevel="1"/>
    <col min="24" max="24" width="27.1640625" hidden="1" customWidth="1" outlineLevel="1"/>
    <col min="25" max="25" width="8.75" style="68" collapsed="1"/>
    <col min="26" max="16384" width="8.75" style="68"/>
  </cols>
  <sheetData>
    <row r="1" spans="2:33" ht="20">
      <c r="B1" s="192" t="s">
        <v>919</v>
      </c>
      <c r="C1" s="232"/>
      <c r="J1" s="192" t="str">
        <f>+B1</f>
        <v>May,Can I …</v>
      </c>
      <c r="M1"/>
      <c r="N1" s="68"/>
      <c r="O1"/>
      <c r="P1" s="68"/>
      <c r="Q1"/>
      <c r="R1" s="68"/>
      <c r="S1"/>
      <c r="T1" s="68"/>
      <c r="U1"/>
      <c r="V1" s="68"/>
      <c r="W1"/>
      <c r="X1" s="68"/>
    </row>
    <row r="2" spans="2:33" ht="29.5" customHeight="1">
      <c r="C2" s="261" t="s">
        <v>697</v>
      </c>
      <c r="J2" s="192" t="s">
        <v>1064</v>
      </c>
      <c r="M2"/>
      <c r="N2" s="68"/>
      <c r="O2"/>
      <c r="P2" s="68"/>
      <c r="Q2"/>
      <c r="R2" s="68"/>
      <c r="S2"/>
      <c r="T2" s="68"/>
      <c r="U2"/>
      <c r="V2" s="68"/>
      <c r="W2"/>
      <c r="X2" s="68"/>
    </row>
    <row r="3" spans="2:33" ht="15.5">
      <c r="B3" s="174" t="s">
        <v>500</v>
      </c>
      <c r="C3" s="141" t="s">
        <v>519</v>
      </c>
      <c r="D3" s="175" t="s">
        <v>353</v>
      </c>
      <c r="E3" s="177" t="s">
        <v>514</v>
      </c>
      <c r="F3" s="176" t="s">
        <v>383</v>
      </c>
      <c r="G3" s="133" t="s">
        <v>341</v>
      </c>
      <c r="H3" s="179" t="s">
        <v>412</v>
      </c>
      <c r="J3" s="437" t="s">
        <v>1058</v>
      </c>
      <c r="M3"/>
      <c r="N3" s="68"/>
      <c r="O3"/>
      <c r="P3" s="68"/>
      <c r="Q3"/>
      <c r="R3" s="68"/>
      <c r="S3"/>
      <c r="T3" s="68"/>
      <c r="U3"/>
      <c r="V3" s="68"/>
      <c r="W3" s="449" t="s">
        <v>1078</v>
      </c>
      <c r="X3" s="68"/>
    </row>
    <row r="4" spans="2:33">
      <c r="B4" s="226" t="s">
        <v>592</v>
      </c>
      <c r="C4" s="155"/>
      <c r="D4" s="206" t="s">
        <v>852</v>
      </c>
      <c r="E4" s="139" t="s">
        <v>445</v>
      </c>
      <c r="F4" s="189" t="s">
        <v>458</v>
      </c>
      <c r="G4" s="82"/>
      <c r="H4" s="82" t="s">
        <v>408</v>
      </c>
      <c r="J4" s="174" t="s">
        <v>500</v>
      </c>
      <c r="K4" s="148" t="s">
        <v>527</v>
      </c>
      <c r="L4" s="444"/>
      <c r="M4" s="148" t="s">
        <v>528</v>
      </c>
      <c r="O4" s="148" t="s">
        <v>885</v>
      </c>
      <c r="Q4" s="148" t="s">
        <v>529</v>
      </c>
      <c r="S4" s="148" t="s">
        <v>886</v>
      </c>
      <c r="U4" s="148" t="s">
        <v>527</v>
      </c>
      <c r="W4" s="148" t="s">
        <v>528</v>
      </c>
    </row>
    <row r="5" spans="2:33">
      <c r="B5" s="206" t="s">
        <v>862</v>
      </c>
      <c r="C5" s="110"/>
      <c r="D5" s="206" t="s">
        <v>533</v>
      </c>
      <c r="E5" s="138" t="s">
        <v>435</v>
      </c>
      <c r="F5" s="180" t="s">
        <v>460</v>
      </c>
      <c r="G5" s="97"/>
      <c r="H5" s="97" t="s">
        <v>407</v>
      </c>
      <c r="J5" s="200" t="s">
        <v>519</v>
      </c>
      <c r="K5" s="186"/>
      <c r="L5" s="444"/>
      <c r="M5" s="186"/>
      <c r="O5" s="88" t="s">
        <v>523</v>
      </c>
      <c r="Q5" s="88" t="s">
        <v>524</v>
      </c>
      <c r="S5" s="88" t="s">
        <v>525</v>
      </c>
      <c r="U5" s="88"/>
      <c r="W5" s="88"/>
    </row>
    <row r="6" spans="2:33">
      <c r="B6" s="143" t="s">
        <v>858</v>
      </c>
      <c r="C6" s="207"/>
      <c r="D6" s="206" t="s">
        <v>853</v>
      </c>
      <c r="E6" s="138" t="s">
        <v>436</v>
      </c>
      <c r="F6" s="180" t="s">
        <v>461</v>
      </c>
      <c r="G6" s="97"/>
      <c r="H6" s="97" t="s">
        <v>409</v>
      </c>
      <c r="J6" s="174" t="s">
        <v>500</v>
      </c>
      <c r="K6" s="71"/>
      <c r="L6" s="444"/>
      <c r="M6" s="148"/>
      <c r="O6" s="71"/>
      <c r="Q6" s="71"/>
      <c r="S6" s="71"/>
      <c r="U6" s="71"/>
      <c r="W6" s="71"/>
    </row>
    <row r="7" spans="2:33">
      <c r="B7" s="206" t="s">
        <v>859</v>
      </c>
      <c r="C7" s="207"/>
      <c r="D7" s="206" t="s">
        <v>854</v>
      </c>
      <c r="E7" s="138" t="s">
        <v>437</v>
      </c>
      <c r="F7" s="97"/>
      <c r="G7" s="97"/>
      <c r="H7" s="97" t="s">
        <v>459</v>
      </c>
      <c r="J7" s="175" t="s">
        <v>353</v>
      </c>
      <c r="K7" s="199" t="s">
        <v>410</v>
      </c>
      <c r="L7" s="444"/>
      <c r="M7" s="185" t="s">
        <v>479</v>
      </c>
      <c r="O7" s="199" t="s">
        <v>480</v>
      </c>
      <c r="Q7" s="199" t="s">
        <v>520</v>
      </c>
      <c r="S7" s="199" t="s">
        <v>481</v>
      </c>
      <c r="U7" s="199" t="s">
        <v>478</v>
      </c>
      <c r="W7" s="199" t="s">
        <v>482</v>
      </c>
    </row>
    <row r="8" spans="2:33">
      <c r="B8" s="206" t="s">
        <v>532</v>
      </c>
      <c r="C8" s="207"/>
      <c r="D8" s="206" t="s">
        <v>855</v>
      </c>
      <c r="E8" s="138" t="s">
        <v>438</v>
      </c>
      <c r="F8" s="97"/>
      <c r="G8" s="97"/>
      <c r="H8" s="97" t="s">
        <v>462</v>
      </c>
      <c r="J8" s="177" t="s">
        <v>515</v>
      </c>
      <c r="K8" s="188" t="s">
        <v>446</v>
      </c>
      <c r="L8" s="444"/>
      <c r="M8" s="256" t="s">
        <v>466</v>
      </c>
      <c r="O8" s="188" t="s">
        <v>448</v>
      </c>
      <c r="Q8" s="188" t="s">
        <v>447</v>
      </c>
      <c r="S8" s="188" t="s">
        <v>368</v>
      </c>
      <c r="U8" s="188" t="s">
        <v>333</v>
      </c>
      <c r="W8" s="188" t="s">
        <v>468</v>
      </c>
    </row>
    <row r="9" spans="2:33">
      <c r="B9" s="143" t="s">
        <v>860</v>
      </c>
      <c r="C9" s="207"/>
      <c r="D9" s="206" t="s">
        <v>856</v>
      </c>
      <c r="E9" s="138" t="s">
        <v>439</v>
      </c>
      <c r="F9" s="97"/>
      <c r="G9" s="97"/>
      <c r="H9" s="97" t="s">
        <v>389</v>
      </c>
      <c r="J9" s="176" t="s">
        <v>383</v>
      </c>
      <c r="K9" s="71" t="s">
        <v>458</v>
      </c>
      <c r="L9" s="444"/>
      <c r="M9" s="71" t="s">
        <v>460</v>
      </c>
      <c r="O9" s="71" t="s">
        <v>461</v>
      </c>
      <c r="Q9" s="71" t="s">
        <v>458</v>
      </c>
      <c r="S9" s="71" t="s">
        <v>461</v>
      </c>
      <c r="U9" s="71" t="s">
        <v>458</v>
      </c>
      <c r="W9" s="71" t="s">
        <v>460</v>
      </c>
    </row>
    <row r="10" spans="2:33" ht="15.5">
      <c r="B10" s="206" t="s">
        <v>861</v>
      </c>
      <c r="C10" s="94"/>
      <c r="D10" s="206" t="s">
        <v>857</v>
      </c>
      <c r="E10" s="138" t="s">
        <v>440</v>
      </c>
      <c r="F10" s="97"/>
      <c r="G10" s="109"/>
      <c r="H10" s="109"/>
      <c r="J10" s="184" t="s">
        <v>341</v>
      </c>
      <c r="K10" s="96" t="s">
        <v>393</v>
      </c>
      <c r="L10" s="444"/>
      <c r="M10" s="96" t="s">
        <v>1047</v>
      </c>
      <c r="O10" s="96" t="s">
        <v>1048</v>
      </c>
      <c r="Q10" s="96" t="s">
        <v>1049</v>
      </c>
      <c r="S10" s="96" t="s">
        <v>393</v>
      </c>
      <c r="U10" s="96" t="s">
        <v>402</v>
      </c>
      <c r="W10" s="96" t="s">
        <v>1050</v>
      </c>
    </row>
    <row r="11" spans="2:33">
      <c r="B11" s="226" t="s">
        <v>593</v>
      </c>
      <c r="C11" s="94"/>
      <c r="D11" s="86"/>
      <c r="E11" s="138" t="s">
        <v>441</v>
      </c>
      <c r="G11" s="143"/>
      <c r="H11" s="109"/>
      <c r="J11" s="178" t="s">
        <v>334</v>
      </c>
      <c r="K11" s="88"/>
      <c r="L11" s="444"/>
      <c r="M11" s="88"/>
      <c r="O11" s="88"/>
      <c r="Q11" s="88"/>
      <c r="S11" s="88"/>
      <c r="U11" s="88"/>
      <c r="W11" s="88"/>
    </row>
    <row r="12" spans="2:33">
      <c r="B12" s="205" t="s">
        <v>561</v>
      </c>
      <c r="C12" s="155" t="s">
        <v>521</v>
      </c>
      <c r="D12" s="139" t="s">
        <v>410</v>
      </c>
      <c r="E12" s="138" t="s">
        <v>442</v>
      </c>
      <c r="G12" s="143"/>
      <c r="H12" s="109"/>
      <c r="J12" s="187" t="s">
        <v>412</v>
      </c>
      <c r="K12" s="186" t="s">
        <v>408</v>
      </c>
      <c r="L12" s="444"/>
      <c r="M12" s="186" t="s">
        <v>407</v>
      </c>
      <c r="O12" s="186" t="s">
        <v>409</v>
      </c>
      <c r="Q12" s="186" t="s">
        <v>459</v>
      </c>
      <c r="S12" s="186" t="s">
        <v>462</v>
      </c>
      <c r="U12" s="186" t="s">
        <v>389</v>
      </c>
      <c r="W12" s="186" t="s">
        <v>1046</v>
      </c>
    </row>
    <row r="13" spans="2:33">
      <c r="B13" s="143" t="s">
        <v>563</v>
      </c>
      <c r="C13" s="110" t="s">
        <v>522</v>
      </c>
      <c r="D13" s="138" t="s">
        <v>479</v>
      </c>
      <c r="E13" s="138" t="s">
        <v>443</v>
      </c>
      <c r="G13" s="143"/>
      <c r="H13" s="109"/>
      <c r="J13" s="91"/>
      <c r="M13"/>
      <c r="O13"/>
      <c r="Q13"/>
      <c r="S13"/>
      <c r="U13"/>
      <c r="W13"/>
      <c r="Y13" s="202"/>
      <c r="Z13" s="202"/>
      <c r="AA13" s="202"/>
      <c r="AB13" s="202"/>
      <c r="AC13" s="202"/>
      <c r="AD13" s="202"/>
      <c r="AE13" s="202"/>
      <c r="AF13" s="202"/>
      <c r="AG13" s="202"/>
    </row>
    <row r="14" spans="2:33">
      <c r="B14" s="206" t="s">
        <v>564</v>
      </c>
      <c r="C14" s="207" t="s">
        <v>567</v>
      </c>
      <c r="D14" s="138" t="s">
        <v>480</v>
      </c>
      <c r="E14" s="138" t="s">
        <v>444</v>
      </c>
      <c r="G14" s="143"/>
      <c r="H14" s="109"/>
      <c r="J14" s="91">
        <v>1</v>
      </c>
      <c r="K14" s="202" t="str">
        <f>CONCATENATE(K$4,K$5,K$6,K$7,K$10)</f>
        <v xml:space="preserve"> please bring towels</v>
      </c>
      <c r="L14" s="202"/>
      <c r="M14" s="202" t="str">
        <f>CONCATENATE(M$4,M$5,M$6,M$7,M$10)</f>
        <v xml:space="preserve"> kindly deliverbath towel</v>
      </c>
      <c r="N14" s="202"/>
      <c r="O14" s="202" t="str">
        <f>CONCATENATE(O$4,O$5,O$6,O$7,O$10)</f>
        <v xml:space="preserve"> please have housekeeper givehand towel</v>
      </c>
      <c r="P14" s="202"/>
      <c r="Q14" s="202" t="str">
        <f>CONCATENATE(Q$4,Q$5,Q$6,Q$7,Q$10)</f>
        <v xml:space="preserve"> Can maid fetchface towel</v>
      </c>
      <c r="R14" s="202"/>
      <c r="S14" s="202" t="str">
        <f>CONCATENATE(S$4,S$5,S$6,S$7,S$10)</f>
        <v xml:space="preserve"> kindly have room attendant drop off towels</v>
      </c>
      <c r="T14" s="202"/>
      <c r="U14" s="202" t="str">
        <f>CONCATENATE(U$4,U$5,U$6,U$7,U$10)</f>
        <v xml:space="preserve"> please sendset of towels</v>
      </c>
      <c r="V14" s="202"/>
      <c r="W14" s="202" t="str">
        <f>CONCATENATE(W$4,W$5,W$6,W$7,W$10)</f>
        <v xml:space="preserve"> kindly providepowell</v>
      </c>
      <c r="X14" s="202"/>
      <c r="Y14" s="202"/>
      <c r="Z14" s="202"/>
      <c r="AA14" s="202"/>
      <c r="AB14" s="202"/>
      <c r="AC14" s="202"/>
      <c r="AD14" s="202"/>
      <c r="AE14" s="202"/>
      <c r="AF14" s="202"/>
      <c r="AG14" s="202"/>
    </row>
    <row r="15" spans="2:33">
      <c r="B15" s="206" t="s">
        <v>571</v>
      </c>
      <c r="C15" s="207" t="s">
        <v>568</v>
      </c>
      <c r="D15" s="138" t="s">
        <v>520</v>
      </c>
      <c r="E15" s="138" t="s">
        <v>446</v>
      </c>
      <c r="G15" s="143"/>
      <c r="H15" s="109"/>
      <c r="J15" s="91">
        <f>+J14+1</f>
        <v>2</v>
      </c>
      <c r="K15" s="202" t="str">
        <f>CONCATENATE(K$4,K$5,K$6,K$7,K$8,K$10)</f>
        <v xml:space="preserve"> please bringa few towels</v>
      </c>
      <c r="L15" s="202"/>
      <c r="M15" s="202" t="str">
        <f>CONCATENATE(M$4,M$5,M$6,M$7,M$8,M$10)</f>
        <v xml:space="preserve"> kindly deliveradditionalbath towel</v>
      </c>
      <c r="N15" s="202"/>
      <c r="O15" s="202" t="str">
        <f>CONCATENATE(O$4,O$5,O$6,O$7,O$8,O$10)</f>
        <v xml:space="preserve"> please have housekeeper givesomehand towel</v>
      </c>
      <c r="P15" s="202"/>
      <c r="Q15" s="202" t="str">
        <f>CONCATENATE(Q$4,Q$5,Q$6,Q$7,Q$8,Q$10)</f>
        <v xml:space="preserve"> Can maid fetcha coupleface towel</v>
      </c>
      <c r="R15" s="202"/>
      <c r="S15" s="202" t="str">
        <f>CONCATENATE(S$4,S$5,S$6,S$7,S$8,S$10)</f>
        <v xml:space="preserve"> kindly have room attendant drop offset towels</v>
      </c>
      <c r="T15" s="202"/>
      <c r="U15" s="202" t="str">
        <f>CONCATENATE(U$4,U$5,U$6,U$7,U$8,U$10)</f>
        <v xml:space="preserve"> please sendmoreset of towels</v>
      </c>
      <c r="V15" s="202"/>
      <c r="W15" s="202" t="str">
        <f>CONCATENATE(W$4,W$5,W$6,W$7,W$8,W$10)</f>
        <v xml:space="preserve"> kindly provideextrapowell</v>
      </c>
      <c r="X15" s="202"/>
      <c r="Y15" s="202"/>
      <c r="Z15" s="202"/>
      <c r="AA15" s="202"/>
      <c r="AB15" s="202"/>
      <c r="AC15" s="202"/>
      <c r="AD15" s="202"/>
      <c r="AE15" s="202"/>
      <c r="AF15" s="202"/>
      <c r="AG15" s="202"/>
    </row>
    <row r="16" spans="2:33">
      <c r="B16" s="143" t="s">
        <v>572</v>
      </c>
      <c r="C16" s="207" t="s">
        <v>570</v>
      </c>
      <c r="D16" s="138" t="s">
        <v>481</v>
      </c>
      <c r="E16" s="138" t="s">
        <v>1343</v>
      </c>
      <c r="G16" s="143"/>
      <c r="H16" s="109"/>
      <c r="J16" s="91">
        <f t="shared" ref="J16:J21" si="0">+J15+1</f>
        <v>3</v>
      </c>
      <c r="K16" s="202" t="str">
        <f>CONCATENATE(K$4,K$5,K$6,K$7,K$8,K$9,K$10)</f>
        <v xml:space="preserve"> please bringa few clean towels</v>
      </c>
      <c r="L16" s="202"/>
      <c r="M16" s="448" t="str">
        <f>CONCATENATE(M$4,M$5,M$6,M$7,M$8,M$9,M$10)</f>
        <v xml:space="preserve"> kindly deliveradditional newbath towel</v>
      </c>
      <c r="N16" s="202"/>
      <c r="O16" s="202" t="str">
        <f>CONCATENATE(O$4,O$5,O$6,O$7,O$8,O$9,O$10)</f>
        <v xml:space="preserve"> please have housekeeper givesome freshhand towel</v>
      </c>
      <c r="P16" s="202"/>
      <c r="Q16" s="202" t="str">
        <f>CONCATENATE(Q$4,Q$5,Q$6,Q$7,Q$8,Q$9,Q$10)</f>
        <v xml:space="preserve"> Can maid fetcha couple cleanface towel</v>
      </c>
      <c r="R16" s="202"/>
      <c r="S16" s="202" t="str">
        <f>CONCATENATE(S$4,S$5,S$6,S$7,S$8,S$9,S$10)</f>
        <v xml:space="preserve"> kindly have room attendant drop offset fresh towels</v>
      </c>
      <c r="T16" s="202"/>
      <c r="U16" s="202" t="str">
        <f>CONCATENATE(U$4,U$5,U$6,U$7,U$8,U$9,U$10)</f>
        <v xml:space="preserve"> please sendmore cleanset of towels</v>
      </c>
      <c r="V16" s="202"/>
      <c r="W16" s="202" t="str">
        <f>CONCATENATE(W$4,W$5,W$6,W$7,W$8,W$9,W$10)</f>
        <v xml:space="preserve"> kindly provideextra newpowell</v>
      </c>
      <c r="X16" s="202"/>
      <c r="Y16" s="202"/>
      <c r="Z16" s="202"/>
      <c r="AA16" s="202"/>
      <c r="AB16" s="202"/>
      <c r="AC16" s="202"/>
      <c r="AD16" s="202"/>
      <c r="AE16" s="202"/>
      <c r="AF16" s="202"/>
      <c r="AG16" s="202"/>
    </row>
    <row r="17" spans="2:33">
      <c r="B17" s="206" t="s">
        <v>573</v>
      </c>
      <c r="C17" s="207" t="s">
        <v>569</v>
      </c>
      <c r="D17" s="138" t="s">
        <v>478</v>
      </c>
      <c r="E17" s="138" t="s">
        <v>1056</v>
      </c>
      <c r="G17" s="143"/>
      <c r="H17" s="109"/>
      <c r="J17" s="91">
        <f t="shared" si="0"/>
        <v>4</v>
      </c>
      <c r="K17" s="202" t="str">
        <f>CONCATENATE(K$4,K$5,K$6,K$7,K$8,K$9,K$10,K$11)</f>
        <v xml:space="preserve"> please bringa few clean towels</v>
      </c>
      <c r="L17" s="202"/>
      <c r="M17" s="202" t="str">
        <f>CONCATENATE(M$4,M$5,M$6,M$7,M$8,M$9,M$10,M$11)</f>
        <v xml:space="preserve"> kindly deliveradditional newbath towel</v>
      </c>
      <c r="N17" s="202"/>
      <c r="O17" s="202" t="str">
        <f>CONCATENATE(O$4,O$5,O$6,O$7,O$8,O$9,O$10,O$11)</f>
        <v xml:space="preserve"> please have housekeeper givesome freshhand towel</v>
      </c>
      <c r="P17" s="202"/>
      <c r="Q17" s="202" t="str">
        <f>CONCATENATE(Q$4,Q$5,Q$6,Q$7,Q$8,Q$9,Q$10,Q$11)</f>
        <v xml:space="preserve"> Can maid fetcha couple cleanface towel</v>
      </c>
      <c r="R17" s="202"/>
      <c r="S17" s="202" t="str">
        <f>CONCATENATE(S$4,S$5,S$6,S$7,S$8,S$9,S$10,S$11)</f>
        <v xml:space="preserve"> kindly have room attendant drop offset fresh towels</v>
      </c>
      <c r="T17" s="202"/>
      <c r="U17" s="202" t="str">
        <f>CONCATENATE(U$4,U$5,U$6,U$7,U$8,U$9,U$10,U$11)</f>
        <v xml:space="preserve"> please sendmore cleanset of towels</v>
      </c>
      <c r="V17" s="202"/>
      <c r="W17" s="202" t="str">
        <f>CONCATENATE(W$4,W$5,W$6,W$7,W$8,W$9,W$10,W$11)</f>
        <v xml:space="preserve"> kindly provideextra newpowell</v>
      </c>
      <c r="X17" s="202"/>
      <c r="Y17" s="202"/>
      <c r="Z17" s="202"/>
      <c r="AA17" s="202"/>
      <c r="AB17" s="202"/>
      <c r="AC17" s="202"/>
      <c r="AD17" s="202"/>
      <c r="AE17" s="202"/>
      <c r="AF17" s="202"/>
      <c r="AG17" s="202"/>
    </row>
    <row r="18" spans="2:33">
      <c r="B18" s="143" t="s">
        <v>562</v>
      </c>
      <c r="C18" s="94"/>
      <c r="D18" s="138" t="s">
        <v>482</v>
      </c>
      <c r="E18" s="138" t="s">
        <v>447</v>
      </c>
      <c r="G18" s="143"/>
      <c r="H18" s="109"/>
      <c r="J18" s="91">
        <f t="shared" si="0"/>
        <v>5</v>
      </c>
      <c r="K18" s="202" t="str">
        <f>CONCATENATE(K$4,K$5,K$6,K$7,K$8,K$9,K$10,K$11,K$12)</f>
        <v xml:space="preserve"> please bringa few clean towels to our room</v>
      </c>
      <c r="L18" s="202"/>
      <c r="M18" s="202" t="str">
        <f>CONCATENATE(M$4,M$5,M$6,M$7,M$8,M$9,M$10,M$11,M$12)</f>
        <v xml:space="preserve"> kindly deliveradditional newbath towel to the room</v>
      </c>
      <c r="N18" s="202"/>
      <c r="O18" s="202" t="str">
        <f>CONCATENATE(O$4,O$5,O$6,O$7,O$8,O$9,O$10,O$11,O$12)</f>
        <v xml:space="preserve"> please have housekeeper givesome freshhand towel to room# xxxx</v>
      </c>
      <c r="P18" s="202"/>
      <c r="Q18" s="202" t="str">
        <f>CONCATENATE(Q$4,Q$5,Q$6,Q$7,Q$8,Q$9,Q$10,Q$11,Q$12)</f>
        <v xml:space="preserve"> Can maid fetcha couple cleanface towel to my room </v>
      </c>
      <c r="R18" s="202"/>
      <c r="S18" s="202" t="str">
        <f>CONCATENATE(S$4,S$5,S$6,S$7,S$8,S$9,S$10,S$11,S$12)</f>
        <v xml:space="preserve"> kindly have room attendant drop offset fresh towels for our room</v>
      </c>
      <c r="T18" s="202"/>
      <c r="U18" s="202" t="str">
        <f>CONCATENATE(U$4,U$5,U$6,U$7,U$8,U$9,U$10,U$11,U$12)</f>
        <v xml:space="preserve"> please sendmore cleanset of towels for the room</v>
      </c>
      <c r="V18" s="202"/>
      <c r="W18" s="202" t="str">
        <f>CONCATENATE(W$4,W$5,W$6,W$7,W$8,W$9,W$10,W$11,W$12)</f>
        <v xml:space="preserve"> kindly provideextra newpowell for my room</v>
      </c>
      <c r="X18" s="202"/>
      <c r="Y18" s="202"/>
      <c r="Z18" s="202"/>
      <c r="AA18" s="202"/>
      <c r="AB18" s="202"/>
      <c r="AC18" s="202"/>
      <c r="AD18" s="202"/>
      <c r="AE18" s="202"/>
      <c r="AF18" s="202"/>
      <c r="AG18" s="202"/>
    </row>
    <row r="19" spans="2:33" ht="14.5" thickBot="1">
      <c r="B19" s="206" t="s">
        <v>565</v>
      </c>
      <c r="C19" s="94"/>
      <c r="D19" s="138"/>
      <c r="E19" s="342" t="s">
        <v>1331</v>
      </c>
      <c r="G19" s="143"/>
      <c r="H19" s="109"/>
      <c r="J19" s="91">
        <f t="shared" si="0"/>
        <v>6</v>
      </c>
      <c r="K19" s="202" t="str">
        <f>CONCATENATE(K$4,K$5,K$6,K$7,K$9,K$10)</f>
        <v xml:space="preserve"> please bring clean towels</v>
      </c>
      <c r="L19" s="202"/>
      <c r="M19" s="202" t="str">
        <f>CONCATENATE(M$4,M$5,M$6,M$7,M$9,M$10)</f>
        <v xml:space="preserve"> kindly deliver newbath towel</v>
      </c>
      <c r="N19" s="202"/>
      <c r="O19" s="202" t="str">
        <f>CONCATENATE(O$4,O$5,O$6,O$7,O$9,O$10)</f>
        <v xml:space="preserve"> please have housekeeper give freshhand towel</v>
      </c>
      <c r="P19" s="202"/>
      <c r="Q19" s="202" t="str">
        <f>CONCATENATE(Q$4,Q$5,Q$6,Q$7,Q$9,Q$10)</f>
        <v xml:space="preserve"> Can maid fetch cleanface towel</v>
      </c>
      <c r="R19" s="202"/>
      <c r="S19" s="202" t="str">
        <f>CONCATENATE(S$4,S$5,S$6,S$7,S$9,S$10)</f>
        <v xml:space="preserve"> kindly have room attendant drop off fresh towels</v>
      </c>
      <c r="T19" s="202"/>
      <c r="U19" s="202" t="str">
        <f>CONCATENATE(U$4,U$5,U$6,U$7,U$9,U$10)</f>
        <v xml:space="preserve"> please send cleanset of towels</v>
      </c>
      <c r="V19" s="202"/>
      <c r="W19" s="202" t="str">
        <f>CONCATENATE(W$4,W$5,W$6,W$7,W$9,W$10)</f>
        <v xml:space="preserve"> kindly provide newpowell</v>
      </c>
      <c r="X19" s="202"/>
      <c r="Y19" s="202"/>
      <c r="Z19" s="202"/>
      <c r="AA19" s="202"/>
      <c r="AB19" s="202"/>
      <c r="AC19" s="202"/>
      <c r="AD19" s="202"/>
      <c r="AE19" s="202"/>
      <c r="AF19" s="202"/>
      <c r="AG19" s="202"/>
    </row>
    <row r="20" spans="2:33">
      <c r="B20" s="206" t="s">
        <v>566</v>
      </c>
      <c r="C20" s="94"/>
      <c r="D20" s="354"/>
      <c r="E20" s="86" t="s">
        <v>370</v>
      </c>
      <c r="G20" s="143"/>
      <c r="H20" s="109"/>
      <c r="J20" s="91">
        <f t="shared" si="0"/>
        <v>7</v>
      </c>
      <c r="K20" s="202" t="str">
        <f>CONCATENATE(K$4,K$5,K$6,K$7,K$9,K$10,K$11)</f>
        <v xml:space="preserve"> please bring clean towels</v>
      </c>
      <c r="L20" s="202"/>
      <c r="M20" s="202" t="str">
        <f>CONCATENATE(M$4,M$5,M$6,M$7,M$9,M$10,M$11)</f>
        <v xml:space="preserve"> kindly deliver newbath towel</v>
      </c>
      <c r="N20" s="202"/>
      <c r="O20" s="202" t="str">
        <f>CONCATENATE(O$4,O$5,O$6,O$7,O$9,O$10,O$11)</f>
        <v xml:space="preserve"> please have housekeeper give freshhand towel</v>
      </c>
      <c r="P20" s="202"/>
      <c r="Q20" s="202" t="str">
        <f>CONCATENATE(Q$4,Q$5,Q$6,Q$7,Q$9,Q$10,Q$11)</f>
        <v xml:space="preserve"> Can maid fetch cleanface towel</v>
      </c>
      <c r="R20" s="202"/>
      <c r="S20" s="202" t="str">
        <f>CONCATENATE(S$4,S$5,S$6,S$7,S$9,S$10,S$11)</f>
        <v xml:space="preserve"> kindly have room attendant drop off fresh towels</v>
      </c>
      <c r="T20" s="202"/>
      <c r="U20" s="202" t="str">
        <f>CONCATENATE(U$4,U$5,U$6,U$7,U$9,U$10,U$11)</f>
        <v xml:space="preserve"> please send cleanset of towels</v>
      </c>
      <c r="V20" s="202"/>
      <c r="W20" s="202" t="str">
        <f>CONCATENATE(W$4,W$5,W$6,W$7,W$9,W$10,W$11)</f>
        <v xml:space="preserve"> kindly provide newpowell</v>
      </c>
      <c r="X20" s="202"/>
      <c r="Y20" s="202"/>
      <c r="Z20" s="202"/>
      <c r="AA20" s="202"/>
      <c r="AB20" s="202"/>
      <c r="AC20" s="202"/>
      <c r="AD20" s="202"/>
      <c r="AE20" s="202"/>
      <c r="AF20" s="202"/>
      <c r="AG20" s="202"/>
    </row>
    <row r="21" spans="2:33">
      <c r="B21" s="143" t="s">
        <v>574</v>
      </c>
      <c r="C21" s="94"/>
      <c r="D21" s="354"/>
      <c r="E21" s="86" t="s">
        <v>448</v>
      </c>
      <c r="G21" s="143"/>
      <c r="H21" s="109"/>
      <c r="J21" s="91">
        <f t="shared" si="0"/>
        <v>8</v>
      </c>
      <c r="K21" s="202" t="str">
        <f>CONCATENATE(K$4,K$5,K$6,K$7,K$9,K$10,K$11,K12)</f>
        <v xml:space="preserve"> please bring clean towels to our room</v>
      </c>
      <c r="L21" s="202"/>
      <c r="M21" s="202" t="str">
        <f>CONCATENATE(M$4,M$5,M$6,M$7,M$9,M$10,M$11,M12)</f>
        <v xml:space="preserve"> kindly deliver newbath towel to the room</v>
      </c>
      <c r="N21" s="202"/>
      <c r="O21" s="202" t="str">
        <f>CONCATENATE(O$4,O$5,O$6,O$7,O$9,O$10,O$11,O12)</f>
        <v xml:space="preserve"> please have housekeeper give freshhand towel to room# xxxx</v>
      </c>
      <c r="P21" s="202"/>
      <c r="Q21" s="202" t="str">
        <f>CONCATENATE(Q$4,Q$5,Q$6,Q$7,Q$9,Q$10,Q$11,Q12)</f>
        <v xml:space="preserve"> Can maid fetch cleanface towel to my room </v>
      </c>
      <c r="R21" s="202"/>
      <c r="S21" s="202" t="str">
        <f>CONCATENATE(S$4,S$5,S$6,S$7,S$9,S$10,S$11,S12)</f>
        <v xml:space="preserve"> kindly have room attendant drop off fresh towels for our room</v>
      </c>
      <c r="T21" s="202"/>
      <c r="U21" s="202" t="str">
        <f>CONCATENATE(U$4,U$5,U$6,U$7,U$9,U$10,U$11,U12)</f>
        <v xml:space="preserve"> please send cleanset of towels for the room</v>
      </c>
      <c r="V21" s="202"/>
      <c r="W21" s="202" t="str">
        <f>CONCATENATE(W$4,W$5,W$6,W$7,W$9,W$10,W$11,W12)</f>
        <v xml:space="preserve"> kindly provide newpowell for my room</v>
      </c>
      <c r="X21" s="202"/>
      <c r="Y21" s="202"/>
      <c r="Z21" s="202"/>
      <c r="AA21" s="202"/>
      <c r="AB21" s="202"/>
      <c r="AC21" s="202"/>
      <c r="AD21" s="202"/>
      <c r="AE21" s="202"/>
      <c r="AF21" s="202"/>
      <c r="AG21" s="202"/>
    </row>
    <row r="22" spans="2:33">
      <c r="B22" s="206" t="s">
        <v>575</v>
      </c>
      <c r="C22" s="94"/>
      <c r="D22" s="354"/>
      <c r="E22" s="86" t="s">
        <v>455</v>
      </c>
      <c r="G22" s="143"/>
      <c r="H22" s="109"/>
      <c r="J22" s="91"/>
      <c r="K22" s="202"/>
      <c r="L22" s="202"/>
      <c r="M22" s="190"/>
      <c r="N22" s="202"/>
      <c r="O22" s="190"/>
      <c r="P22" s="202"/>
      <c r="Q22" s="190"/>
      <c r="R22" s="202"/>
      <c r="S22" s="190"/>
      <c r="T22" s="202"/>
      <c r="U22" s="190"/>
      <c r="V22" s="202"/>
      <c r="W22" s="190"/>
      <c r="X22" s="202"/>
      <c r="Y22" s="202"/>
      <c r="Z22" s="202"/>
      <c r="AA22" s="202"/>
      <c r="AB22" s="202"/>
      <c r="AC22" s="202"/>
      <c r="AD22" s="202"/>
      <c r="AE22" s="202"/>
      <c r="AF22" s="202"/>
      <c r="AG22" s="202"/>
    </row>
    <row r="23" spans="2:33">
      <c r="B23" s="206" t="s">
        <v>576</v>
      </c>
      <c r="C23" s="94"/>
      <c r="D23" s="393"/>
      <c r="E23" s="86" t="s">
        <v>333</v>
      </c>
      <c r="G23" s="143"/>
      <c r="H23" s="109"/>
      <c r="J23" s="91"/>
      <c r="K23" s="202"/>
      <c r="L23" s="202"/>
      <c r="M23" s="190"/>
      <c r="N23" s="202"/>
      <c r="O23" s="190"/>
      <c r="P23" s="202"/>
      <c r="Q23" s="202"/>
      <c r="R23" s="202"/>
      <c r="S23" s="202"/>
      <c r="T23" s="202"/>
      <c r="U23" s="202"/>
      <c r="V23" s="202"/>
      <c r="W23" s="202"/>
      <c r="X23" s="202"/>
      <c r="Y23" s="202"/>
      <c r="Z23" s="202"/>
      <c r="AA23" s="202"/>
      <c r="AB23" s="202"/>
      <c r="AC23" s="202"/>
      <c r="AD23" s="202"/>
      <c r="AE23" s="202"/>
      <c r="AF23" s="202"/>
      <c r="AG23" s="202"/>
    </row>
    <row r="24" spans="2:33">
      <c r="B24" s="206" t="s">
        <v>693</v>
      </c>
      <c r="C24" s="94"/>
      <c r="D24" s="393"/>
      <c r="E24" s="86" t="s">
        <v>468</v>
      </c>
      <c r="G24" s="143"/>
      <c r="H24" s="109"/>
      <c r="J24" s="91"/>
      <c r="K24" s="441"/>
      <c r="L24" s="202"/>
      <c r="M24" s="190"/>
      <c r="N24" s="202"/>
      <c r="O24" s="446"/>
      <c r="P24" s="202"/>
      <c r="Q24" s="446"/>
      <c r="R24" s="202"/>
      <c r="S24" s="446"/>
      <c r="T24" s="202"/>
      <c r="U24" s="446"/>
      <c r="V24" s="202"/>
      <c r="W24" s="446"/>
      <c r="X24" s="202"/>
      <c r="Y24" s="202"/>
      <c r="Z24" s="202"/>
      <c r="AA24" s="202"/>
      <c r="AB24" s="202"/>
      <c r="AC24" s="202"/>
      <c r="AD24" s="202"/>
      <c r="AE24" s="202"/>
      <c r="AF24" s="202"/>
      <c r="AG24" s="202"/>
    </row>
    <row r="25" spans="2:33">
      <c r="B25" s="206" t="s">
        <v>694</v>
      </c>
      <c r="C25" s="94"/>
      <c r="D25" s="393"/>
      <c r="E25" s="86" t="s">
        <v>466</v>
      </c>
      <c r="G25" s="143"/>
      <c r="H25" s="109"/>
      <c r="J25" s="91"/>
      <c r="K25" s="451" t="s">
        <v>1086</v>
      </c>
      <c r="L25" s="202"/>
      <c r="M25" s="190"/>
      <c r="N25" s="202"/>
      <c r="O25" s="190"/>
      <c r="P25" s="202"/>
      <c r="Q25" s="446"/>
      <c r="R25" s="202"/>
      <c r="S25" s="446"/>
      <c r="T25" s="446"/>
      <c r="U25" s="446"/>
      <c r="V25" s="202"/>
      <c r="W25" s="446"/>
      <c r="X25" s="202"/>
      <c r="Y25" s="202"/>
      <c r="Z25" s="202"/>
      <c r="AA25" s="202"/>
      <c r="AB25" s="202"/>
      <c r="AC25" s="202"/>
      <c r="AD25" s="202"/>
      <c r="AE25" s="202"/>
      <c r="AF25" s="202"/>
      <c r="AG25" s="202"/>
    </row>
    <row r="26" spans="2:33" ht="14.5" thickBot="1">
      <c r="B26" s="206" t="s">
        <v>695</v>
      </c>
      <c r="C26" s="94"/>
      <c r="D26" s="458"/>
      <c r="E26" s="342" t="s">
        <v>1330</v>
      </c>
      <c r="G26" s="143"/>
      <c r="H26" s="109"/>
      <c r="J26" s="437" t="s">
        <v>1057</v>
      </c>
      <c r="K26" s="442"/>
      <c r="L26" s="203"/>
      <c r="M26" s="203"/>
      <c r="N26" s="203"/>
      <c r="O26" s="203"/>
      <c r="P26" s="203"/>
      <c r="Q26" s="203"/>
      <c r="R26" s="203"/>
      <c r="S26" s="442"/>
      <c r="T26" s="203"/>
      <c r="U26" s="203"/>
      <c r="V26" s="203"/>
      <c r="W26" s="203"/>
      <c r="X26" s="203"/>
      <c r="Y26" s="202"/>
      <c r="Z26" s="202"/>
      <c r="AA26" s="202"/>
      <c r="AB26" s="202"/>
      <c r="AC26" s="202"/>
      <c r="AD26" s="202"/>
      <c r="AE26" s="202"/>
      <c r="AF26" s="202"/>
      <c r="AG26" s="202"/>
    </row>
    <row r="27" spans="2:33">
      <c r="B27" s="206" t="s">
        <v>696</v>
      </c>
      <c r="C27" s="94"/>
      <c r="D27" s="466"/>
      <c r="E27" s="86" t="s">
        <v>465</v>
      </c>
      <c r="G27" s="143"/>
      <c r="H27" s="109"/>
      <c r="J27" s="174" t="s">
        <v>500</v>
      </c>
      <c r="K27" s="148" t="s">
        <v>531</v>
      </c>
      <c r="L27" s="203"/>
      <c r="M27" s="148" t="s">
        <v>530</v>
      </c>
      <c r="N27" s="203"/>
      <c r="O27" s="148" t="s">
        <v>534</v>
      </c>
      <c r="P27" s="203"/>
      <c r="Q27" s="148" t="s">
        <v>529</v>
      </c>
      <c r="R27" s="203"/>
      <c r="S27" s="148" t="s">
        <v>529</v>
      </c>
      <c r="T27" s="203"/>
      <c r="U27" s="148" t="s">
        <v>529</v>
      </c>
      <c r="V27" s="203"/>
      <c r="W27" s="148" t="s">
        <v>529</v>
      </c>
      <c r="X27" s="203"/>
      <c r="Y27" s="202"/>
      <c r="Z27" s="202"/>
      <c r="AA27" s="202"/>
      <c r="AB27" s="202"/>
      <c r="AC27" s="202"/>
      <c r="AD27" s="202"/>
      <c r="AE27" s="202"/>
      <c r="AF27" s="202"/>
      <c r="AG27" s="202"/>
    </row>
    <row r="28" spans="2:33" ht="15.5">
      <c r="B28" s="86"/>
      <c r="C28" s="182"/>
      <c r="D28" s="466"/>
      <c r="E28" s="86" t="s">
        <v>464</v>
      </c>
      <c r="G28" s="143"/>
      <c r="H28" s="109"/>
      <c r="J28" s="200" t="s">
        <v>519</v>
      </c>
      <c r="K28" s="186" t="s">
        <v>521</v>
      </c>
      <c r="L28" s="203"/>
      <c r="M28" s="186" t="s">
        <v>522</v>
      </c>
      <c r="N28" s="203"/>
      <c r="O28" s="186" t="s">
        <v>523</v>
      </c>
      <c r="P28" s="203"/>
      <c r="Q28" s="186" t="s">
        <v>524</v>
      </c>
      <c r="R28" s="203"/>
      <c r="S28" s="186" t="s">
        <v>525</v>
      </c>
      <c r="T28" s="203"/>
      <c r="U28" s="186" t="s">
        <v>526</v>
      </c>
      <c r="V28" s="203"/>
      <c r="W28" s="186" t="s">
        <v>521</v>
      </c>
      <c r="X28" s="203"/>
      <c r="Y28" s="202"/>
      <c r="Z28" s="202"/>
      <c r="AA28" s="202"/>
      <c r="AB28" s="202"/>
      <c r="AC28" s="202"/>
      <c r="AD28" s="202"/>
      <c r="AE28" s="202"/>
      <c r="AF28" s="202"/>
      <c r="AG28" s="202"/>
    </row>
    <row r="29" spans="2:33">
      <c r="B29" s="86"/>
      <c r="C29" s="94"/>
      <c r="D29" s="144"/>
      <c r="E29" s="86" t="s">
        <v>368</v>
      </c>
      <c r="G29" s="143"/>
      <c r="H29" s="109"/>
      <c r="J29" s="174" t="s">
        <v>500</v>
      </c>
      <c r="K29" s="71" t="s">
        <v>528</v>
      </c>
      <c r="L29" s="203"/>
      <c r="M29" s="71" t="s">
        <v>528</v>
      </c>
      <c r="N29" s="203"/>
      <c r="O29" s="71" t="s">
        <v>528</v>
      </c>
      <c r="P29" s="203"/>
      <c r="Q29" s="71" t="s">
        <v>528</v>
      </c>
      <c r="R29" s="203"/>
      <c r="S29" s="71" t="s">
        <v>528</v>
      </c>
      <c r="T29" s="203"/>
      <c r="U29" s="71" t="s">
        <v>528</v>
      </c>
      <c r="V29" s="203"/>
      <c r="W29" s="71" t="s">
        <v>527</v>
      </c>
      <c r="X29" s="203"/>
      <c r="Y29" s="202"/>
      <c r="Z29" s="202"/>
      <c r="AA29" s="202"/>
      <c r="AB29" s="202"/>
      <c r="AC29" s="202"/>
      <c r="AD29" s="202"/>
      <c r="AE29" s="202"/>
      <c r="AF29" s="202"/>
      <c r="AG29" s="202"/>
    </row>
    <row r="30" spans="2:33">
      <c r="B30" s="86"/>
      <c r="C30" s="94"/>
      <c r="D30" s="144"/>
      <c r="E30" s="86" t="s">
        <v>1044</v>
      </c>
      <c r="G30" s="143"/>
      <c r="H30" s="109"/>
      <c r="J30" s="175" t="s">
        <v>353</v>
      </c>
      <c r="K30" s="199" t="s">
        <v>410</v>
      </c>
      <c r="L30" s="444">
        <v>6</v>
      </c>
      <c r="M30" s="185" t="s">
        <v>479</v>
      </c>
      <c r="O30" s="199" t="s">
        <v>480</v>
      </c>
      <c r="Q30" s="199" t="s">
        <v>520</v>
      </c>
      <c r="S30" s="199" t="s">
        <v>481</v>
      </c>
      <c r="U30" s="199" t="s">
        <v>478</v>
      </c>
      <c r="W30" s="199" t="s">
        <v>482</v>
      </c>
      <c r="Y30" s="202"/>
      <c r="Z30" s="202"/>
      <c r="AA30" s="202"/>
      <c r="AB30" s="202"/>
      <c r="AC30" s="202"/>
      <c r="AD30" s="202"/>
      <c r="AE30" s="202"/>
      <c r="AF30" s="202"/>
      <c r="AG30" s="202"/>
    </row>
    <row r="31" spans="2:33">
      <c r="C31" s="94"/>
      <c r="D31" s="144"/>
      <c r="E31" s="86" t="s">
        <v>463</v>
      </c>
      <c r="G31" s="143"/>
      <c r="H31" s="109"/>
      <c r="J31" s="177" t="s">
        <v>515</v>
      </c>
      <c r="K31" s="188" t="s">
        <v>333</v>
      </c>
      <c r="L31" s="444"/>
      <c r="M31" s="256" t="s">
        <v>466</v>
      </c>
      <c r="O31" s="188" t="s">
        <v>448</v>
      </c>
      <c r="Q31" s="188" t="s">
        <v>447</v>
      </c>
      <c r="S31" s="188" t="s">
        <v>368</v>
      </c>
      <c r="U31" s="188" t="s">
        <v>333</v>
      </c>
      <c r="W31" s="188" t="s">
        <v>468</v>
      </c>
      <c r="X31" s="203"/>
      <c r="Y31" s="202"/>
      <c r="Z31" s="202"/>
      <c r="AA31" s="202"/>
      <c r="AB31" s="202"/>
      <c r="AC31" s="202"/>
      <c r="AD31" s="202"/>
      <c r="AE31" s="202"/>
      <c r="AF31" s="202"/>
      <c r="AG31" s="202"/>
    </row>
    <row r="32" spans="2:33">
      <c r="C32" s="94"/>
      <c r="D32" s="144"/>
      <c r="E32" s="86" t="s">
        <v>467</v>
      </c>
      <c r="G32" s="143"/>
      <c r="H32" s="109"/>
      <c r="J32" s="176" t="s">
        <v>383</v>
      </c>
      <c r="K32" s="71" t="s">
        <v>458</v>
      </c>
      <c r="L32" s="444"/>
      <c r="M32" s="71" t="s">
        <v>460</v>
      </c>
      <c r="O32" s="71" t="s">
        <v>461</v>
      </c>
      <c r="Q32" s="71" t="s">
        <v>458</v>
      </c>
      <c r="S32" s="71" t="s">
        <v>461</v>
      </c>
      <c r="U32" s="71" t="s">
        <v>458</v>
      </c>
      <c r="W32" s="71" t="s">
        <v>460</v>
      </c>
      <c r="X32" s="203"/>
      <c r="Y32" s="202"/>
      <c r="Z32" s="202"/>
      <c r="AA32" s="202"/>
      <c r="AB32" s="202"/>
      <c r="AC32" s="202"/>
      <c r="AD32" s="202"/>
      <c r="AE32" s="202"/>
      <c r="AF32" s="202"/>
      <c r="AG32" s="202"/>
    </row>
    <row r="33" spans="2:33" s="70" customFormat="1" ht="15.5">
      <c r="C33" s="94"/>
      <c r="D33" s="144"/>
      <c r="E33" s="86" t="s">
        <v>372</v>
      </c>
      <c r="F33" s="68"/>
      <c r="G33" s="143"/>
      <c r="H33" s="109"/>
      <c r="I33"/>
      <c r="J33" s="184" t="s">
        <v>341</v>
      </c>
      <c r="K33" s="96" t="s">
        <v>393</v>
      </c>
      <c r="L33" s="203"/>
      <c r="M33" s="96" t="s">
        <v>393</v>
      </c>
      <c r="N33" s="203"/>
      <c r="O33" s="96" t="s">
        <v>393</v>
      </c>
      <c r="P33" s="203"/>
      <c r="Q33" s="96" t="s">
        <v>393</v>
      </c>
      <c r="R33" s="203"/>
      <c r="S33" s="96" t="s">
        <v>393</v>
      </c>
      <c r="T33" s="203"/>
      <c r="U33" s="96" t="s">
        <v>393</v>
      </c>
      <c r="V33" s="203"/>
      <c r="W33" s="96" t="s">
        <v>1050</v>
      </c>
      <c r="X33" s="203"/>
      <c r="Y33" s="204"/>
      <c r="Z33" s="204"/>
      <c r="AA33" s="204"/>
      <c r="AB33" s="204"/>
      <c r="AC33" s="204"/>
      <c r="AD33" s="204"/>
      <c r="AE33" s="204"/>
      <c r="AF33" s="204"/>
      <c r="AG33" s="204"/>
    </row>
    <row r="34" spans="2:33">
      <c r="C34" s="94"/>
      <c r="D34" s="144"/>
      <c r="E34" s="86" t="s">
        <v>1332</v>
      </c>
      <c r="G34" s="143"/>
      <c r="H34" s="109"/>
      <c r="J34" s="178" t="s">
        <v>334</v>
      </c>
      <c r="K34" s="88"/>
      <c r="L34" s="203"/>
      <c r="M34" s="88"/>
      <c r="N34" s="203"/>
      <c r="O34" s="88"/>
      <c r="P34" s="203"/>
      <c r="Q34" s="88"/>
      <c r="R34" s="203"/>
      <c r="S34" s="88"/>
      <c r="T34" s="203"/>
      <c r="U34" s="88"/>
      <c r="V34" s="203"/>
      <c r="W34" s="88"/>
      <c r="X34" s="203"/>
      <c r="Y34" s="202"/>
      <c r="Z34" s="202"/>
      <c r="AA34" s="202"/>
      <c r="AB34" s="202"/>
      <c r="AC34" s="202"/>
      <c r="AD34" s="202"/>
      <c r="AE34" s="202"/>
      <c r="AF34" s="202"/>
      <c r="AG34" s="202"/>
    </row>
    <row r="35" spans="2:33" customFormat="1">
      <c r="B35" s="86"/>
      <c r="C35" s="94"/>
      <c r="D35" s="144"/>
      <c r="E35" s="86" t="s">
        <v>367</v>
      </c>
      <c r="F35" s="68"/>
      <c r="G35" s="143"/>
      <c r="H35" s="109"/>
      <c r="J35" s="187" t="s">
        <v>412</v>
      </c>
      <c r="K35" s="186" t="s">
        <v>408</v>
      </c>
      <c r="L35" s="444"/>
      <c r="M35" s="186" t="s">
        <v>407</v>
      </c>
      <c r="O35" s="186" t="s">
        <v>409</v>
      </c>
      <c r="Q35" s="186" t="s">
        <v>459</v>
      </c>
      <c r="S35" s="186" t="s">
        <v>462</v>
      </c>
      <c r="U35" s="186" t="s">
        <v>389</v>
      </c>
      <c r="W35" s="186" t="s">
        <v>1046</v>
      </c>
      <c r="Y35" s="203"/>
      <c r="Z35" s="203"/>
      <c r="AA35" s="203"/>
      <c r="AB35" s="203"/>
      <c r="AC35" s="203"/>
      <c r="AD35" s="203"/>
      <c r="AE35" s="203"/>
      <c r="AF35" s="203"/>
      <c r="AG35" s="203"/>
    </row>
    <row r="36" spans="2:33" customFormat="1">
      <c r="B36" s="86"/>
      <c r="C36" s="94"/>
      <c r="D36" s="144"/>
      <c r="E36" s="144" t="s">
        <v>378</v>
      </c>
      <c r="F36" s="91"/>
      <c r="G36" s="86"/>
      <c r="H36" s="86"/>
      <c r="J36" s="68"/>
      <c r="K36" s="68"/>
      <c r="L36" s="203"/>
      <c r="M36" s="68"/>
      <c r="N36" s="203"/>
      <c r="O36" s="68"/>
      <c r="P36" s="203"/>
      <c r="Q36" s="68"/>
      <c r="R36" s="203"/>
      <c r="S36" s="68"/>
      <c r="T36" s="203"/>
      <c r="U36" s="68"/>
      <c r="V36" s="203"/>
      <c r="W36" s="68"/>
      <c r="X36" s="203"/>
      <c r="Y36" s="203"/>
      <c r="Z36" s="203"/>
      <c r="AA36" s="203"/>
      <c r="AB36" s="203"/>
      <c r="AC36" s="203"/>
      <c r="AD36" s="203"/>
      <c r="AE36" s="203"/>
      <c r="AF36" s="203"/>
      <c r="AG36" s="203"/>
    </row>
    <row r="37" spans="2:33" customFormat="1" ht="28">
      <c r="B37" s="95"/>
      <c r="C37" s="95"/>
      <c r="D37" s="145"/>
      <c r="E37" s="145" t="s">
        <v>374</v>
      </c>
      <c r="F37" s="154"/>
      <c r="G37" s="87"/>
      <c r="H37" s="87"/>
      <c r="J37" s="91">
        <v>1</v>
      </c>
      <c r="K37" s="202" t="str">
        <f>CONCATENATE(K$27,K$28,K$29,K$30,K$33)</f>
        <v xml:space="preserve"> Would you kindly bring towels</v>
      </c>
      <c r="L37" s="203"/>
      <c r="M37" s="202" t="str">
        <f t="shared" ref="M37" si="1">CONCATENATE(M$27,M$28,M$29,M$30,M$33)</f>
        <v xml:space="preserve"> Could someone kindly deliver towels</v>
      </c>
      <c r="N37" s="203"/>
      <c r="O37" s="202" t="str">
        <f t="shared" ref="O37" si="2">CONCATENATE(O$27,O$28,O$29,O$30,O$33)</f>
        <v>Will  housekeeper kindly give towels</v>
      </c>
      <c r="P37" s="203"/>
      <c r="Q37" s="202" t="str">
        <f t="shared" ref="Q37" si="3">CONCATENATE(Q$27,Q$28,Q$29,Q$30,Q$33)</f>
        <v xml:space="preserve"> Can maid kindly fetch towels</v>
      </c>
      <c r="R37" s="203"/>
      <c r="S37" s="202" t="str">
        <f t="shared" ref="S37" si="4">CONCATENATE(S$27,S$28,S$29,S$30,S$33)</f>
        <v xml:space="preserve"> Can room attendant kindly drop off towels</v>
      </c>
      <c r="T37" s="203"/>
      <c r="U37" s="202" t="str">
        <f t="shared" ref="U37" si="5">CONCATENATE(U$27,U$28,U$29,U$30,U$33)</f>
        <v xml:space="preserve"> Can room cleaner kindly send towels</v>
      </c>
      <c r="V37" s="203"/>
      <c r="W37" s="202" t="str">
        <f t="shared" ref="W37" si="6">CONCATENATE(W$27,W$28,W$29,W$30,W$33)</f>
        <v xml:space="preserve"> Can you please providepowell</v>
      </c>
      <c r="X37" s="203"/>
      <c r="Y37" s="203"/>
      <c r="Z37" s="203"/>
      <c r="AA37" s="203"/>
      <c r="AB37" s="203"/>
      <c r="AC37" s="203"/>
      <c r="AD37" s="203"/>
      <c r="AE37" s="203"/>
      <c r="AF37" s="203"/>
      <c r="AG37" s="203"/>
    </row>
    <row r="38" spans="2:33" customFormat="1">
      <c r="B38" s="136" t="s">
        <v>518</v>
      </c>
      <c r="C38" s="68"/>
      <c r="D38" s="68"/>
      <c r="E38" s="68" t="s">
        <v>376</v>
      </c>
      <c r="F38" s="68"/>
      <c r="G38" s="68"/>
      <c r="H38" s="68"/>
      <c r="J38" s="91">
        <f>+J37+1</f>
        <v>2</v>
      </c>
      <c r="K38" s="202" t="str">
        <f>CONCATENATE(K$27,K$28,K$29,K$30,K$31,K$33)</f>
        <v xml:space="preserve"> Would you kindly bringmore towels</v>
      </c>
      <c r="L38" s="203"/>
      <c r="M38" s="202" t="str">
        <f t="shared" ref="M38" si="7">CONCATENATE(M$27,M$28,M$29,M$30,M$31,M$33)</f>
        <v xml:space="preserve"> Could someone kindly deliveradditional towels</v>
      </c>
      <c r="N38" s="203"/>
      <c r="O38" s="202" t="str">
        <f t="shared" ref="O38" si="8">CONCATENATE(O$27,O$28,O$29,O$30,O$31,O$33)</f>
        <v>Will  housekeeper kindly givesome towels</v>
      </c>
      <c r="P38" s="203"/>
      <c r="Q38" s="202" t="str">
        <f t="shared" ref="Q38" si="9">CONCATENATE(Q$27,Q$28,Q$29,Q$30,Q$31,Q$33)</f>
        <v xml:space="preserve"> Can maid kindly fetcha couple towels</v>
      </c>
      <c r="R38" s="203"/>
      <c r="S38" s="202" t="str">
        <f t="shared" ref="S38" si="10">CONCATENATE(S$27,S$28,S$29,S$30,S$31,S$33)</f>
        <v xml:space="preserve"> Can room attendant kindly drop offset towels</v>
      </c>
      <c r="T38" s="203"/>
      <c r="U38" s="202" t="str">
        <f t="shared" ref="U38" si="11">CONCATENATE(U$27,U$28,U$29,U$30,U$31,U$33)</f>
        <v xml:space="preserve"> Can room cleaner kindly sendmore towels</v>
      </c>
      <c r="V38" s="203"/>
      <c r="W38" s="202" t="str">
        <f t="shared" ref="W38" si="12">CONCATENATE(W$27,W$28,W$29,W$30,W$31,W$33)</f>
        <v xml:space="preserve"> Can you please provideextrapowell</v>
      </c>
      <c r="X38" s="203"/>
      <c r="Y38" s="203"/>
      <c r="Z38" s="203"/>
      <c r="AA38" s="203"/>
      <c r="AB38" s="203"/>
      <c r="AC38" s="203"/>
      <c r="AD38" s="203"/>
      <c r="AE38" s="203"/>
      <c r="AF38" s="203"/>
      <c r="AG38" s="203"/>
    </row>
    <row r="39" spans="2:33" customFormat="1">
      <c r="B39" s="68"/>
      <c r="C39" s="68"/>
      <c r="D39" s="68"/>
      <c r="E39" s="68"/>
      <c r="F39" s="68"/>
      <c r="G39" s="68"/>
      <c r="H39" s="68"/>
      <c r="J39" s="91">
        <f t="shared" ref="J39:J44" si="13">+J38+1</f>
        <v>3</v>
      </c>
      <c r="K39" s="202" t="str">
        <f>CONCATENATE(K$27,K$28,K$29,K$30,K$31,K$32,K$33)</f>
        <v xml:space="preserve"> Would you kindly bringmore clean towels</v>
      </c>
      <c r="L39" s="203"/>
      <c r="M39" s="202" t="str">
        <f t="shared" ref="M39" si="14">CONCATENATE(M$27,M$28,M$29,M$30,M$31,M$32,M$33)</f>
        <v xml:space="preserve"> Could someone kindly deliveradditional new towels</v>
      </c>
      <c r="N39" s="203"/>
      <c r="O39" s="202" t="str">
        <f t="shared" ref="O39" si="15">CONCATENATE(O$27,O$28,O$29,O$30,O$31,O$32,O$33)</f>
        <v>Will  housekeeper kindly givesome fresh towels</v>
      </c>
      <c r="P39" s="203"/>
      <c r="Q39" s="202" t="str">
        <f t="shared" ref="Q39" si="16">CONCATENATE(Q$27,Q$28,Q$29,Q$30,Q$31,Q$32,Q$33)</f>
        <v xml:space="preserve"> Can maid kindly fetcha couple clean towels</v>
      </c>
      <c r="R39" s="203"/>
      <c r="S39" s="202" t="str">
        <f t="shared" ref="S39" si="17">CONCATENATE(S$27,S$28,S$29,S$30,S$31,S$32,S$33)</f>
        <v xml:space="preserve"> Can room attendant kindly drop offset fresh towels</v>
      </c>
      <c r="T39" s="203"/>
      <c r="U39" s="202" t="str">
        <f t="shared" ref="U39" si="18">CONCATENATE(U$27,U$28,U$29,U$30,U$31,U$32,U$33)</f>
        <v xml:space="preserve"> Can room cleaner kindly sendmore clean towels</v>
      </c>
      <c r="V39" s="203"/>
      <c r="W39" s="202" t="str">
        <f t="shared" ref="W39" si="19">CONCATENATE(W$27,W$28,W$29,W$30,W$31,W$32,W$33)</f>
        <v xml:space="preserve"> Can you please provideextra newpowell</v>
      </c>
      <c r="X39" s="203"/>
      <c r="Y39" s="203"/>
      <c r="Z39" s="203"/>
      <c r="AA39" s="203"/>
      <c r="AB39" s="203"/>
      <c r="AC39" s="203"/>
      <c r="AD39" s="203"/>
      <c r="AE39" s="203"/>
      <c r="AF39" s="203"/>
      <c r="AG39" s="203"/>
    </row>
    <row r="40" spans="2:33" customFormat="1">
      <c r="B40" s="68"/>
      <c r="C40" s="68"/>
      <c r="D40" s="68"/>
      <c r="E40" s="68"/>
      <c r="F40" s="68"/>
      <c r="G40" s="68"/>
      <c r="H40" s="68"/>
      <c r="J40" s="91">
        <f t="shared" si="13"/>
        <v>4</v>
      </c>
      <c r="K40" s="202" t="str">
        <f>CONCATENATE(K$27,K$28,K$29,K$30,K$31,K$32,K$33,K$34)</f>
        <v xml:space="preserve"> Would you kindly bringmore clean towels</v>
      </c>
      <c r="L40" s="203"/>
      <c r="M40" s="202" t="str">
        <f t="shared" ref="M40" si="20">CONCATENATE(M$27,M$28,M$29,M$30,M$31,M$32,M$33,M$34)</f>
        <v xml:space="preserve"> Could someone kindly deliveradditional new towels</v>
      </c>
      <c r="N40" s="203"/>
      <c r="O40" s="202" t="str">
        <f t="shared" ref="O40" si="21">CONCATENATE(O$27,O$28,O$29,O$30,O$31,O$32,O$33,O$34)</f>
        <v>Will  housekeeper kindly givesome fresh towels</v>
      </c>
      <c r="P40" s="203"/>
      <c r="Q40" s="202" t="str">
        <f t="shared" ref="Q40" si="22">CONCATENATE(Q$27,Q$28,Q$29,Q$30,Q$31,Q$32,Q$33,Q$34)</f>
        <v xml:space="preserve"> Can maid kindly fetcha couple clean towels</v>
      </c>
      <c r="R40" s="203"/>
      <c r="S40" s="202" t="str">
        <f t="shared" ref="S40" si="23">CONCATENATE(S$27,S$28,S$29,S$30,S$31,S$32,S$33,S$34)</f>
        <v xml:space="preserve"> Can room attendant kindly drop offset fresh towels</v>
      </c>
      <c r="T40" s="203"/>
      <c r="U40" s="202" t="str">
        <f t="shared" ref="U40" si="24">CONCATENATE(U$27,U$28,U$29,U$30,U$31,U$32,U$33,U$34)</f>
        <v xml:space="preserve"> Can room cleaner kindly sendmore clean towels</v>
      </c>
      <c r="V40" s="203"/>
      <c r="W40" s="202" t="str">
        <f t="shared" ref="W40" si="25">CONCATENATE(W$27,W$28,W$29,W$30,W$31,W$32,W$33,W$34)</f>
        <v xml:space="preserve"> Can you please provideextra newpowell</v>
      </c>
      <c r="X40" s="203"/>
    </row>
    <row r="41" spans="2:33" customFormat="1">
      <c r="B41" s="68" t="s">
        <v>1040</v>
      </c>
      <c r="C41" s="68"/>
      <c r="D41" s="68"/>
      <c r="E41" s="68"/>
      <c r="F41" s="68"/>
      <c r="G41" s="68"/>
      <c r="H41" s="68"/>
      <c r="J41" s="91">
        <f t="shared" si="13"/>
        <v>5</v>
      </c>
      <c r="K41" s="202" t="str">
        <f>CONCATENATE(K$27,K$28,K$29,K$30,K$31,K$32,K$33,K$34,K$35)</f>
        <v xml:space="preserve"> Would you kindly bringmore clean towels to our room</v>
      </c>
      <c r="M41" s="202" t="str">
        <f t="shared" ref="M41" si="26">CONCATENATE(M$27,M$28,M$29,M$30,M$31,M$32,M$33,M$34,M$35)</f>
        <v xml:space="preserve"> Could someone kindly deliveradditional new towels to the room</v>
      </c>
      <c r="O41" s="202" t="str">
        <f t="shared" ref="O41" si="27">CONCATENATE(O$27,O$28,O$29,O$30,O$31,O$32,O$33,O$34,O$35)</f>
        <v>Will  housekeeper kindly givesome fresh towels to room# xxxx</v>
      </c>
      <c r="Q41" s="202" t="str">
        <f t="shared" ref="Q41" si="28">CONCATENATE(Q$27,Q$28,Q$29,Q$30,Q$31,Q$32,Q$33,Q$34,Q$35)</f>
        <v xml:space="preserve"> Can maid kindly fetcha couple clean towels to my room </v>
      </c>
      <c r="S41" s="202" t="str">
        <f t="shared" ref="S41" si="29">CONCATENATE(S$27,S$28,S$29,S$30,S$31,S$32,S$33,S$34,S$35)</f>
        <v xml:space="preserve"> Can room attendant kindly drop offset fresh towels for our room</v>
      </c>
      <c r="U41" s="202" t="str">
        <f t="shared" ref="U41" si="30">CONCATENATE(U$27,U$28,U$29,U$30,U$31,U$32,U$33,U$34,U$35)</f>
        <v xml:space="preserve"> Can room cleaner kindly sendmore clean towels for the room</v>
      </c>
      <c r="W41" s="202" t="str">
        <f t="shared" ref="W41" si="31">CONCATENATE(W$27,W$28,W$29,W$30,W$31,W$32,W$33,W$34,W$35)</f>
        <v xml:space="preserve"> Can you please provideextra newpowell for my room</v>
      </c>
    </row>
    <row r="42" spans="2:33" customFormat="1" ht="15.5">
      <c r="B42" s="68"/>
      <c r="C42" s="68"/>
      <c r="F42" s="70"/>
      <c r="G42" s="68"/>
      <c r="H42" s="70"/>
      <c r="J42" s="91">
        <f t="shared" si="13"/>
        <v>6</v>
      </c>
      <c r="K42" s="202" t="str">
        <f>CONCATENATE(K$27,K$28,K$29,K$30,K$32,K$33)</f>
        <v xml:space="preserve"> Would you kindly bring clean towels</v>
      </c>
      <c r="M42" s="202" t="str">
        <f t="shared" ref="M42" si="32">CONCATENATE(M$27,M$28,M$29,M$30,M$32,M$33)</f>
        <v xml:space="preserve"> Could someone kindly deliver new towels</v>
      </c>
      <c r="O42" s="202" t="str">
        <f t="shared" ref="O42" si="33">CONCATENATE(O$27,O$28,O$29,O$30,O$32,O$33)</f>
        <v>Will  housekeeper kindly give fresh towels</v>
      </c>
      <c r="Q42" s="202" t="str">
        <f t="shared" ref="Q42" si="34">CONCATENATE(Q$27,Q$28,Q$29,Q$30,Q$32,Q$33)</f>
        <v xml:space="preserve"> Can maid kindly fetch clean towels</v>
      </c>
      <c r="S42" s="202" t="str">
        <f t="shared" ref="S42" si="35">CONCATENATE(S$27,S$28,S$29,S$30,S$32,S$33)</f>
        <v xml:space="preserve"> Can room attendant kindly drop off fresh towels</v>
      </c>
      <c r="U42" s="202" t="str">
        <f t="shared" ref="U42" si="36">CONCATENATE(U$27,U$28,U$29,U$30,U$32,U$33)</f>
        <v xml:space="preserve"> Can room cleaner kindly send clean towels</v>
      </c>
      <c r="W42" s="202" t="str">
        <f t="shared" ref="W42" si="37">CONCATENATE(W$27,W$28,W$29,W$30,W$32,W$33)</f>
        <v xml:space="preserve"> Can you please provide newpowell</v>
      </c>
    </row>
    <row r="43" spans="2:33" customFormat="1">
      <c r="B43" s="68"/>
      <c r="C43" s="68"/>
      <c r="F43" s="68"/>
      <c r="G43" s="68"/>
      <c r="H43" s="68"/>
      <c r="J43" s="91">
        <f t="shared" si="13"/>
        <v>7</v>
      </c>
      <c r="K43" s="202" t="str">
        <f>CONCATENATE(K$27,K$28,K$29,K$30,K$32,K$33,K$34)</f>
        <v xml:space="preserve"> Would you kindly bring clean towels</v>
      </c>
      <c r="M43" s="202" t="str">
        <f t="shared" ref="M43" si="38">CONCATENATE(M$27,M$28,M$29,M$30,M$32,M$33,M$34)</f>
        <v xml:space="preserve"> Could someone kindly deliver new towels</v>
      </c>
      <c r="O43" s="202" t="str">
        <f t="shared" ref="O43" si="39">CONCATENATE(O$27,O$28,O$29,O$30,O$32,O$33,O$34)</f>
        <v>Will  housekeeper kindly give fresh towels</v>
      </c>
      <c r="Q43" s="202" t="str">
        <f t="shared" ref="Q43" si="40">CONCATENATE(Q$27,Q$28,Q$29,Q$30,Q$32,Q$33,Q$34)</f>
        <v xml:space="preserve"> Can maid kindly fetch clean towels</v>
      </c>
      <c r="S43" s="202" t="str">
        <f t="shared" ref="S43" si="41">CONCATENATE(S$27,S$28,S$29,S$30,S$32,S$33,S$34)</f>
        <v xml:space="preserve"> Can room attendant kindly drop off fresh towels</v>
      </c>
      <c r="U43" s="202" t="str">
        <f t="shared" ref="U43" si="42">CONCATENATE(U$27,U$28,U$29,U$30,U$32,U$33,U$34)</f>
        <v xml:space="preserve"> Can room cleaner kindly send clean towels</v>
      </c>
      <c r="W43" s="202" t="str">
        <f t="shared" ref="W43" si="43">CONCATENATE(W$27,W$28,W$29,W$30,W$32,W$33,W$34)</f>
        <v xml:space="preserve"> Can you please provide newpowell</v>
      </c>
    </row>
    <row r="44" spans="2:33" customFormat="1">
      <c r="B44" s="68"/>
      <c r="C44" s="68"/>
      <c r="F44" s="68"/>
      <c r="G44" s="68"/>
      <c r="H44" s="68"/>
      <c r="J44" s="91">
        <f t="shared" si="13"/>
        <v>8</v>
      </c>
      <c r="K44" s="202" t="str">
        <f>CONCATENATE(K$27,K$28,K$29,K$30,K$32,K$33,K$34,K35)</f>
        <v xml:space="preserve"> Would you kindly bring clean towels to our room</v>
      </c>
      <c r="M44" s="202" t="str">
        <f t="shared" ref="M44" si="44">CONCATENATE(M$27,M$28,M$29,M$30,M$32,M$33,M$34,M35)</f>
        <v xml:space="preserve"> Could someone kindly deliver new towels to the room</v>
      </c>
      <c r="O44" s="202" t="str">
        <f t="shared" ref="O44" si="45">CONCATENATE(O$27,O$28,O$29,O$30,O$32,O$33,O$34,O35)</f>
        <v>Will  housekeeper kindly give fresh towels to room# xxxx</v>
      </c>
      <c r="Q44" s="202" t="str">
        <f t="shared" ref="Q44" si="46">CONCATENATE(Q$27,Q$28,Q$29,Q$30,Q$32,Q$33,Q$34,Q35)</f>
        <v xml:space="preserve"> Can maid kindly fetch clean towels to my room </v>
      </c>
      <c r="S44" s="202" t="str">
        <f t="shared" ref="S44" si="47">CONCATENATE(S$27,S$28,S$29,S$30,S$32,S$33,S$34,S35)</f>
        <v xml:space="preserve"> Can room attendant kindly drop off fresh towels for our room</v>
      </c>
      <c r="U44" s="202" t="str">
        <f t="shared" ref="U44" si="48">CONCATENATE(U$27,U$28,U$29,U$30,U$32,U$33,U$34,U35)</f>
        <v xml:space="preserve"> Can room cleaner kindly send clean towels for the room</v>
      </c>
      <c r="W44" s="202" t="str">
        <f t="shared" ref="W44" si="49">CONCATENATE(W$27,W$28,W$29,W$30,W$32,W$33,W$34,W35)</f>
        <v xml:space="preserve"> Can you please provide newpowell for my room</v>
      </c>
    </row>
    <row r="45" spans="2:33" customFormat="1">
      <c r="B45" s="68"/>
      <c r="C45" s="68"/>
      <c r="F45" s="68"/>
      <c r="G45" s="68"/>
      <c r="H45" s="68"/>
      <c r="J45" s="68"/>
    </row>
    <row r="46" spans="2:33" customFormat="1" ht="14.5" customHeight="1">
      <c r="B46" s="68"/>
      <c r="C46" s="68"/>
      <c r="E46" s="68"/>
      <c r="F46" s="68"/>
      <c r="G46" s="68"/>
      <c r="H46" s="68"/>
      <c r="J46" s="68"/>
      <c r="M46" t="s">
        <v>1082</v>
      </c>
      <c r="P46" t="s">
        <v>1083</v>
      </c>
    </row>
    <row r="47" spans="2:33" customFormat="1" ht="16" customHeight="1">
      <c r="B47" s="68"/>
      <c r="C47" s="68"/>
      <c r="E47" s="68"/>
      <c r="F47" s="68"/>
      <c r="G47" s="68"/>
      <c r="H47" s="68"/>
      <c r="J47" s="68"/>
    </row>
    <row r="48" spans="2:33" customFormat="1" ht="16" customHeight="1">
      <c r="B48" s="68"/>
      <c r="C48" s="68"/>
      <c r="E48" s="68"/>
      <c r="F48" s="68"/>
      <c r="G48" s="68"/>
      <c r="H48" s="68"/>
      <c r="J48" s="68"/>
    </row>
    <row r="49" spans="2:24" customFormat="1" ht="16" customHeight="1">
      <c r="B49" s="68"/>
      <c r="C49" s="68"/>
      <c r="E49" s="68"/>
      <c r="F49" s="68"/>
      <c r="G49" s="68"/>
      <c r="H49" s="68"/>
      <c r="J49" s="437" t="s">
        <v>1059</v>
      </c>
    </row>
    <row r="50" spans="2:24" customFormat="1" ht="16" customHeight="1">
      <c r="B50" s="68"/>
      <c r="C50" s="68"/>
      <c r="E50" s="68"/>
      <c r="F50" s="68"/>
      <c r="G50" s="68"/>
      <c r="H50" s="68"/>
      <c r="J50" s="174" t="s">
        <v>500</v>
      </c>
      <c r="K50" s="148" t="s">
        <v>553</v>
      </c>
      <c r="L50" s="203"/>
      <c r="M50" s="148" t="s">
        <v>553</v>
      </c>
      <c r="N50" s="203"/>
      <c r="O50" s="148" t="s">
        <v>553</v>
      </c>
      <c r="P50" s="203"/>
      <c r="Q50" s="148" t="s">
        <v>553</v>
      </c>
      <c r="R50" s="203"/>
      <c r="S50" s="148" t="s">
        <v>553</v>
      </c>
      <c r="T50" s="203"/>
      <c r="U50" s="148" t="s">
        <v>553</v>
      </c>
      <c r="V50" s="203"/>
      <c r="W50" s="148" t="s">
        <v>553</v>
      </c>
      <c r="X50" s="203"/>
    </row>
    <row r="51" spans="2:24" customFormat="1" ht="16" customHeight="1">
      <c r="B51" s="68"/>
      <c r="C51" s="68"/>
      <c r="E51" s="68"/>
      <c r="F51" s="68"/>
      <c r="G51" s="68"/>
      <c r="H51" s="68"/>
      <c r="J51" s="200" t="s">
        <v>519</v>
      </c>
      <c r="K51" s="186" t="s">
        <v>521</v>
      </c>
      <c r="L51" s="203"/>
      <c r="M51" s="186" t="s">
        <v>522</v>
      </c>
      <c r="N51" s="203"/>
      <c r="O51" s="186" t="s">
        <v>523</v>
      </c>
      <c r="P51" s="203"/>
      <c r="Q51" s="186" t="s">
        <v>524</v>
      </c>
      <c r="R51" s="203"/>
      <c r="S51" s="186" t="s">
        <v>525</v>
      </c>
      <c r="T51" s="203"/>
      <c r="U51" s="186" t="s">
        <v>526</v>
      </c>
      <c r="V51" s="203"/>
      <c r="W51" s="186" t="s">
        <v>521</v>
      </c>
      <c r="X51" s="203"/>
    </row>
    <row r="52" spans="2:24" customFormat="1">
      <c r="B52" s="68"/>
      <c r="C52" s="68"/>
      <c r="E52" s="68"/>
      <c r="F52" s="68"/>
      <c r="G52" s="68"/>
      <c r="H52" s="68"/>
      <c r="J52" s="174" t="s">
        <v>500</v>
      </c>
      <c r="K52" s="71" t="s">
        <v>528</v>
      </c>
      <c r="L52" s="203"/>
      <c r="M52" s="71" t="s">
        <v>527</v>
      </c>
      <c r="N52" s="203"/>
      <c r="O52" s="71" t="s">
        <v>528</v>
      </c>
      <c r="P52" s="203"/>
      <c r="Q52" s="71" t="s">
        <v>885</v>
      </c>
      <c r="R52" s="203"/>
      <c r="S52" s="71" t="s">
        <v>528</v>
      </c>
      <c r="T52" s="203"/>
      <c r="U52" s="71" t="s">
        <v>885</v>
      </c>
      <c r="V52" s="203"/>
      <c r="W52" s="71" t="s">
        <v>528</v>
      </c>
      <c r="X52" s="203"/>
    </row>
    <row r="53" spans="2:24" customFormat="1">
      <c r="B53" s="68"/>
      <c r="C53" s="68"/>
      <c r="D53" s="68"/>
      <c r="E53" s="68"/>
      <c r="F53" s="68"/>
      <c r="G53" s="68"/>
      <c r="H53" s="68"/>
      <c r="J53" s="175" t="s">
        <v>353</v>
      </c>
      <c r="K53" s="199" t="s">
        <v>410</v>
      </c>
      <c r="L53" s="444"/>
      <c r="M53" s="185" t="s">
        <v>479</v>
      </c>
      <c r="O53" s="199" t="s">
        <v>480</v>
      </c>
      <c r="Q53" s="199" t="s">
        <v>520</v>
      </c>
      <c r="S53" s="199" t="s">
        <v>481</v>
      </c>
      <c r="U53" s="199" t="s">
        <v>478</v>
      </c>
      <c r="W53" s="199" t="s">
        <v>482</v>
      </c>
    </row>
    <row r="54" spans="2:24" customFormat="1">
      <c r="B54" s="68"/>
      <c r="C54" s="68"/>
      <c r="D54" s="68"/>
      <c r="E54" s="68"/>
      <c r="F54" s="68"/>
      <c r="G54" s="68"/>
      <c r="H54" s="68"/>
      <c r="J54" s="177" t="s">
        <v>515</v>
      </c>
      <c r="K54" s="188" t="s">
        <v>446</v>
      </c>
      <c r="L54" s="444"/>
      <c r="M54" s="256" t="s">
        <v>466</v>
      </c>
      <c r="O54" s="188" t="s">
        <v>448</v>
      </c>
      <c r="Q54" s="188" t="s">
        <v>447</v>
      </c>
      <c r="S54" s="188" t="s">
        <v>368</v>
      </c>
      <c r="U54" s="188" t="s">
        <v>333</v>
      </c>
      <c r="W54" s="188" t="s">
        <v>468</v>
      </c>
      <c r="X54" s="203"/>
    </row>
    <row r="55" spans="2:24" customFormat="1">
      <c r="B55" s="68"/>
      <c r="C55" s="68"/>
      <c r="D55" s="68"/>
      <c r="E55" s="68"/>
      <c r="F55" s="68"/>
      <c r="G55" s="68"/>
      <c r="H55" s="68"/>
      <c r="J55" s="176" t="s">
        <v>383</v>
      </c>
      <c r="K55" s="71" t="s">
        <v>458</v>
      </c>
      <c r="L55" s="444"/>
      <c r="M55" s="71" t="s">
        <v>460</v>
      </c>
      <c r="O55" s="71" t="s">
        <v>461</v>
      </c>
      <c r="Q55" s="71" t="s">
        <v>458</v>
      </c>
      <c r="S55" s="71" t="s">
        <v>461</v>
      </c>
      <c r="U55" s="71" t="s">
        <v>458</v>
      </c>
      <c r="W55" s="71" t="s">
        <v>460</v>
      </c>
      <c r="X55" s="203"/>
    </row>
    <row r="56" spans="2:24" customFormat="1" ht="13.5" customHeight="1">
      <c r="B56" s="68"/>
      <c r="C56" s="68"/>
      <c r="D56" s="68"/>
      <c r="E56" s="68"/>
      <c r="F56" s="68"/>
      <c r="G56" s="68"/>
      <c r="H56" s="68"/>
      <c r="J56" s="184" t="s">
        <v>341</v>
      </c>
      <c r="K56" s="96" t="s">
        <v>393</v>
      </c>
      <c r="L56" s="203"/>
      <c r="M56" s="96" t="s">
        <v>393</v>
      </c>
      <c r="N56" s="203"/>
      <c r="O56" s="96" t="s">
        <v>393</v>
      </c>
      <c r="P56" s="203"/>
      <c r="Q56" s="96" t="s">
        <v>393</v>
      </c>
      <c r="R56" s="203"/>
      <c r="S56" s="96" t="s">
        <v>393</v>
      </c>
      <c r="T56" s="203"/>
      <c r="U56" s="96" t="s">
        <v>393</v>
      </c>
      <c r="V56" s="203"/>
      <c r="W56" s="96" t="s">
        <v>1050</v>
      </c>
      <c r="X56" s="203"/>
    </row>
    <row r="57" spans="2:24" customFormat="1">
      <c r="B57" s="68"/>
      <c r="C57" s="68"/>
      <c r="D57" s="68"/>
      <c r="E57" s="68"/>
      <c r="F57" s="68"/>
      <c r="G57" s="68"/>
      <c r="H57" s="68"/>
      <c r="J57" s="178" t="s">
        <v>334</v>
      </c>
      <c r="K57" s="88"/>
      <c r="L57" s="203"/>
      <c r="M57" s="88"/>
      <c r="N57" s="203"/>
      <c r="O57" s="88"/>
      <c r="P57" s="203"/>
      <c r="Q57" s="88"/>
      <c r="R57" s="203"/>
      <c r="S57" s="88"/>
      <c r="T57" s="203"/>
      <c r="U57" s="88"/>
      <c r="V57" s="203"/>
      <c r="W57" s="88"/>
      <c r="X57" s="203"/>
    </row>
    <row r="58" spans="2:24" customFormat="1">
      <c r="B58" s="68"/>
      <c r="C58" s="68"/>
      <c r="D58" s="68"/>
      <c r="E58" s="68"/>
      <c r="F58" s="68"/>
      <c r="G58" s="68"/>
      <c r="H58" s="68"/>
      <c r="J58" s="187" t="s">
        <v>412</v>
      </c>
      <c r="K58" s="186" t="s">
        <v>408</v>
      </c>
      <c r="L58" s="444"/>
      <c r="M58" s="186" t="s">
        <v>407</v>
      </c>
      <c r="O58" s="186" t="s">
        <v>409</v>
      </c>
      <c r="Q58" s="186" t="s">
        <v>459</v>
      </c>
      <c r="S58" s="186" t="s">
        <v>462</v>
      </c>
      <c r="U58" s="186" t="s">
        <v>389</v>
      </c>
      <c r="W58" s="186" t="s">
        <v>1046</v>
      </c>
    </row>
    <row r="59" spans="2:24" customFormat="1">
      <c r="B59" s="68"/>
      <c r="C59" s="68"/>
      <c r="D59" s="68"/>
      <c r="E59" s="68"/>
      <c r="F59" s="68"/>
      <c r="G59" s="68"/>
      <c r="H59" s="68"/>
      <c r="J59" s="68"/>
      <c r="K59" s="68"/>
      <c r="L59" s="203"/>
    </row>
    <row r="60" spans="2:24" customFormat="1">
      <c r="B60" s="68"/>
      <c r="C60" s="68"/>
      <c r="D60" s="68"/>
      <c r="E60" s="68"/>
      <c r="F60" s="68"/>
      <c r="G60" s="68"/>
      <c r="H60" s="68"/>
      <c r="J60" s="91">
        <v>1</v>
      </c>
      <c r="K60" s="202" t="str">
        <f>CONCATENATE(K$50,K$51,K$52,K$53,K$56)</f>
        <v>I would appreciate if  you kindly bring towels</v>
      </c>
      <c r="L60" s="203"/>
    </row>
    <row r="61" spans="2:24" customFormat="1">
      <c r="B61" s="68"/>
      <c r="C61" s="68"/>
      <c r="D61" s="68"/>
      <c r="E61" s="68"/>
      <c r="F61" s="68"/>
      <c r="G61" s="68"/>
      <c r="H61" s="68"/>
      <c r="J61" s="91">
        <f>+J60+1</f>
        <v>2</v>
      </c>
      <c r="K61" s="202" t="str">
        <f>CONCATENATE(K$50,K$51,K$52,K$53,K$54,K$56)</f>
        <v>I would appreciate if  you kindly bringa few towels</v>
      </c>
      <c r="L61" s="203"/>
    </row>
    <row r="62" spans="2:24" customFormat="1">
      <c r="B62" s="68"/>
      <c r="C62" s="68"/>
      <c r="D62" s="68"/>
      <c r="E62" s="68"/>
      <c r="F62" s="68"/>
      <c r="G62" s="68"/>
      <c r="H62" s="68"/>
      <c r="J62" s="91">
        <f t="shared" ref="J62:J67" si="50">+J61+1</f>
        <v>3</v>
      </c>
      <c r="K62" s="202" t="str">
        <f>CONCATENATE(K$50,K$51,K$52,K$53,K$54,K$55,K$56)</f>
        <v>I would appreciate if  you kindly bringa few clean towels</v>
      </c>
      <c r="L62" s="203"/>
    </row>
    <row r="63" spans="2:24" customFormat="1">
      <c r="B63" s="68"/>
      <c r="C63" s="68"/>
      <c r="D63" s="68"/>
      <c r="E63" s="68"/>
      <c r="F63" s="68"/>
      <c r="G63" s="68"/>
      <c r="H63" s="68"/>
      <c r="J63" s="91">
        <f t="shared" si="50"/>
        <v>4</v>
      </c>
      <c r="K63" s="202" t="str">
        <f>CONCATENATE(K$50,K$51,K$52,K$53,K$54,K$55,K$56,K$57)</f>
        <v>I would appreciate if  you kindly bringa few clean towels</v>
      </c>
      <c r="L63" s="203"/>
    </row>
    <row r="64" spans="2:24" customFormat="1">
      <c r="B64" s="68"/>
      <c r="C64" s="68"/>
      <c r="D64" s="68"/>
      <c r="E64" s="68"/>
      <c r="F64" s="68"/>
      <c r="G64" s="68"/>
      <c r="H64" s="68"/>
      <c r="J64" s="91">
        <f t="shared" si="50"/>
        <v>5</v>
      </c>
      <c r="K64" s="202" t="str">
        <f>CONCATENATE(K$50,K$51,K$52,K$53,K$54,K$55,K$56,K$57,K$58)</f>
        <v>I would appreciate if  you kindly bringa few clean towels to our room</v>
      </c>
    </row>
    <row r="65" spans="2:11" customFormat="1">
      <c r="B65" s="68"/>
      <c r="C65" s="68"/>
      <c r="D65" s="68"/>
      <c r="E65" s="68"/>
      <c r="F65" s="68"/>
      <c r="G65" s="68"/>
      <c r="H65" s="68"/>
      <c r="J65" s="91">
        <f t="shared" si="50"/>
        <v>6</v>
      </c>
      <c r="K65" s="202" t="str">
        <f>CONCATENATE(K$50,K$51,K$52,K$53,K$55,K$56)</f>
        <v>I would appreciate if  you kindly bring clean towels</v>
      </c>
    </row>
    <row r="66" spans="2:11" customFormat="1">
      <c r="B66" s="68"/>
      <c r="C66" s="68"/>
      <c r="D66" s="68"/>
      <c r="E66" s="68"/>
      <c r="F66" s="68"/>
      <c r="G66" s="68"/>
      <c r="H66" s="68"/>
      <c r="J66" s="91">
        <f t="shared" si="50"/>
        <v>7</v>
      </c>
      <c r="K66" s="202" t="str">
        <f>CONCATENATE(K$50,K$51,K$52,K$53,K$55,K$56,K$57)</f>
        <v>I would appreciate if  you kindly bring clean towels</v>
      </c>
    </row>
    <row r="67" spans="2:11" customFormat="1">
      <c r="B67" s="68"/>
      <c r="C67" s="68"/>
      <c r="D67" s="68"/>
      <c r="E67" s="68"/>
      <c r="F67" s="68"/>
      <c r="G67" s="68"/>
      <c r="H67" s="68"/>
      <c r="J67" s="91">
        <f t="shared" si="50"/>
        <v>8</v>
      </c>
      <c r="K67" s="202" t="str">
        <f>CONCATENATE(K$50,K$51,K$52,K$53,K$55,K$56,K$57,K58)</f>
        <v>I would appreciate if  you kindly bring clean towels to our room</v>
      </c>
    </row>
    <row r="68" spans="2:11" customFormat="1" ht="15" customHeight="1">
      <c r="B68" s="68"/>
      <c r="C68" s="68"/>
      <c r="D68" s="68"/>
      <c r="E68" s="68"/>
      <c r="F68" s="68"/>
      <c r="G68" s="68"/>
      <c r="H68" s="68"/>
      <c r="J68" s="68"/>
    </row>
    <row r="69" spans="2:11" customFormat="1" ht="15" customHeight="1">
      <c r="B69" s="68"/>
      <c r="C69" s="68"/>
      <c r="D69" s="68"/>
      <c r="E69" s="68"/>
      <c r="F69" s="68"/>
      <c r="G69" s="68"/>
      <c r="H69" s="68"/>
      <c r="J69" s="68"/>
    </row>
    <row r="70" spans="2:11" customFormat="1" ht="15" customHeight="1">
      <c r="B70" s="68"/>
      <c r="C70" s="68"/>
      <c r="D70" s="68"/>
      <c r="E70" s="68"/>
      <c r="F70" s="68"/>
      <c r="G70" s="68"/>
      <c r="H70" s="68"/>
      <c r="J70" s="68"/>
    </row>
    <row r="71" spans="2:11" customFormat="1">
      <c r="B71" s="68"/>
      <c r="C71" s="68"/>
      <c r="D71" s="68"/>
      <c r="E71" s="68"/>
      <c r="F71" s="68"/>
      <c r="G71" s="68"/>
      <c r="H71" s="68"/>
      <c r="J71" s="68"/>
    </row>
    <row r="72" spans="2:11" customFormat="1">
      <c r="B72" s="68"/>
      <c r="C72" s="68"/>
      <c r="D72" s="68"/>
      <c r="E72" s="68"/>
      <c r="F72" s="68"/>
      <c r="G72" s="68"/>
      <c r="H72" s="68"/>
      <c r="J72" s="68"/>
    </row>
    <row r="73" spans="2:11" customFormat="1">
      <c r="B73" s="68"/>
      <c r="C73" s="68"/>
      <c r="D73" s="68"/>
      <c r="E73" s="68"/>
      <c r="F73" s="68"/>
      <c r="G73" s="68"/>
      <c r="H73" s="68"/>
      <c r="J73" s="68"/>
    </row>
    <row r="74" spans="2:11" customFormat="1">
      <c r="B74" s="68"/>
      <c r="C74" s="68"/>
      <c r="D74" s="68"/>
      <c r="E74" s="68"/>
      <c r="F74" s="68"/>
      <c r="G74" s="68"/>
      <c r="H74" s="68"/>
      <c r="J74" s="68"/>
    </row>
    <row r="75" spans="2:11" customFormat="1" ht="15" customHeight="1">
      <c r="B75" s="68"/>
      <c r="C75" s="68"/>
      <c r="D75" s="68"/>
      <c r="E75" s="68"/>
      <c r="F75" s="68"/>
      <c r="G75" s="68"/>
      <c r="H75" s="68"/>
      <c r="J75" s="68"/>
    </row>
    <row r="76" spans="2:11" customFormat="1">
      <c r="B76" s="68"/>
      <c r="C76" s="68"/>
      <c r="D76" s="68"/>
      <c r="E76" s="68"/>
      <c r="F76" s="68"/>
      <c r="G76" s="68"/>
      <c r="H76" s="68"/>
      <c r="J76" s="68"/>
    </row>
    <row r="77" spans="2:11" customFormat="1">
      <c r="B77" s="68"/>
      <c r="C77" s="68"/>
      <c r="D77" s="68"/>
      <c r="E77" s="68"/>
      <c r="F77" s="68"/>
      <c r="G77" s="68"/>
      <c r="H77" s="68"/>
      <c r="J77" s="68"/>
    </row>
    <row r="78" spans="2:11" customFormat="1">
      <c r="B78" s="68"/>
      <c r="C78" s="68"/>
      <c r="D78" s="68"/>
      <c r="E78" s="68"/>
      <c r="F78" s="68"/>
      <c r="G78" s="68"/>
      <c r="H78" s="68"/>
      <c r="J78" s="68"/>
    </row>
    <row r="79" spans="2:11" customFormat="1">
      <c r="B79" s="68"/>
      <c r="C79" s="68"/>
      <c r="D79" s="68"/>
      <c r="E79" s="68"/>
      <c r="F79" s="68"/>
      <c r="G79" s="68"/>
      <c r="H79" s="68"/>
      <c r="J79" s="68"/>
    </row>
    <row r="80" spans="2:11" customFormat="1">
      <c r="B80" s="68"/>
      <c r="C80" s="68"/>
      <c r="D80" s="68"/>
      <c r="E80" s="68"/>
      <c r="F80" s="68"/>
      <c r="G80" s="68"/>
      <c r="H80" s="68"/>
      <c r="J80" s="68"/>
    </row>
    <row r="81" spans="2:24" customFormat="1">
      <c r="B81" s="68"/>
      <c r="C81" s="68"/>
      <c r="D81" s="68"/>
      <c r="E81" s="68"/>
      <c r="F81" s="68"/>
      <c r="G81" s="68"/>
      <c r="H81" s="68"/>
      <c r="J81" s="68"/>
    </row>
    <row r="82" spans="2:24" customFormat="1">
      <c r="B82" s="68"/>
      <c r="C82" s="68"/>
      <c r="D82" s="68"/>
      <c r="E82" s="68"/>
      <c r="F82" s="68"/>
      <c r="G82" s="68"/>
      <c r="H82" s="68"/>
      <c r="J82" s="68"/>
    </row>
    <row r="83" spans="2:24">
      <c r="K83"/>
      <c r="L83"/>
      <c r="M83"/>
      <c r="O83"/>
      <c r="Q83"/>
      <c r="S83"/>
      <c r="U83"/>
      <c r="W83"/>
    </row>
    <row r="84" spans="2:24">
      <c r="K84"/>
      <c r="L84"/>
      <c r="M84"/>
      <c r="O84"/>
      <c r="Q84"/>
      <c r="S84"/>
      <c r="U84"/>
      <c r="W84"/>
    </row>
    <row r="85" spans="2:24">
      <c r="K85"/>
      <c r="L85"/>
      <c r="M85"/>
      <c r="O85"/>
      <c r="Q85"/>
      <c r="S85"/>
      <c r="U85"/>
      <c r="W85"/>
    </row>
    <row r="86" spans="2:24">
      <c r="K86"/>
      <c r="L86"/>
      <c r="M86"/>
      <c r="O86"/>
      <c r="Q86"/>
      <c r="S86"/>
      <c r="U86"/>
      <c r="W86"/>
    </row>
    <row r="87" spans="2:24">
      <c r="K87"/>
      <c r="L87"/>
      <c r="M87"/>
      <c r="O87"/>
      <c r="Q87"/>
      <c r="S87"/>
      <c r="U87"/>
      <c r="W87"/>
    </row>
    <row r="88" spans="2:24">
      <c r="K88"/>
      <c r="L88"/>
      <c r="M88"/>
      <c r="O88"/>
      <c r="Q88"/>
      <c r="S88"/>
      <c r="U88"/>
      <c r="W88"/>
    </row>
    <row r="89" spans="2:24">
      <c r="K89"/>
      <c r="L89"/>
      <c r="M89"/>
      <c r="O89"/>
      <c r="Q89"/>
      <c r="S89"/>
      <c r="U89"/>
      <c r="W89"/>
    </row>
    <row r="90" spans="2:24">
      <c r="K90"/>
      <c r="L90"/>
      <c r="M90"/>
      <c r="O90"/>
      <c r="Q90"/>
      <c r="S90"/>
      <c r="U90"/>
      <c r="W90"/>
    </row>
    <row r="91" spans="2:24">
      <c r="K91"/>
      <c r="L91"/>
      <c r="M91"/>
      <c r="O91"/>
      <c r="Q91"/>
      <c r="S91"/>
      <c r="U91"/>
      <c r="W91"/>
    </row>
    <row r="92" spans="2:24">
      <c r="K92"/>
      <c r="L92"/>
      <c r="M92"/>
      <c r="O92"/>
      <c r="Q92"/>
      <c r="S92"/>
      <c r="U92"/>
      <c r="W92"/>
    </row>
    <row r="93" spans="2:24">
      <c r="K93"/>
      <c r="L93"/>
      <c r="M93"/>
      <c r="O93"/>
      <c r="Q93"/>
      <c r="S93"/>
      <c r="U93"/>
      <c r="W93"/>
    </row>
    <row r="94" spans="2:24">
      <c r="K94"/>
      <c r="L94"/>
      <c r="M94"/>
      <c r="O94"/>
      <c r="Q94"/>
      <c r="S94"/>
      <c r="U94"/>
      <c r="W94"/>
    </row>
    <row r="95" spans="2:24" s="73" customFormat="1">
      <c r="D95" s="68"/>
      <c r="E95" s="68"/>
      <c r="F95" s="68"/>
      <c r="G95" s="68"/>
      <c r="H95" s="68"/>
      <c r="I95"/>
      <c r="J95" s="68"/>
      <c r="K95"/>
      <c r="L95"/>
      <c r="M95"/>
      <c r="N95"/>
      <c r="O95"/>
      <c r="P95"/>
      <c r="Q95"/>
      <c r="R95"/>
      <c r="S95"/>
      <c r="T95"/>
      <c r="U95"/>
      <c r="V95"/>
      <c r="W95"/>
      <c r="X95"/>
    </row>
    <row r="96" spans="2:24" s="73" customFormat="1">
      <c r="D96" s="68"/>
      <c r="E96" s="68"/>
      <c r="F96" s="68"/>
      <c r="G96" s="68"/>
      <c r="H96" s="68"/>
      <c r="I96"/>
      <c r="J96" s="68"/>
      <c r="K96"/>
      <c r="L96"/>
      <c r="M96"/>
      <c r="N96"/>
      <c r="O96"/>
      <c r="P96"/>
      <c r="Q96"/>
      <c r="R96"/>
      <c r="S96"/>
      <c r="T96"/>
      <c r="U96"/>
      <c r="V96"/>
      <c r="W96"/>
      <c r="X96"/>
    </row>
    <row r="97" spans="4:24" s="73" customFormat="1">
      <c r="D97" s="68"/>
      <c r="E97" s="68"/>
      <c r="F97" s="68"/>
      <c r="G97" s="68"/>
      <c r="H97" s="68"/>
      <c r="I97"/>
      <c r="J97" s="68"/>
      <c r="K97"/>
      <c r="L97"/>
      <c r="M97"/>
      <c r="N97"/>
      <c r="O97"/>
      <c r="P97"/>
      <c r="Q97"/>
      <c r="R97"/>
      <c r="S97"/>
      <c r="T97"/>
      <c r="U97"/>
      <c r="V97"/>
      <c r="W97"/>
      <c r="X97"/>
    </row>
    <row r="98" spans="4:24" s="73" customFormat="1">
      <c r="D98" s="68"/>
      <c r="E98" s="68"/>
      <c r="F98" s="68"/>
      <c r="G98" s="68"/>
      <c r="H98" s="68"/>
      <c r="I98"/>
      <c r="J98" s="68"/>
      <c r="K98"/>
      <c r="L98"/>
      <c r="M98"/>
      <c r="N98"/>
      <c r="O98"/>
      <c r="P98"/>
      <c r="Q98"/>
      <c r="R98"/>
      <c r="S98"/>
      <c r="T98"/>
      <c r="U98"/>
      <c r="V98"/>
      <c r="W98"/>
      <c r="X98"/>
    </row>
    <row r="99" spans="4:24" s="73" customFormat="1">
      <c r="D99" s="68"/>
      <c r="E99" s="68"/>
      <c r="F99" s="68"/>
      <c r="G99" s="68"/>
      <c r="H99" s="68"/>
      <c r="I99"/>
      <c r="J99" s="68"/>
      <c r="K99"/>
      <c r="L99"/>
      <c r="M99"/>
      <c r="N99"/>
      <c r="O99"/>
      <c r="P99"/>
      <c r="Q99"/>
      <c r="R99"/>
      <c r="S99"/>
      <c r="T99"/>
      <c r="U99"/>
      <c r="V99"/>
      <c r="W99"/>
      <c r="X99"/>
    </row>
    <row r="100" spans="4:24" s="73" customFormat="1">
      <c r="D100" s="68"/>
      <c r="E100" s="68"/>
      <c r="F100" s="68"/>
      <c r="G100" s="68"/>
      <c r="H100" s="68"/>
      <c r="I100"/>
      <c r="J100" s="68"/>
      <c r="K100"/>
      <c r="L100"/>
      <c r="M100"/>
      <c r="N100"/>
      <c r="O100"/>
      <c r="P100"/>
      <c r="Q100"/>
      <c r="R100"/>
      <c r="S100"/>
      <c r="T100"/>
      <c r="U100"/>
      <c r="V100"/>
      <c r="W100"/>
      <c r="X100"/>
    </row>
    <row r="101" spans="4:24" s="73" customFormat="1">
      <c r="D101" s="68"/>
      <c r="E101" s="68"/>
      <c r="F101" s="68"/>
      <c r="G101" s="68"/>
      <c r="H101" s="68"/>
      <c r="I101"/>
      <c r="J101" s="68"/>
      <c r="K101"/>
      <c r="L101"/>
      <c r="M101"/>
      <c r="N101"/>
      <c r="O101"/>
      <c r="P101"/>
      <c r="Q101"/>
      <c r="R101"/>
      <c r="S101"/>
      <c r="T101"/>
      <c r="U101"/>
      <c r="V101"/>
      <c r="W101"/>
      <c r="X101"/>
    </row>
    <row r="102" spans="4:24" s="73" customFormat="1">
      <c r="D102" s="68"/>
      <c r="E102" s="68"/>
      <c r="F102" s="68"/>
      <c r="G102" s="68"/>
      <c r="H102" s="68"/>
      <c r="I102"/>
      <c r="J102" s="68"/>
      <c r="K102"/>
      <c r="L102"/>
      <c r="M102"/>
      <c r="N102"/>
      <c r="O102"/>
      <c r="P102"/>
      <c r="Q102"/>
      <c r="R102"/>
      <c r="S102"/>
      <c r="T102"/>
      <c r="U102"/>
      <c r="V102"/>
      <c r="W102"/>
      <c r="X102"/>
    </row>
    <row r="103" spans="4:24" s="73" customFormat="1">
      <c r="D103" s="68"/>
      <c r="E103" s="68"/>
      <c r="F103" s="68"/>
      <c r="G103" s="68"/>
      <c r="H103" s="68"/>
      <c r="I103"/>
      <c r="J103" s="68"/>
      <c r="K103"/>
      <c r="L103"/>
      <c r="M103"/>
      <c r="N103"/>
      <c r="O103"/>
      <c r="P103"/>
      <c r="Q103"/>
      <c r="R103"/>
      <c r="S103"/>
      <c r="T103"/>
      <c r="U103"/>
      <c r="V103"/>
      <c r="W103"/>
      <c r="X103"/>
    </row>
    <row r="104" spans="4:24" s="73" customFormat="1">
      <c r="D104" s="68"/>
      <c r="E104" s="68"/>
      <c r="F104" s="68"/>
      <c r="G104" s="68"/>
      <c r="H104" s="68"/>
      <c r="I104"/>
      <c r="J104" s="68"/>
      <c r="K104"/>
      <c r="L104"/>
      <c r="M104"/>
      <c r="N104"/>
      <c r="O104"/>
      <c r="P104"/>
      <c r="Q104"/>
      <c r="R104"/>
      <c r="S104"/>
      <c r="T104"/>
      <c r="U104"/>
      <c r="V104"/>
      <c r="W104"/>
      <c r="X104"/>
    </row>
    <row r="105" spans="4:24" s="73" customFormat="1">
      <c r="D105" s="68"/>
      <c r="E105" s="68"/>
      <c r="F105" s="68"/>
      <c r="G105" s="68"/>
      <c r="H105" s="68"/>
      <c r="I105"/>
      <c r="J105" s="68"/>
      <c r="K105"/>
      <c r="L105"/>
      <c r="M105"/>
      <c r="N105"/>
      <c r="O105"/>
      <c r="P105"/>
      <c r="Q105"/>
      <c r="R105"/>
      <c r="S105"/>
      <c r="T105"/>
      <c r="U105"/>
      <c r="V105"/>
      <c r="W105"/>
      <c r="X105"/>
    </row>
    <row r="106" spans="4:24" s="73" customFormat="1">
      <c r="D106" s="68"/>
      <c r="E106" s="68"/>
      <c r="F106" s="68"/>
      <c r="G106" s="68"/>
      <c r="H106" s="68"/>
      <c r="I106"/>
      <c r="J106" s="68"/>
      <c r="K106"/>
      <c r="L106"/>
      <c r="M106"/>
      <c r="N106"/>
      <c r="O106"/>
      <c r="P106"/>
      <c r="Q106"/>
      <c r="R106"/>
      <c r="S106"/>
      <c r="T106"/>
      <c r="U106"/>
      <c r="V106"/>
      <c r="W106"/>
      <c r="X106"/>
    </row>
    <row r="107" spans="4:24" s="73" customFormat="1">
      <c r="D107" s="68"/>
      <c r="E107" s="68"/>
      <c r="F107" s="68"/>
      <c r="G107" s="68"/>
      <c r="H107" s="68"/>
      <c r="I107"/>
      <c r="J107" s="68"/>
      <c r="K107"/>
      <c r="L107"/>
      <c r="M107"/>
      <c r="N107"/>
      <c r="O107"/>
      <c r="P107"/>
      <c r="Q107"/>
      <c r="R107"/>
      <c r="S107"/>
      <c r="T107"/>
      <c r="U107"/>
      <c r="V107"/>
      <c r="W107"/>
      <c r="X107"/>
    </row>
    <row r="108" spans="4:24" s="73" customFormat="1">
      <c r="D108" s="68"/>
      <c r="E108" s="68"/>
      <c r="F108" s="68"/>
      <c r="G108" s="68"/>
      <c r="H108" s="68"/>
      <c r="I108"/>
      <c r="J108" s="68"/>
      <c r="K108"/>
      <c r="L108"/>
      <c r="M108"/>
      <c r="N108"/>
      <c r="O108"/>
      <c r="P108"/>
      <c r="Q108"/>
      <c r="R108"/>
      <c r="S108"/>
      <c r="T108"/>
      <c r="U108"/>
      <c r="V108"/>
      <c r="W108"/>
      <c r="X108"/>
    </row>
    <row r="109" spans="4:24" s="73" customFormat="1">
      <c r="D109" s="68"/>
      <c r="E109" s="68"/>
      <c r="F109" s="68"/>
      <c r="G109" s="68"/>
      <c r="H109" s="68"/>
      <c r="I109"/>
      <c r="J109" s="68"/>
      <c r="K109"/>
      <c r="L109"/>
      <c r="M109"/>
      <c r="N109"/>
      <c r="O109"/>
      <c r="P109"/>
      <c r="Q109"/>
      <c r="R109"/>
      <c r="S109"/>
      <c r="T109"/>
      <c r="U109"/>
      <c r="V109"/>
      <c r="W109"/>
      <c r="X109"/>
    </row>
    <row r="110" spans="4:24" s="73" customFormat="1">
      <c r="D110" s="68"/>
      <c r="E110" s="68"/>
      <c r="F110" s="68"/>
      <c r="G110" s="68"/>
      <c r="H110" s="68"/>
      <c r="I110"/>
      <c r="J110" s="68"/>
      <c r="K110"/>
      <c r="L110"/>
      <c r="M110"/>
      <c r="N110"/>
      <c r="O110"/>
      <c r="P110"/>
      <c r="Q110"/>
      <c r="R110"/>
      <c r="S110"/>
      <c r="T110"/>
      <c r="U110"/>
      <c r="V110"/>
      <c r="W110"/>
      <c r="X110"/>
    </row>
    <row r="111" spans="4:24" s="72" customFormat="1">
      <c r="D111" s="68"/>
      <c r="E111" s="68"/>
      <c r="F111" s="68"/>
      <c r="G111" s="68"/>
      <c r="H111" s="68"/>
      <c r="I111"/>
      <c r="J111" s="68"/>
      <c r="K111"/>
      <c r="L111"/>
      <c r="M111"/>
      <c r="N111"/>
      <c r="O111"/>
      <c r="P111"/>
      <c r="Q111"/>
      <c r="R111"/>
      <c r="S111"/>
      <c r="T111"/>
      <c r="U111"/>
      <c r="V111"/>
      <c r="W111"/>
      <c r="X111"/>
    </row>
    <row r="112" spans="4:24">
      <c r="K112" s="72"/>
      <c r="N112" s="72"/>
      <c r="P112" s="72"/>
      <c r="R112" s="72"/>
      <c r="T112" s="72"/>
      <c r="V112" s="72"/>
      <c r="X112" s="72"/>
    </row>
  </sheetData>
  <phoneticPr fontId="98" type="noConversion"/>
  <dataValidations disablePrompts="1" count="9">
    <dataValidation type="list" allowBlank="1" showInputMessage="1" showErrorMessage="1" sqref="K8 M8 O8 Q8 S8 U8 W8 K31 M31 O31 Q31 S31 U31 W31 K54 M54 O54 Q54 S54 U54 W54">
      <formula1>$E$5:$E$40</formula1>
    </dataValidation>
    <dataValidation type="list" allowBlank="1" showInputMessage="1" showErrorMessage="1" sqref="K7 M7 O7 Q7 S7 U7 W7 W30 K30 M30 O30 Q30 S30 U30 K53 M53 O53 Q53 S53 U53 W53">
      <formula1>$D$5:$D$40</formula1>
    </dataValidation>
    <dataValidation type="list" allowBlank="1" showInputMessage="1" showErrorMessage="1" sqref="K6 W6 M6 M4 O6 O4 Q6 S4 S6 U4 U6 W4 Q4 K27 K29 M27 O27 Q27 S27 U27 W27 M29 O29 Q29 S29 U29 W29 K50 K52 M50 O50 Q50 S50 U50 W50 M52 O52 Q52 S52 U52 W52">
      <formula1>$B$5:$B$40</formula1>
    </dataValidation>
    <dataValidation type="list" allowBlank="1" showInputMessage="1" showErrorMessage="1" sqref="O5 M5 Q5 S5 U5 W5 K28 M28 O28 Q28 S28 U28 W28 K51 M51 O51 Q51 S51 U51 W51">
      <formula1>$C$5:$C$40</formula1>
    </dataValidation>
    <dataValidation type="list" allowBlank="1" showInputMessage="1" showErrorMessage="1" sqref="M9 O9 K9 Q9 S9 U9 W9 M32 O32 K32 Q32 S32 U32 W32 M55 O55 K55 Q55 S55 U55 W55">
      <formula1>$F$5:$F$40</formula1>
    </dataValidation>
    <dataValidation type="list" allowBlank="1" showInputMessage="1" showErrorMessage="1" sqref="M11 O11 K11 Q11 S11 U11 W11 K34 M34 O34 Q34 S34 U34 W34 K57 M57 O57 Q57 S57 U57 W57">
      <formula1>$G$5:$G$40</formula1>
    </dataValidation>
    <dataValidation type="list" allowBlank="1" showInputMessage="1" showErrorMessage="1" sqref="M12 O12 K12 Q12 S12 U12 W12 M35 O35 K35 Q35 S35 U35 W35 M58 O58 K58 Q58 S58 U58 W58">
      <formula1>$H$5:$H$40</formula1>
    </dataValidation>
    <dataValidation type="list" allowBlank="1" showInputMessage="1" showErrorMessage="1" sqref="K4">
      <formula1>$B$5:$B$37</formula1>
    </dataValidation>
    <dataValidation type="list" allowBlank="1" showInputMessage="1" showErrorMessage="1" sqref="K5">
      <formula1>$C$5:$C$37</formula1>
    </dataValidation>
  </dataValidations>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M112"/>
  <sheetViews>
    <sheetView zoomScale="84" zoomScaleNormal="80" workbookViewId="0">
      <pane xSplit="1" ySplit="4" topLeftCell="B5" activePane="bottomRight" state="frozen"/>
      <selection pane="topRight" activeCell="B1" sqref="B1"/>
      <selection pane="bottomLeft" activeCell="A5" sqref="A5"/>
      <selection pane="bottomRight" activeCell="D20" sqref="D20"/>
    </sheetView>
  </sheetViews>
  <sheetFormatPr defaultColWidth="8.75" defaultRowHeight="14" outlineLevelCol="1"/>
  <cols>
    <col min="1" max="1" width="3.9140625" style="68" customWidth="1"/>
    <col min="2" max="2" width="33.4140625" style="68" customWidth="1" outlineLevel="1"/>
    <col min="3" max="3" width="27" style="68" customWidth="1" outlineLevel="1"/>
    <col min="4" max="4" width="19.5" style="68" customWidth="1" outlineLevel="1"/>
    <col min="5" max="5" width="10.83203125" style="68" customWidth="1" outlineLevel="1"/>
    <col min="6" max="6" width="11.08203125" style="68" customWidth="1" outlineLevel="1"/>
    <col min="7" max="7" width="22.1640625" style="68" customWidth="1" outlineLevel="1"/>
    <col min="8" max="8" width="24.08203125" style="68" customWidth="1" outlineLevel="1"/>
    <col min="9" max="9" width="17.9140625" style="68" customWidth="1" outlineLevel="1"/>
    <col min="10" max="10" width="5.75" customWidth="1"/>
    <col min="11" max="11" width="16.9140625" style="68" hidden="1" customWidth="1" outlineLevel="1"/>
    <col min="12" max="12" width="16.33203125" style="68" hidden="1" customWidth="1" outlineLevel="1"/>
    <col min="13" max="13" width="37.4140625" style="68" hidden="1" customWidth="1" outlineLevel="1"/>
    <col min="14" max="14" width="16.6640625" style="68" hidden="1" customWidth="1" outlineLevel="1"/>
    <col min="15" max="15" width="49.5" hidden="1" customWidth="1" outlineLevel="1"/>
    <col min="16" max="16" width="16.6640625" style="68" hidden="1" customWidth="1" outlineLevel="1"/>
    <col min="17" max="17" width="53.33203125" hidden="1" customWidth="1" outlineLevel="1"/>
    <col min="18" max="18" width="16.6640625" style="68" hidden="1" customWidth="1" outlineLevel="1"/>
    <col min="19" max="19" width="40.75" hidden="1" customWidth="1" outlineLevel="1"/>
    <col min="20" max="20" width="16.6640625" style="68" hidden="1" customWidth="1" outlineLevel="1"/>
    <col min="21" max="21" width="45.75" hidden="1" customWidth="1" outlineLevel="1"/>
    <col min="22" max="22" width="16.6640625" style="68" hidden="1" customWidth="1" outlineLevel="1"/>
    <col min="23" max="23" width="48" hidden="1" customWidth="1" outlineLevel="1"/>
    <col min="24" max="24" width="16.6640625" style="68" hidden="1" customWidth="1" outlineLevel="1"/>
    <col min="25" max="25" width="27.1640625" hidden="1" customWidth="1" outlineLevel="1"/>
    <col min="26" max="29" width="0" style="68" hidden="1" customWidth="1" outlineLevel="1"/>
    <col min="30" max="30" width="13.08203125" style="68" hidden="1" customWidth="1" outlineLevel="1"/>
    <col min="31" max="33" width="0" style="68" hidden="1" customWidth="1" outlineLevel="1"/>
    <col min="34" max="34" width="8.75" style="68" collapsed="1"/>
    <col min="35" max="16384" width="8.75" style="68"/>
  </cols>
  <sheetData>
    <row r="1" spans="1:35" ht="20">
      <c r="B1" s="192" t="s">
        <v>1275</v>
      </c>
      <c r="D1" s="452"/>
      <c r="K1" s="192" t="str">
        <f>+B1</f>
        <v>Dirty-Restock …</v>
      </c>
      <c r="N1"/>
      <c r="O1" s="68"/>
      <c r="P1"/>
      <c r="Q1" s="68"/>
      <c r="R1"/>
      <c r="S1" s="68"/>
      <c r="T1"/>
      <c r="U1" s="68"/>
      <c r="V1"/>
      <c r="W1" s="68"/>
      <c r="X1"/>
      <c r="Y1" s="68"/>
    </row>
    <row r="2" spans="1:35" ht="20">
      <c r="B2" s="192" t="s">
        <v>1063</v>
      </c>
      <c r="D2" s="452"/>
      <c r="K2" s="192" t="s">
        <v>1064</v>
      </c>
      <c r="N2"/>
      <c r="O2" s="68"/>
      <c r="P2"/>
      <c r="Q2" s="68"/>
      <c r="R2"/>
      <c r="S2" s="68"/>
      <c r="T2"/>
      <c r="U2" s="68"/>
      <c r="V2"/>
      <c r="W2" s="68"/>
      <c r="X2"/>
      <c r="Y2" s="68"/>
    </row>
    <row r="3" spans="1:35" ht="20" customHeight="1">
      <c r="G3" s="597" t="s">
        <v>1276</v>
      </c>
      <c r="K3" s="437" t="s">
        <v>1058</v>
      </c>
      <c r="N3"/>
      <c r="O3" s="68"/>
      <c r="P3"/>
      <c r="Q3" s="68"/>
      <c r="R3"/>
      <c r="S3" s="68"/>
      <c r="T3"/>
      <c r="U3" s="68"/>
      <c r="V3"/>
      <c r="W3" s="68"/>
      <c r="X3" s="449" t="s">
        <v>1078</v>
      </c>
      <c r="Y3" s="68"/>
    </row>
    <row r="4" spans="1:35" ht="15.5">
      <c r="B4" s="174" t="s">
        <v>500</v>
      </c>
      <c r="C4" s="141" t="s">
        <v>519</v>
      </c>
      <c r="D4" s="175" t="s">
        <v>353</v>
      </c>
      <c r="E4" s="177" t="s">
        <v>514</v>
      </c>
      <c r="F4" s="176" t="s">
        <v>383</v>
      </c>
      <c r="G4" s="184" t="s">
        <v>341</v>
      </c>
      <c r="H4" s="178" t="s">
        <v>334</v>
      </c>
      <c r="I4" s="179" t="s">
        <v>412</v>
      </c>
      <c r="K4" s="174" t="s">
        <v>500</v>
      </c>
      <c r="L4" s="148" t="s">
        <v>527</v>
      </c>
      <c r="M4" s="444"/>
      <c r="N4" s="148" t="s">
        <v>528</v>
      </c>
      <c r="P4" s="148" t="s">
        <v>885</v>
      </c>
      <c r="R4" s="148" t="s">
        <v>529</v>
      </c>
      <c r="T4" s="148" t="s">
        <v>886</v>
      </c>
      <c r="V4" s="148" t="s">
        <v>527</v>
      </c>
      <c r="X4" s="148" t="s">
        <v>528</v>
      </c>
    </row>
    <row r="5" spans="1:35" ht="15.5">
      <c r="B5" s="150" t="s">
        <v>342</v>
      </c>
      <c r="C5" s="86"/>
      <c r="D5" s="83" t="s">
        <v>493</v>
      </c>
      <c r="E5" s="86" t="s">
        <v>463</v>
      </c>
      <c r="F5" s="132" t="s">
        <v>469</v>
      </c>
      <c r="G5" s="469" t="s">
        <v>1133</v>
      </c>
      <c r="H5" s="552" t="s">
        <v>1143</v>
      </c>
      <c r="I5" s="89" t="s">
        <v>380</v>
      </c>
      <c r="K5" s="200" t="s">
        <v>519</v>
      </c>
      <c r="L5" s="186"/>
      <c r="M5" s="444"/>
      <c r="N5" s="186"/>
      <c r="P5" s="88" t="s">
        <v>523</v>
      </c>
      <c r="R5" s="88" t="s">
        <v>524</v>
      </c>
      <c r="T5" s="88" t="s">
        <v>525</v>
      </c>
      <c r="V5" s="88"/>
      <c r="X5" s="88"/>
    </row>
    <row r="6" spans="1:35">
      <c r="B6" s="150" t="s">
        <v>354</v>
      </c>
      <c r="C6" s="86"/>
      <c r="D6" s="83" t="s">
        <v>395</v>
      </c>
      <c r="E6" s="86" t="s">
        <v>467</v>
      </c>
      <c r="F6" s="180" t="s">
        <v>489</v>
      </c>
      <c r="G6" s="471" t="s">
        <v>1132</v>
      </c>
      <c r="H6" s="552" t="s">
        <v>1144</v>
      </c>
      <c r="I6" s="89" t="s">
        <v>381</v>
      </c>
      <c r="K6" s="174" t="s">
        <v>500</v>
      </c>
      <c r="L6" s="71"/>
      <c r="M6" s="444"/>
      <c r="N6" s="148"/>
      <c r="P6" s="71"/>
      <c r="R6" s="71"/>
      <c r="T6" s="71"/>
      <c r="V6" s="71"/>
      <c r="X6" s="71"/>
    </row>
    <row r="7" spans="1:35">
      <c r="B7" s="150"/>
      <c r="C7" s="86"/>
      <c r="D7" s="83" t="s">
        <v>396</v>
      </c>
      <c r="E7" s="86"/>
      <c r="F7" s="180" t="s">
        <v>490</v>
      </c>
      <c r="G7" s="471" t="s">
        <v>1134</v>
      </c>
      <c r="H7" s="552" t="s">
        <v>347</v>
      </c>
      <c r="I7" s="89" t="s">
        <v>382</v>
      </c>
      <c r="K7" s="175" t="s">
        <v>353</v>
      </c>
      <c r="L7" s="199" t="s">
        <v>410</v>
      </c>
      <c r="M7" s="444"/>
      <c r="N7" s="185" t="s">
        <v>479</v>
      </c>
      <c r="P7" s="199" t="s">
        <v>480</v>
      </c>
      <c r="R7" s="199" t="s">
        <v>520</v>
      </c>
      <c r="T7" s="199" t="s">
        <v>481</v>
      </c>
      <c r="V7" s="199" t="s">
        <v>478</v>
      </c>
      <c r="X7" s="199" t="s">
        <v>482</v>
      </c>
    </row>
    <row r="8" spans="1:35">
      <c r="B8" s="150"/>
      <c r="C8" s="86"/>
      <c r="D8" s="83" t="s">
        <v>400</v>
      </c>
      <c r="E8" s="86"/>
      <c r="F8" s="181" t="s">
        <v>491</v>
      </c>
      <c r="G8" s="470" t="s">
        <v>1127</v>
      </c>
      <c r="H8" s="552" t="s">
        <v>348</v>
      </c>
      <c r="I8" s="89" t="s">
        <v>509</v>
      </c>
      <c r="K8" s="177" t="s">
        <v>515</v>
      </c>
      <c r="L8" s="188" t="s">
        <v>446</v>
      </c>
      <c r="M8" s="444"/>
      <c r="N8" s="256" t="s">
        <v>466</v>
      </c>
      <c r="P8" s="188" t="s">
        <v>448</v>
      </c>
      <c r="R8" s="188" t="s">
        <v>447</v>
      </c>
      <c r="T8" s="188" t="s">
        <v>368</v>
      </c>
      <c r="V8" s="188" t="s">
        <v>333</v>
      </c>
      <c r="X8" s="188" t="s">
        <v>468</v>
      </c>
    </row>
    <row r="9" spans="1:35">
      <c r="B9" s="150"/>
      <c r="C9" s="86"/>
      <c r="D9" s="83" t="s">
        <v>398</v>
      </c>
      <c r="E9" s="86"/>
      <c r="F9" s="181" t="s">
        <v>492</v>
      </c>
      <c r="G9" s="144" t="s">
        <v>403</v>
      </c>
      <c r="H9" s="552" t="s">
        <v>1135</v>
      </c>
      <c r="I9" s="86"/>
      <c r="K9" s="176" t="s">
        <v>383</v>
      </c>
      <c r="L9" s="71" t="s">
        <v>458</v>
      </c>
      <c r="M9" s="444"/>
      <c r="N9" s="71" t="s">
        <v>460</v>
      </c>
      <c r="P9" s="71" t="s">
        <v>461</v>
      </c>
      <c r="R9" s="71" t="s">
        <v>458</v>
      </c>
      <c r="T9" s="71" t="s">
        <v>461</v>
      </c>
      <c r="V9" s="71" t="s">
        <v>458</v>
      </c>
      <c r="X9" s="71" t="s">
        <v>460</v>
      </c>
    </row>
    <row r="10" spans="1:35" ht="15.5">
      <c r="B10" s="150"/>
      <c r="C10" s="86"/>
      <c r="D10" s="83" t="s">
        <v>1107</v>
      </c>
      <c r="E10" s="86"/>
      <c r="F10" s="499"/>
      <c r="G10" s="311" t="s">
        <v>1128</v>
      </c>
      <c r="H10" s="150" t="s">
        <v>1136</v>
      </c>
      <c r="I10" s="86"/>
      <c r="K10" s="184" t="s">
        <v>341</v>
      </c>
      <c r="L10" s="96" t="s">
        <v>393</v>
      </c>
      <c r="M10" s="444"/>
      <c r="N10" s="96" t="s">
        <v>1047</v>
      </c>
      <c r="P10" s="96" t="s">
        <v>1048</v>
      </c>
      <c r="R10" s="96" t="s">
        <v>1049</v>
      </c>
      <c r="T10" s="96" t="s">
        <v>393</v>
      </c>
      <c r="V10" s="96" t="s">
        <v>402</v>
      </c>
      <c r="X10" s="96" t="s">
        <v>1050</v>
      </c>
    </row>
    <row r="11" spans="1:35">
      <c r="B11" s="150" t="s">
        <v>578</v>
      </c>
      <c r="C11" s="86"/>
      <c r="D11" s="83" t="s">
        <v>590</v>
      </c>
      <c r="E11" s="86"/>
      <c r="F11" s="101"/>
      <c r="G11" s="311" t="s">
        <v>1129</v>
      </c>
      <c r="H11" s="150" t="s">
        <v>1147</v>
      </c>
      <c r="I11" s="86"/>
      <c r="K11" s="178" t="s">
        <v>334</v>
      </c>
      <c r="L11" s="88"/>
      <c r="M11" s="444"/>
      <c r="N11" s="88"/>
      <c r="P11" s="88"/>
      <c r="R11" s="88"/>
      <c r="T11" s="88"/>
      <c r="V11" s="88"/>
      <c r="X11" s="88"/>
    </row>
    <row r="12" spans="1:35" ht="14.5" thickBot="1">
      <c r="B12" s="593" t="s">
        <v>579</v>
      </c>
      <c r="C12" s="157"/>
      <c r="D12" s="595" t="s">
        <v>591</v>
      </c>
      <c r="E12" s="342"/>
      <c r="F12" s="596"/>
      <c r="G12" s="478" t="s">
        <v>1130</v>
      </c>
      <c r="H12" s="603"/>
      <c r="I12" s="86"/>
      <c r="K12" s="187" t="s">
        <v>412</v>
      </c>
      <c r="L12" s="186" t="s">
        <v>408</v>
      </c>
      <c r="M12" s="444"/>
      <c r="N12" s="186" t="s">
        <v>407</v>
      </c>
      <c r="P12" s="186" t="s">
        <v>409</v>
      </c>
      <c r="R12" s="186" t="s">
        <v>459</v>
      </c>
      <c r="T12" s="186" t="s">
        <v>462</v>
      </c>
      <c r="V12" s="186" t="s">
        <v>389</v>
      </c>
      <c r="X12" s="186" t="s">
        <v>1046</v>
      </c>
    </row>
    <row r="13" spans="1:35">
      <c r="A13" s="452"/>
      <c r="B13" s="490" t="s">
        <v>1116</v>
      </c>
      <c r="C13" s="491"/>
      <c r="D13" s="491"/>
      <c r="E13" s="494"/>
      <c r="F13" s="495"/>
      <c r="G13" s="590" t="s">
        <v>71</v>
      </c>
      <c r="H13" s="604" t="s">
        <v>1149</v>
      </c>
      <c r="I13" s="86"/>
      <c r="K13" s="91"/>
      <c r="N13"/>
      <c r="P13"/>
      <c r="R13"/>
      <c r="T13"/>
      <c r="V13"/>
      <c r="X13"/>
    </row>
    <row r="14" spans="1:35" ht="14.5" thickBot="1">
      <c r="B14" s="492" t="s">
        <v>1117</v>
      </c>
      <c r="C14" s="493"/>
      <c r="D14" s="493"/>
      <c r="E14" s="599"/>
      <c r="F14" s="600"/>
      <c r="G14" s="606" t="s">
        <v>1126</v>
      </c>
      <c r="H14" s="605" t="s">
        <v>1150</v>
      </c>
      <c r="I14" s="86"/>
      <c r="K14" s="91">
        <v>1</v>
      </c>
      <c r="L14" s="202" t="str">
        <f>CONCATENATE(L$4,L$5,L$6,L$7,L$10)</f>
        <v xml:space="preserve"> please bring towels</v>
      </c>
      <c r="M14" s="202"/>
      <c r="N14" s="202" t="str">
        <f>CONCATENATE(N$4,N$5,N$6,N$7,N$10)</f>
        <v xml:space="preserve"> kindly deliverbath towel</v>
      </c>
      <c r="O14" s="202"/>
      <c r="P14" s="202" t="str">
        <f>CONCATENATE(P$4,P$5,P$6,P$7,P$10)</f>
        <v xml:space="preserve"> please have housekeeper givehand towel</v>
      </c>
      <c r="Q14" s="202"/>
      <c r="R14" s="202" t="str">
        <f>CONCATENATE(R$4,R$5,R$6,R$7,R$10)</f>
        <v xml:space="preserve"> Can maid fetchface towel</v>
      </c>
      <c r="S14" s="202"/>
      <c r="T14" s="202" t="str">
        <f>CONCATENATE(T$4,T$5,T$6,T$7,T$10)</f>
        <v xml:space="preserve"> kindly have room attendant drop off towels</v>
      </c>
      <c r="U14" s="202"/>
      <c r="V14" s="202" t="str">
        <f>CONCATENATE(V$4,V$5,V$6,V$7,V$10)</f>
        <v xml:space="preserve"> please sendset of towels</v>
      </c>
      <c r="W14" s="202"/>
      <c r="X14" s="202" t="str">
        <f>CONCATENATE(X$4,X$5,X$6,X$7,X$10)</f>
        <v xml:space="preserve"> kindly providepowell</v>
      </c>
      <c r="Y14" s="202"/>
      <c r="Z14" s="202"/>
      <c r="AA14" s="202"/>
      <c r="AB14" s="202"/>
      <c r="AC14" s="202"/>
      <c r="AD14" s="202"/>
      <c r="AE14" s="202"/>
      <c r="AF14" s="202"/>
      <c r="AG14" s="202"/>
      <c r="AH14" s="202"/>
      <c r="AI14" s="202"/>
    </row>
    <row r="15" spans="1:35" ht="14" customHeight="1">
      <c r="B15" s="68" t="s">
        <v>1113</v>
      </c>
      <c r="C15" s="86"/>
      <c r="D15" s="135" t="s">
        <v>483</v>
      </c>
      <c r="E15" s="415"/>
      <c r="F15" s="598"/>
      <c r="G15" s="311" t="s">
        <v>1126</v>
      </c>
      <c r="H15" s="496" t="s">
        <v>879</v>
      </c>
      <c r="I15" s="86"/>
      <c r="K15" s="91">
        <f>+K14+1</f>
        <v>2</v>
      </c>
      <c r="L15" s="202" t="str">
        <f>CONCATENATE(L$4,L$5,L$6,L$7,L$8,L$10)</f>
        <v xml:space="preserve"> please bringa few towels</v>
      </c>
      <c r="M15" s="202"/>
      <c r="N15" s="202" t="str">
        <f>CONCATENATE(N$4,N$5,N$6,N$7,N$8,N$10)</f>
        <v xml:space="preserve"> kindly deliveradditionalbath towel</v>
      </c>
      <c r="O15" s="202"/>
      <c r="P15" s="202" t="str">
        <f>CONCATENATE(P$4,P$5,P$6,P$7,P$8,P$10)</f>
        <v xml:space="preserve"> please have housekeeper givesomehand towel</v>
      </c>
      <c r="Q15" s="202"/>
      <c r="R15" s="202" t="str">
        <f>CONCATENATE(R$4,R$5,R$6,R$7,R$8,R$10)</f>
        <v xml:space="preserve"> Can maid fetcha coupleface towel</v>
      </c>
      <c r="S15" s="202"/>
      <c r="T15" s="202" t="str">
        <f>CONCATENATE(T$4,T$5,T$6,T$7,T$8,T$10)</f>
        <v xml:space="preserve"> kindly have room attendant drop offset towels</v>
      </c>
      <c r="U15" s="202"/>
      <c r="V15" s="202" t="str">
        <f>CONCATENATE(V$4,V$5,V$6,V$7,V$8,V$10)</f>
        <v xml:space="preserve"> please sendmoreset of towels</v>
      </c>
      <c r="W15" s="202"/>
      <c r="X15" s="202" t="str">
        <f>CONCATENATE(X$4,X$5,X$6,X$7,X$8,X$10)</f>
        <v xml:space="preserve"> kindly provideextrapowell</v>
      </c>
      <c r="Y15" s="202"/>
      <c r="Z15" s="202"/>
      <c r="AA15" s="202"/>
      <c r="AB15" s="202"/>
      <c r="AC15" s="202"/>
      <c r="AD15" s="202"/>
      <c r="AE15" s="202"/>
      <c r="AF15" s="202"/>
      <c r="AG15" s="202"/>
      <c r="AH15" s="202"/>
      <c r="AI15" s="202"/>
    </row>
    <row r="16" spans="1:35" ht="15.5" customHeight="1">
      <c r="B16" s="265" t="s">
        <v>1115</v>
      </c>
      <c r="C16" s="144"/>
      <c r="D16" s="135" t="s">
        <v>484</v>
      </c>
      <c r="E16" s="144"/>
      <c r="F16"/>
      <c r="G16" s="144" t="s">
        <v>402</v>
      </c>
      <c r="H16" s="496" t="s">
        <v>880</v>
      </c>
      <c r="I16" s="86"/>
      <c r="K16" s="91">
        <f t="shared" ref="K16:K21" si="0">+K15+1</f>
        <v>3</v>
      </c>
      <c r="L16" s="202" t="str">
        <f>CONCATENATE(L$4,L$5,L$6,L$7,L$8,L$9,L$10)</f>
        <v xml:space="preserve"> please bringa few clean towels</v>
      </c>
      <c r="M16" s="202"/>
      <c r="N16" s="448" t="str">
        <f>CONCATENATE(N$4,N$5,N$6,N$7,N$8,N$9,N$10)</f>
        <v xml:space="preserve"> kindly deliveradditional newbath towel</v>
      </c>
      <c r="O16" s="202"/>
      <c r="P16" s="202" t="str">
        <f>CONCATENATE(P$4,P$5,P$6,P$7,P$8,P$9,P$10)</f>
        <v xml:space="preserve"> please have housekeeper givesome freshhand towel</v>
      </c>
      <c r="Q16" s="202"/>
      <c r="R16" s="202" t="str">
        <f>CONCATENATE(R$4,R$5,R$6,R$7,R$8,R$9,R$10)</f>
        <v xml:space="preserve"> Can maid fetcha couple cleanface towel</v>
      </c>
      <c r="S16" s="202"/>
      <c r="T16" s="202" t="str">
        <f>CONCATENATE(T$4,T$5,T$6,T$7,T$8,T$9,T$10)</f>
        <v xml:space="preserve"> kindly have room attendant drop offset fresh towels</v>
      </c>
      <c r="U16" s="202"/>
      <c r="V16" s="202" t="str">
        <f>CONCATENATE(V$4,V$5,V$6,V$7,V$8,V$9,V$10)</f>
        <v xml:space="preserve"> please sendmore cleanset of towels</v>
      </c>
      <c r="W16" s="202"/>
      <c r="X16" s="202" t="str">
        <f>CONCATENATE(X$4,X$5,X$6,X$7,X$8,X$9,X$10)</f>
        <v xml:space="preserve"> kindly provideextra newpowell</v>
      </c>
      <c r="Y16" s="202"/>
      <c r="Z16" s="202"/>
      <c r="AA16" s="202"/>
      <c r="AB16" s="202"/>
      <c r="AC16" s="202"/>
      <c r="AD16" s="202"/>
      <c r="AE16" s="202"/>
      <c r="AF16" s="202"/>
      <c r="AG16" s="202"/>
      <c r="AH16" s="202"/>
      <c r="AI16" s="202"/>
    </row>
    <row r="17" spans="1:35" ht="14.5" customHeight="1">
      <c r="B17" s="462"/>
      <c r="C17" s="86"/>
      <c r="D17" s="465" t="s">
        <v>1146</v>
      </c>
      <c r="E17" s="86"/>
      <c r="F17" s="473"/>
      <c r="G17" s="144" t="s">
        <v>899</v>
      </c>
      <c r="H17" s="496" t="s">
        <v>1152</v>
      </c>
      <c r="I17" s="86"/>
      <c r="K17" s="91">
        <f t="shared" si="0"/>
        <v>4</v>
      </c>
      <c r="L17" s="202" t="str">
        <f>CONCATENATE(L$4,L$5,L$6,L$7,L$8,L$9,L$10,L$11)</f>
        <v xml:space="preserve"> please bringa few clean towels</v>
      </c>
      <c r="M17" s="202"/>
      <c r="N17" s="202" t="str">
        <f>CONCATENATE(N$4,N$5,N$6,N$7,N$8,N$9,N$10,N$11)</f>
        <v xml:space="preserve"> kindly deliveradditional newbath towel</v>
      </c>
      <c r="O17" s="202"/>
      <c r="P17" s="202" t="str">
        <f>CONCATENATE(P$4,P$5,P$6,P$7,P$8,P$9,P$10,P$11)</f>
        <v xml:space="preserve"> please have housekeeper givesome freshhand towel</v>
      </c>
      <c r="Q17" s="202"/>
      <c r="R17" s="202" t="str">
        <f>CONCATENATE(R$4,R$5,R$6,R$7,R$8,R$9,R$10,R$11)</f>
        <v xml:space="preserve"> Can maid fetcha couple cleanface towel</v>
      </c>
      <c r="S17" s="202"/>
      <c r="T17" s="202" t="str">
        <f>CONCATENATE(T$4,T$5,T$6,T$7,T$8,T$9,T$10,T$11)</f>
        <v xml:space="preserve"> kindly have room attendant drop offset fresh towels</v>
      </c>
      <c r="U17" s="202"/>
      <c r="V17" s="202" t="str">
        <f>CONCATENATE(V$4,V$5,V$6,V$7,V$8,V$9,V$10,V$11)</f>
        <v xml:space="preserve"> please sendmore cleanset of towels</v>
      </c>
      <c r="W17" s="202"/>
      <c r="X17" s="202" t="str">
        <f>CONCATENATE(X$4,X$5,X$6,X$7,X$8,X$9,X$10,X$11)</f>
        <v xml:space="preserve"> kindly provideextra newpowell</v>
      </c>
      <c r="Y17" s="202"/>
      <c r="Z17" s="202"/>
      <c r="AA17" s="202"/>
      <c r="AB17" s="202"/>
      <c r="AC17" s="202"/>
      <c r="AD17" s="202"/>
      <c r="AE17" s="202"/>
      <c r="AF17" s="202"/>
      <c r="AG17" s="202"/>
      <c r="AH17" s="202"/>
      <c r="AI17" s="202"/>
    </row>
    <row r="18" spans="1:35">
      <c r="B18" s="110"/>
      <c r="C18" s="138"/>
      <c r="D18" s="89" t="s">
        <v>487</v>
      </c>
      <c r="E18" s="86"/>
      <c r="F18" s="180"/>
      <c r="G18" s="144" t="s">
        <v>897</v>
      </c>
      <c r="H18" s="496" t="s">
        <v>1153</v>
      </c>
      <c r="I18" s="86"/>
      <c r="K18" s="91">
        <f t="shared" si="0"/>
        <v>5</v>
      </c>
      <c r="L18" s="202" t="str">
        <f>CONCATENATE(L$4,L$5,L$6,L$7,L$8,L$9,L$10,L$11,L$12)</f>
        <v xml:space="preserve"> please bringa few clean towels to our room</v>
      </c>
      <c r="M18" s="202"/>
      <c r="N18" s="202" t="str">
        <f>CONCATENATE(N$4,N$5,N$6,N$7,N$8,N$9,N$10,N$11,N$12)</f>
        <v xml:space="preserve"> kindly deliveradditional newbath towel to the room</v>
      </c>
      <c r="O18" s="202"/>
      <c r="P18" s="202" t="str">
        <f>CONCATENATE(P$4,P$5,P$6,P$7,P$8,P$9,P$10,P$11,P$12)</f>
        <v xml:space="preserve"> please have housekeeper givesome freshhand towel to room# xxxx</v>
      </c>
      <c r="Q18" s="202"/>
      <c r="R18" s="202" t="str">
        <f>CONCATENATE(R$4,R$5,R$6,R$7,R$8,R$9,R$10,R$11,R$12)</f>
        <v xml:space="preserve"> Can maid fetcha couple cleanface towel to my room </v>
      </c>
      <c r="S18" s="202"/>
      <c r="T18" s="202" t="str">
        <f>CONCATENATE(T$4,T$5,T$6,T$7,T$8,T$9,T$10,T$11,T$12)</f>
        <v xml:space="preserve"> kindly have room attendant drop offset fresh towels for our room</v>
      </c>
      <c r="U18" s="202"/>
      <c r="V18" s="202" t="str">
        <f>CONCATENATE(V$4,V$5,V$6,V$7,V$8,V$9,V$10,V$11,V$12)</f>
        <v xml:space="preserve"> please sendmore cleanset of towels for the room</v>
      </c>
      <c r="W18" s="202"/>
      <c r="X18" s="202" t="str">
        <f>CONCATENATE(X$4,X$5,X$6,X$7,X$8,X$9,X$10,X$11,X$12)</f>
        <v xml:space="preserve"> kindly provideextra newpowell for my room</v>
      </c>
      <c r="Y18" s="202"/>
      <c r="Z18" s="202"/>
      <c r="AA18" s="202"/>
      <c r="AB18" s="202"/>
      <c r="AC18" s="202"/>
      <c r="AD18" s="202"/>
      <c r="AE18" s="202"/>
      <c r="AF18" s="202"/>
      <c r="AG18" s="202"/>
      <c r="AH18" s="202"/>
      <c r="AI18" s="202"/>
    </row>
    <row r="19" spans="1:35" ht="18.5" customHeight="1">
      <c r="B19" s="479" t="s">
        <v>529</v>
      </c>
      <c r="C19" s="479" t="s">
        <v>521</v>
      </c>
      <c r="D19" s="476" t="s">
        <v>488</v>
      </c>
      <c r="E19" s="138"/>
      <c r="F19" s="180"/>
      <c r="G19" s="144" t="s">
        <v>898</v>
      </c>
      <c r="H19" s="497" t="s">
        <v>1154</v>
      </c>
      <c r="I19" s="86"/>
      <c r="K19" s="91">
        <f t="shared" si="0"/>
        <v>6</v>
      </c>
      <c r="L19" s="202" t="str">
        <f>CONCATENATE(L$4,L$5,L$6,L$7,L$9,L$10)</f>
        <v xml:space="preserve"> please bring clean towels</v>
      </c>
      <c r="M19" s="202"/>
      <c r="N19" s="202" t="str">
        <f>CONCATENATE(N$4,N$5,N$6,N$7,N$9,N$10)</f>
        <v xml:space="preserve"> kindly deliver newbath towel</v>
      </c>
      <c r="O19" s="202"/>
      <c r="P19" s="202" t="str">
        <f>CONCATENATE(P$4,P$5,P$6,P$7,P$9,P$10)</f>
        <v xml:space="preserve"> please have housekeeper give freshhand towel</v>
      </c>
      <c r="Q19" s="202"/>
      <c r="R19" s="202" t="str">
        <f>CONCATENATE(R$4,R$5,R$6,R$7,R$9,R$10)</f>
        <v xml:space="preserve"> Can maid fetch cleanface towel</v>
      </c>
      <c r="S19" s="202"/>
      <c r="T19" s="202" t="str">
        <f>CONCATENATE(T$4,T$5,T$6,T$7,T$9,T$10)</f>
        <v xml:space="preserve"> kindly have room attendant drop off fresh towels</v>
      </c>
      <c r="U19" s="202"/>
      <c r="V19" s="202" t="str">
        <f>CONCATENATE(V$4,V$5,V$6,V$7,V$9,V$10)</f>
        <v xml:space="preserve"> please send cleanset of towels</v>
      </c>
      <c r="W19" s="202"/>
      <c r="X19" s="202" t="str">
        <f>CONCATENATE(X$4,X$5,X$6,X$7,X$9,X$10)</f>
        <v xml:space="preserve"> kindly provide newpowell</v>
      </c>
      <c r="Y19" s="202"/>
      <c r="Z19" s="202"/>
      <c r="AA19" s="202"/>
      <c r="AB19" s="202"/>
      <c r="AC19" s="202"/>
      <c r="AD19" s="202"/>
      <c r="AE19" s="202"/>
      <c r="AF19" s="202"/>
      <c r="AG19" s="202"/>
      <c r="AH19" s="202"/>
      <c r="AI19" s="202"/>
    </row>
    <row r="20" spans="1:35" ht="17" customHeight="1" thickBot="1">
      <c r="B20" s="138" t="s">
        <v>530</v>
      </c>
      <c r="C20" s="465" t="s">
        <v>1148</v>
      </c>
      <c r="D20" s="89" t="s">
        <v>1140</v>
      </c>
      <c r="E20" s="193"/>
      <c r="F20" s="89"/>
      <c r="G20" s="470" t="s">
        <v>60</v>
      </c>
      <c r="H20" s="498"/>
      <c r="I20" s="86"/>
      <c r="K20" s="91">
        <f t="shared" si="0"/>
        <v>7</v>
      </c>
      <c r="L20" s="202" t="str">
        <f>CONCATENATE(L$4,L$5,L$6,L$7,L$9,L$10,L$11)</f>
        <v xml:space="preserve"> please bring clean towels</v>
      </c>
      <c r="M20" s="202"/>
      <c r="N20" s="202" t="str">
        <f>CONCATENATE(N$4,N$5,N$6,N$7,N$9,N$10,N$11)</f>
        <v xml:space="preserve"> kindly deliver newbath towel</v>
      </c>
      <c r="O20" s="202"/>
      <c r="P20" s="202" t="str">
        <f>CONCATENATE(P$4,P$5,P$6,P$7,P$9,P$10,P$11)</f>
        <v xml:space="preserve"> please have housekeeper give freshhand towel</v>
      </c>
      <c r="Q20" s="202"/>
      <c r="R20" s="202" t="str">
        <f>CONCATENATE(R$4,R$5,R$6,R$7,R$9,R$10,R$11)</f>
        <v xml:space="preserve"> Can maid fetch cleanface towel</v>
      </c>
      <c r="S20" s="202"/>
      <c r="T20" s="202" t="str">
        <f>CONCATENATE(T$4,T$5,T$6,T$7,T$9,T$10,T$11)</f>
        <v xml:space="preserve"> kindly have room attendant drop off fresh towels</v>
      </c>
      <c r="U20" s="202"/>
      <c r="V20" s="202" t="str">
        <f>CONCATENATE(V$4,V$5,V$6,V$7,V$9,V$10,V$11)</f>
        <v xml:space="preserve"> please send cleanset of towels</v>
      </c>
      <c r="W20" s="202"/>
      <c r="X20" s="202" t="str">
        <f>CONCATENATE(X$4,X$5,X$6,X$7,X$9,X$10,X$11)</f>
        <v xml:space="preserve"> kindly provide newpowell</v>
      </c>
      <c r="Y20" s="202"/>
      <c r="Z20" s="202"/>
      <c r="AA20" s="202"/>
      <c r="AB20" s="202"/>
      <c r="AC20" s="202"/>
      <c r="AD20" s="202"/>
      <c r="AE20" s="202"/>
      <c r="AF20" s="202"/>
      <c r="AG20" s="202"/>
      <c r="AH20" s="202"/>
      <c r="AI20" s="202"/>
    </row>
    <row r="21" spans="1:35">
      <c r="B21" s="138" t="s">
        <v>531</v>
      </c>
      <c r="C21" s="86"/>
      <c r="D21" s="477" t="s">
        <v>1043</v>
      </c>
      <c r="F21" s="89"/>
      <c r="G21" s="470" t="s">
        <v>62</v>
      </c>
      <c r="I21" s="86"/>
      <c r="K21" s="91">
        <f t="shared" si="0"/>
        <v>8</v>
      </c>
      <c r="L21" s="202" t="str">
        <f>CONCATENATE(L$4,L$5,L$6,L$7,L$9,L$10,L$11,L12)</f>
        <v xml:space="preserve"> please bring clean towels to our room</v>
      </c>
      <c r="M21" s="202"/>
      <c r="N21" s="202" t="str">
        <f>CONCATENATE(N$4,N$5,N$6,N$7,N$9,N$10,N$11,N12)</f>
        <v xml:space="preserve"> kindly deliver newbath towel to the room</v>
      </c>
      <c r="O21" s="202"/>
      <c r="P21" s="202" t="str">
        <f>CONCATENATE(P$4,P$5,P$6,P$7,P$9,P$10,P$11,P12)</f>
        <v xml:space="preserve"> please have housekeeper give freshhand towel to room# xxxx</v>
      </c>
      <c r="Q21" s="202"/>
      <c r="R21" s="202" t="str">
        <f>CONCATENATE(R$4,R$5,R$6,R$7,R$9,R$10,R$11,R12)</f>
        <v xml:space="preserve"> Can maid fetch cleanface towel to my room </v>
      </c>
      <c r="S21" s="202"/>
      <c r="T21" s="202" t="str">
        <f>CONCATENATE(T$4,T$5,T$6,T$7,T$9,T$10,T$11,T12)</f>
        <v xml:space="preserve"> kindly have room attendant drop off fresh towels for our room</v>
      </c>
      <c r="U21" s="202"/>
      <c r="V21" s="202" t="str">
        <f>CONCATENATE(V$4,V$5,V$6,V$7,V$9,V$10,V$11,V12)</f>
        <v xml:space="preserve"> please send cleanset of towels for the room</v>
      </c>
      <c r="W21" s="202"/>
      <c r="X21" s="202" t="str">
        <f>CONCATENATE(X$4,X$5,X$6,X$7,X$9,X$10,X$11,X12)</f>
        <v xml:space="preserve"> kindly provide newpowell for my room</v>
      </c>
      <c r="Y21" s="202"/>
      <c r="Z21" s="202"/>
      <c r="AA21" s="202"/>
      <c r="AB21" s="202"/>
      <c r="AC21" s="202"/>
      <c r="AD21" s="202"/>
      <c r="AE21" s="202"/>
      <c r="AF21" s="202"/>
      <c r="AG21" s="202"/>
      <c r="AH21" s="202"/>
      <c r="AI21" s="202"/>
    </row>
    <row r="22" spans="1:35">
      <c r="B22" s="480" t="s">
        <v>1112</v>
      </c>
      <c r="C22" s="481"/>
      <c r="D22" s="477"/>
      <c r="F22" s="465"/>
      <c r="G22" s="482"/>
      <c r="I22" s="86"/>
      <c r="K22" s="91"/>
      <c r="L22" s="202"/>
      <c r="M22" s="202"/>
      <c r="N22" s="190"/>
      <c r="O22" s="202"/>
      <c r="P22" s="190"/>
      <c r="Q22" s="202"/>
      <c r="R22" s="190"/>
      <c r="S22" s="202"/>
      <c r="T22" s="190"/>
      <c r="U22" s="202"/>
      <c r="V22" s="190"/>
      <c r="W22" s="202"/>
      <c r="X22" s="190"/>
      <c r="Y22" s="202"/>
      <c r="Z22" s="202"/>
      <c r="AA22" s="202"/>
      <c r="AB22" s="202"/>
      <c r="AC22" s="202"/>
      <c r="AD22" s="202"/>
      <c r="AE22" s="202"/>
      <c r="AF22" s="202"/>
      <c r="AG22" s="202"/>
      <c r="AH22" s="202"/>
      <c r="AI22" s="202"/>
    </row>
    <row r="23" spans="1:35">
      <c r="A23" s="452"/>
      <c r="B23" s="465" t="s">
        <v>1116</v>
      </c>
      <c r="C23" s="110" t="s">
        <v>522</v>
      </c>
      <c r="D23" s="130"/>
      <c r="E23" s="86"/>
      <c r="F23" s="86"/>
      <c r="G23" s="86"/>
      <c r="H23" s="130"/>
      <c r="I23" s="130"/>
      <c r="K23" s="91"/>
      <c r="L23" s="202"/>
      <c r="M23" s="202"/>
      <c r="N23" s="190"/>
      <c r="O23" s="202"/>
      <c r="P23" s="190"/>
      <c r="Q23" s="202"/>
      <c r="R23" s="202"/>
      <c r="S23" s="202"/>
      <c r="T23" s="202"/>
      <c r="U23" s="202"/>
      <c r="V23" s="202"/>
      <c r="W23" s="202"/>
      <c r="X23" s="202"/>
      <c r="Y23" s="202"/>
      <c r="Z23" s="202"/>
      <c r="AA23" s="202"/>
      <c r="AB23" s="202"/>
      <c r="AC23" s="202"/>
      <c r="AD23" s="202"/>
      <c r="AE23" s="202"/>
      <c r="AF23" s="202"/>
      <c r="AG23" s="202"/>
      <c r="AH23" s="202"/>
      <c r="AI23" s="202"/>
    </row>
    <row r="24" spans="1:35">
      <c r="B24" s="459" t="s">
        <v>1117</v>
      </c>
      <c r="C24" s="140" t="s">
        <v>523</v>
      </c>
      <c r="D24" s="130"/>
      <c r="E24" s="86"/>
      <c r="F24" s="86"/>
      <c r="G24" s="86"/>
      <c r="H24" s="130"/>
      <c r="I24" s="130"/>
      <c r="K24" s="91"/>
      <c r="L24" s="441"/>
      <c r="M24" s="202"/>
      <c r="N24" s="190"/>
      <c r="O24" s="202"/>
      <c r="P24" s="446"/>
      <c r="Q24" s="202"/>
      <c r="R24" s="446"/>
      <c r="S24" s="202"/>
      <c r="T24" s="446"/>
      <c r="U24" s="202"/>
      <c r="V24" s="446"/>
      <c r="W24" s="202"/>
      <c r="X24" s="446"/>
      <c r="Y24" s="202"/>
      <c r="Z24" s="202"/>
      <c r="AA24" s="202"/>
      <c r="AB24" s="202"/>
      <c r="AC24" s="202"/>
      <c r="AD24" s="202"/>
      <c r="AE24" s="202"/>
      <c r="AF24" s="202"/>
      <c r="AG24" s="202"/>
      <c r="AH24" s="202"/>
      <c r="AI24" s="202"/>
    </row>
    <row r="25" spans="1:35" ht="15.5">
      <c r="B25" s="459" t="s">
        <v>1118</v>
      </c>
      <c r="C25" s="391" t="s">
        <v>524</v>
      </c>
      <c r="D25" s="458"/>
      <c r="E25" s="183"/>
      <c r="F25" s="183"/>
      <c r="G25" s="183"/>
      <c r="H25" s="130"/>
      <c r="I25" s="130"/>
      <c r="K25" s="91"/>
      <c r="L25" s="451" t="s">
        <v>1086</v>
      </c>
      <c r="M25" s="202"/>
      <c r="N25" s="190"/>
      <c r="O25" s="202"/>
      <c r="P25" s="190"/>
      <c r="Q25" s="202"/>
      <c r="R25" s="446"/>
      <c r="S25" s="202"/>
      <c r="T25" s="446"/>
      <c r="U25" s="446"/>
      <c r="V25" s="446"/>
      <c r="W25" s="202"/>
      <c r="X25" s="446"/>
      <c r="Y25" s="202"/>
      <c r="Z25" s="202"/>
      <c r="AA25" s="202"/>
      <c r="AB25" s="202"/>
      <c r="AC25" s="202"/>
      <c r="AD25" s="202"/>
      <c r="AE25" s="202"/>
      <c r="AF25" s="202"/>
      <c r="AG25" s="202"/>
      <c r="AH25" s="202"/>
      <c r="AI25" s="202"/>
    </row>
    <row r="26" spans="1:35" ht="15.5">
      <c r="B26" s="465" t="s">
        <v>1108</v>
      </c>
      <c r="C26" s="138" t="s">
        <v>525</v>
      </c>
      <c r="D26" s="130"/>
      <c r="F26" s="86"/>
      <c r="G26" s="183"/>
      <c r="H26" s="130"/>
      <c r="I26" s="130"/>
      <c r="K26" s="452" t="s">
        <v>1057</v>
      </c>
      <c r="L26" s="442"/>
      <c r="M26" s="203"/>
      <c r="N26" s="203"/>
      <c r="O26" s="203"/>
      <c r="P26" s="203"/>
      <c r="Q26" s="203"/>
      <c r="R26" s="203"/>
      <c r="S26" s="203"/>
      <c r="T26" s="442"/>
      <c r="U26" s="203"/>
      <c r="V26" s="203"/>
      <c r="W26" s="203"/>
      <c r="X26" s="203"/>
      <c r="Y26" s="203"/>
      <c r="Z26" s="202"/>
      <c r="AA26" s="202"/>
      <c r="AB26" s="202"/>
      <c r="AC26" s="202"/>
      <c r="AD26" s="202"/>
      <c r="AE26" s="202"/>
      <c r="AF26" s="202"/>
      <c r="AG26" s="202"/>
      <c r="AH26" s="202"/>
      <c r="AI26" s="202"/>
    </row>
    <row r="27" spans="1:35">
      <c r="B27" s="465" t="s">
        <v>1109</v>
      </c>
      <c r="C27" s="180" t="s">
        <v>526</v>
      </c>
      <c r="D27" s="130"/>
      <c r="F27" s="86"/>
      <c r="G27" s="86"/>
      <c r="H27" s="130"/>
      <c r="I27" s="86"/>
      <c r="K27" s="174" t="s">
        <v>500</v>
      </c>
      <c r="L27" s="148" t="s">
        <v>531</v>
      </c>
      <c r="M27" s="203"/>
      <c r="N27" s="148" t="s">
        <v>531</v>
      </c>
      <c r="O27" s="203"/>
      <c r="P27" s="148" t="s">
        <v>531</v>
      </c>
      <c r="Q27" s="203"/>
      <c r="R27" s="148" t="s">
        <v>530</v>
      </c>
      <c r="S27" s="203"/>
      <c r="T27" s="148" t="s">
        <v>531</v>
      </c>
      <c r="U27" s="203"/>
      <c r="V27" s="148" t="s">
        <v>531</v>
      </c>
      <c r="W27" s="203"/>
      <c r="X27" s="148" t="s">
        <v>531</v>
      </c>
      <c r="Y27" s="203"/>
      <c r="Z27" s="202"/>
      <c r="AA27" s="202"/>
      <c r="AB27" s="202"/>
      <c r="AC27" s="202"/>
      <c r="AD27" s="202"/>
      <c r="AE27" s="202"/>
      <c r="AF27" s="202"/>
      <c r="AG27" s="202"/>
      <c r="AH27" s="202"/>
      <c r="AI27" s="202"/>
    </row>
    <row r="28" spans="1:35">
      <c r="B28" s="465" t="s">
        <v>1110</v>
      </c>
      <c r="C28" s="97"/>
      <c r="D28" s="130"/>
      <c r="F28" s="86"/>
      <c r="G28" s="86"/>
      <c r="H28" s="130"/>
      <c r="I28" s="86"/>
      <c r="K28" s="200" t="s">
        <v>519</v>
      </c>
      <c r="L28" s="186" t="s">
        <v>521</v>
      </c>
      <c r="M28" s="203"/>
      <c r="N28" s="186" t="s">
        <v>522</v>
      </c>
      <c r="O28" s="203"/>
      <c r="P28" s="186" t="s">
        <v>523</v>
      </c>
      <c r="Q28" s="203"/>
      <c r="R28" s="186" t="s">
        <v>524</v>
      </c>
      <c r="S28" s="203"/>
      <c r="T28" s="186" t="s">
        <v>525</v>
      </c>
      <c r="U28" s="203"/>
      <c r="V28" s="186" t="s">
        <v>526</v>
      </c>
      <c r="W28" s="203"/>
      <c r="X28" s="186" t="s">
        <v>521</v>
      </c>
      <c r="Y28" s="203"/>
      <c r="Z28" s="202"/>
      <c r="AA28" s="202"/>
      <c r="AB28" s="202"/>
      <c r="AC28" s="202"/>
      <c r="AD28" s="202"/>
      <c r="AE28" s="202"/>
      <c r="AF28" s="202"/>
      <c r="AG28" s="202"/>
      <c r="AH28" s="202"/>
      <c r="AI28" s="202"/>
    </row>
    <row r="29" spans="1:35">
      <c r="B29" s="465" t="s">
        <v>1111</v>
      </c>
      <c r="C29" s="86"/>
      <c r="D29" s="86"/>
      <c r="F29" s="86"/>
      <c r="G29" s="86"/>
      <c r="H29" s="86"/>
      <c r="I29" s="86"/>
      <c r="K29" s="174" t="s">
        <v>500</v>
      </c>
      <c r="L29" s="71" t="s">
        <v>528</v>
      </c>
      <c r="M29" s="203"/>
      <c r="N29" s="71" t="s">
        <v>528</v>
      </c>
      <c r="O29" s="203"/>
      <c r="P29" s="71" t="s">
        <v>528</v>
      </c>
      <c r="Q29" s="203"/>
      <c r="R29" s="71" t="s">
        <v>528</v>
      </c>
      <c r="S29" s="203"/>
      <c r="T29" s="71" t="s">
        <v>528</v>
      </c>
      <c r="U29" s="203"/>
      <c r="V29" s="71" t="s">
        <v>528</v>
      </c>
      <c r="W29" s="203"/>
      <c r="X29" s="71" t="s">
        <v>527</v>
      </c>
      <c r="Y29" s="203"/>
      <c r="Z29" s="202"/>
      <c r="AA29" s="202"/>
      <c r="AB29" s="202"/>
      <c r="AC29" s="202"/>
      <c r="AD29" s="202"/>
      <c r="AE29" s="202"/>
      <c r="AF29" s="202"/>
      <c r="AG29" s="202"/>
      <c r="AH29" s="202"/>
      <c r="AI29" s="202"/>
    </row>
    <row r="30" spans="1:35">
      <c r="B30" s="465" t="s">
        <v>1119</v>
      </c>
      <c r="C30" s="86"/>
      <c r="D30" s="86"/>
      <c r="F30" s="86"/>
      <c r="G30" s="86"/>
      <c r="I30" s="86"/>
      <c r="K30" s="175" t="s">
        <v>353</v>
      </c>
      <c r="L30" s="199" t="s">
        <v>410</v>
      </c>
      <c r="M30" s="444">
        <v>6</v>
      </c>
      <c r="N30" s="185" t="s">
        <v>479</v>
      </c>
      <c r="P30" s="199" t="s">
        <v>480</v>
      </c>
      <c r="R30" s="199" t="s">
        <v>520</v>
      </c>
      <c r="T30" s="199" t="s">
        <v>481</v>
      </c>
      <c r="V30" s="199" t="s">
        <v>478</v>
      </c>
      <c r="X30" s="199" t="s">
        <v>482</v>
      </c>
      <c r="AE30" s="202"/>
      <c r="AF30" s="202"/>
      <c r="AG30" s="202"/>
      <c r="AH30" s="202"/>
      <c r="AI30" s="202"/>
    </row>
    <row r="31" spans="1:35">
      <c r="B31" s="465" t="s">
        <v>1120</v>
      </c>
      <c r="C31" s="86"/>
      <c r="D31" s="86"/>
      <c r="F31" s="86"/>
      <c r="G31" s="86"/>
      <c r="I31" s="86"/>
      <c r="K31" s="177" t="s">
        <v>515</v>
      </c>
      <c r="L31" s="188" t="s">
        <v>333</v>
      </c>
      <c r="M31" s="444"/>
      <c r="N31" s="256" t="s">
        <v>466</v>
      </c>
      <c r="P31" s="188" t="s">
        <v>448</v>
      </c>
      <c r="R31" s="188" t="s">
        <v>447</v>
      </c>
      <c r="T31" s="188" t="s">
        <v>368</v>
      </c>
      <c r="V31" s="188" t="s">
        <v>333</v>
      </c>
      <c r="X31" s="188" t="s">
        <v>468</v>
      </c>
      <c r="Y31" s="203"/>
      <c r="Z31" s="202"/>
      <c r="AA31" s="202"/>
      <c r="AB31" s="202"/>
      <c r="AC31" s="202"/>
      <c r="AD31" s="202"/>
      <c r="AE31" s="202"/>
      <c r="AF31" s="202"/>
      <c r="AG31" s="202"/>
      <c r="AH31" s="202"/>
      <c r="AI31" s="202"/>
    </row>
    <row r="32" spans="1:35">
      <c r="B32" s="465" t="s">
        <v>1121</v>
      </c>
      <c r="C32" s="86"/>
      <c r="D32" s="130"/>
      <c r="F32" s="86"/>
      <c r="G32" s="86"/>
      <c r="H32" s="86"/>
      <c r="I32" s="86"/>
      <c r="K32" s="176" t="s">
        <v>383</v>
      </c>
      <c r="L32" s="71" t="s">
        <v>458</v>
      </c>
      <c r="M32" s="444"/>
      <c r="N32" s="71" t="s">
        <v>460</v>
      </c>
      <c r="P32" s="71" t="s">
        <v>461</v>
      </c>
      <c r="R32" s="71" t="s">
        <v>458</v>
      </c>
      <c r="T32" s="71" t="s">
        <v>461</v>
      </c>
      <c r="V32" s="71" t="s">
        <v>458</v>
      </c>
      <c r="X32" s="71" t="s">
        <v>460</v>
      </c>
      <c r="Y32" s="203"/>
      <c r="Z32" s="202"/>
      <c r="AA32" s="202"/>
      <c r="AB32" s="202"/>
      <c r="AC32" s="202"/>
      <c r="AD32" s="202"/>
      <c r="AE32" s="202"/>
      <c r="AF32" s="202"/>
      <c r="AG32" s="202"/>
      <c r="AH32" s="202"/>
      <c r="AI32" s="202"/>
    </row>
    <row r="33" spans="1:35" ht="15.5">
      <c r="B33" s="480" t="s">
        <v>1122</v>
      </c>
      <c r="C33" s="481"/>
      <c r="D33" s="86"/>
      <c r="F33" s="86"/>
      <c r="G33" s="86"/>
      <c r="H33" s="86"/>
      <c r="I33" s="86"/>
      <c r="K33" s="184" t="s">
        <v>341</v>
      </c>
      <c r="L33" s="96" t="s">
        <v>393</v>
      </c>
      <c r="M33" s="203"/>
      <c r="N33" s="96" t="s">
        <v>393</v>
      </c>
      <c r="O33" s="203"/>
      <c r="P33" s="96" t="s">
        <v>393</v>
      </c>
      <c r="Q33" s="203"/>
      <c r="R33" s="96" t="s">
        <v>393</v>
      </c>
      <c r="S33" s="203"/>
      <c r="T33" s="96" t="s">
        <v>393</v>
      </c>
      <c r="U33" s="203"/>
      <c r="V33" s="96" t="s">
        <v>393</v>
      </c>
      <c r="W33" s="203"/>
      <c r="X33" s="96" t="s">
        <v>1050</v>
      </c>
      <c r="Y33" s="203"/>
      <c r="Z33" s="202"/>
      <c r="AA33" s="202"/>
      <c r="AB33" s="202"/>
      <c r="AC33" s="202"/>
      <c r="AD33" s="202"/>
      <c r="AE33" s="202"/>
      <c r="AF33" s="202"/>
      <c r="AG33" s="202"/>
      <c r="AH33" s="202"/>
      <c r="AI33" s="202"/>
    </row>
    <row r="34" spans="1:35" s="70" customFormat="1" ht="15.5">
      <c r="B34" s="206" t="s">
        <v>561</v>
      </c>
      <c r="C34" s="138" t="s">
        <v>521</v>
      </c>
      <c r="D34" s="86"/>
      <c r="E34" s="68"/>
      <c r="F34" s="86"/>
      <c r="G34" s="86"/>
      <c r="H34" s="86"/>
      <c r="I34" s="86"/>
      <c r="J34"/>
      <c r="K34" s="178" t="s">
        <v>334</v>
      </c>
      <c r="L34" s="88"/>
      <c r="M34" s="203"/>
      <c r="N34" s="88"/>
      <c r="O34" s="203"/>
      <c r="P34" s="88"/>
      <c r="Q34" s="203"/>
      <c r="R34" s="88"/>
      <c r="S34" s="203"/>
      <c r="T34" s="88"/>
      <c r="U34" s="203"/>
      <c r="V34" s="88"/>
      <c r="W34" s="203"/>
      <c r="X34" s="88"/>
      <c r="Y34" s="203"/>
      <c r="Z34" s="204"/>
      <c r="AA34" s="204"/>
      <c r="AB34" s="204"/>
      <c r="AC34" s="204"/>
      <c r="AD34" s="204"/>
      <c r="AE34" s="204"/>
      <c r="AF34" s="204"/>
      <c r="AG34" s="204"/>
      <c r="AH34" s="204"/>
      <c r="AI34" s="204"/>
    </row>
    <row r="35" spans="1:35" ht="15.5">
      <c r="B35" s="143" t="s">
        <v>563</v>
      </c>
      <c r="C35" s="143" t="s">
        <v>522</v>
      </c>
      <c r="D35" s="130"/>
      <c r="E35" s="193"/>
      <c r="F35" s="183"/>
      <c r="G35" s="183"/>
      <c r="H35" s="86"/>
      <c r="I35" s="86"/>
      <c r="K35" s="187" t="s">
        <v>412</v>
      </c>
      <c r="L35" s="186" t="s">
        <v>408</v>
      </c>
      <c r="M35" s="444"/>
      <c r="N35" s="186" t="s">
        <v>407</v>
      </c>
      <c r="P35" s="186" t="s">
        <v>409</v>
      </c>
      <c r="R35" s="186" t="s">
        <v>459</v>
      </c>
      <c r="T35" s="186" t="s">
        <v>462</v>
      </c>
      <c r="V35" s="186" t="s">
        <v>389</v>
      </c>
      <c r="X35" s="186" t="s">
        <v>1046</v>
      </c>
    </row>
    <row r="36" spans="1:35" customFormat="1">
      <c r="A36" s="68"/>
      <c r="B36" s="206" t="s">
        <v>564</v>
      </c>
      <c r="C36" s="206" t="s">
        <v>567</v>
      </c>
      <c r="D36" s="130"/>
      <c r="E36" s="193"/>
      <c r="F36" s="86"/>
      <c r="G36" s="86"/>
      <c r="H36" s="86"/>
      <c r="I36" s="86"/>
      <c r="K36" s="68"/>
      <c r="L36" s="68"/>
      <c r="M36" s="203"/>
      <c r="N36" s="68"/>
      <c r="O36" s="203"/>
      <c r="P36" s="68"/>
      <c r="Q36" s="203"/>
      <c r="R36" s="68"/>
      <c r="S36" s="203"/>
      <c r="T36" s="68"/>
      <c r="U36" s="203"/>
      <c r="V36" s="68"/>
      <c r="W36" s="203"/>
      <c r="X36" s="68"/>
      <c r="Y36" s="203"/>
      <c r="Z36" s="203"/>
      <c r="AA36" s="203"/>
      <c r="AB36" s="203"/>
      <c r="AC36" s="203"/>
      <c r="AD36" s="203"/>
      <c r="AE36" s="203"/>
      <c r="AF36" s="203"/>
      <c r="AG36" s="203"/>
      <c r="AH36" s="203"/>
      <c r="AI36" s="203"/>
    </row>
    <row r="37" spans="1:35" customFormat="1">
      <c r="A37" s="68"/>
      <c r="B37" s="206" t="s">
        <v>571</v>
      </c>
      <c r="C37" s="206" t="s">
        <v>568</v>
      </c>
      <c r="D37" s="210"/>
      <c r="E37" s="94"/>
      <c r="F37" s="86"/>
      <c r="G37" s="86"/>
      <c r="H37" s="86"/>
      <c r="I37" s="86"/>
      <c r="K37" s="91">
        <v>1</v>
      </c>
      <c r="L37" s="202" t="str">
        <f>CONCATENATE(L$27,L$28,L$29,L$30,L$33)</f>
        <v xml:space="preserve"> Would you kindly bring towels</v>
      </c>
      <c r="M37" s="203"/>
      <c r="N37" s="202" t="str">
        <f t="shared" ref="N37" si="1">CONCATENATE(N$27,N$28,N$29,N$30,N$33)</f>
        <v xml:space="preserve"> Would someone kindly deliver towels</v>
      </c>
      <c r="O37" s="203"/>
      <c r="P37" s="453" t="str">
        <f t="shared" ref="P37" si="2">CONCATENATE(P$27,P$28,P$29,P$30,P$33)</f>
        <v xml:space="preserve"> Would housekeeper kindly give towels</v>
      </c>
      <c r="Q37" s="203"/>
      <c r="R37" s="453" t="str">
        <f t="shared" ref="R37" si="3">CONCATENATE(R$27,R$28,R$29,R$30,R$33)</f>
        <v xml:space="preserve"> Could maid kindly fetch towels</v>
      </c>
      <c r="S37" s="203"/>
      <c r="T37" s="453" t="str">
        <f t="shared" ref="T37" si="4">CONCATENATE(T$27,T$28,T$29,T$30,T$33)</f>
        <v xml:space="preserve"> Would room attendant kindly drop off towels</v>
      </c>
      <c r="U37" s="203"/>
      <c r="V37" s="202" t="str">
        <f t="shared" ref="V37" si="5">CONCATENATE(V$27,V$28,V$29,V$30,V$33)</f>
        <v xml:space="preserve"> Would room cleaner kindly send towels</v>
      </c>
      <c r="W37" s="203"/>
      <c r="X37" s="202" t="str">
        <f t="shared" ref="X37" si="6">CONCATENATE(X$27,X$28,X$29,X$30,X$33)</f>
        <v xml:space="preserve"> Would you please providepowell</v>
      </c>
      <c r="Y37" s="203"/>
      <c r="Z37" s="203"/>
      <c r="AA37" s="203"/>
      <c r="AB37" s="203"/>
      <c r="AC37" s="203"/>
      <c r="AD37" s="203"/>
      <c r="AE37" s="203"/>
      <c r="AF37" s="203"/>
      <c r="AG37" s="203"/>
      <c r="AH37" s="203"/>
      <c r="AI37" s="203"/>
    </row>
    <row r="38" spans="1:35" customFormat="1">
      <c r="A38" s="68"/>
      <c r="B38" s="143" t="s">
        <v>572</v>
      </c>
      <c r="C38" s="206" t="s">
        <v>570</v>
      </c>
      <c r="D38" s="210"/>
      <c r="E38" s="86"/>
      <c r="F38" s="91"/>
      <c r="G38" s="86"/>
      <c r="H38" s="86"/>
      <c r="I38" s="86"/>
      <c r="K38" s="91">
        <f>+K37+1</f>
        <v>2</v>
      </c>
      <c r="L38" s="202" t="str">
        <f>CONCATENATE(L$27,L$28,L$29,L$30,L$31,L$33)</f>
        <v xml:space="preserve"> Would you kindly bringmore towels</v>
      </c>
      <c r="M38" s="203"/>
      <c r="N38" s="202" t="str">
        <f t="shared" ref="N38" si="7">CONCATENATE(N$27,N$28,N$29,N$30,N$31,N$33)</f>
        <v xml:space="preserve"> Would someone kindly deliveradditional towels</v>
      </c>
      <c r="O38" s="203"/>
      <c r="P38" s="202" t="str">
        <f t="shared" ref="P38" si="8">CONCATENATE(P$27,P$28,P$29,P$30,P$31,P$33)</f>
        <v xml:space="preserve"> Would housekeeper kindly givesome towels</v>
      </c>
      <c r="Q38" s="203"/>
      <c r="R38" s="202" t="str">
        <f t="shared" ref="R38" si="9">CONCATENATE(R$27,R$28,R$29,R$30,R$31,R$33)</f>
        <v xml:space="preserve"> Could maid kindly fetcha couple towels</v>
      </c>
      <c r="S38" s="203"/>
      <c r="T38" s="202" t="str">
        <f t="shared" ref="T38" si="10">CONCATENATE(T$27,T$28,T$29,T$30,T$31,T$33)</f>
        <v xml:space="preserve"> Would room attendant kindly drop offset towels</v>
      </c>
      <c r="U38" s="203"/>
      <c r="V38" s="453" t="str">
        <f t="shared" ref="V38" si="11">CONCATENATE(V$27,V$28,V$29,V$30,V$31,V$33)</f>
        <v xml:space="preserve"> Would room cleaner kindly sendmore towels</v>
      </c>
      <c r="W38" s="203"/>
      <c r="X38" s="202" t="str">
        <f t="shared" ref="X38" si="12">CONCATENATE(X$27,X$28,X$29,X$30,X$31,X$33)</f>
        <v xml:space="preserve"> Would you please provideextrapowell</v>
      </c>
      <c r="Y38" s="203"/>
      <c r="Z38" s="203"/>
      <c r="AA38" s="203"/>
      <c r="AB38" s="203"/>
      <c r="AC38" s="203"/>
      <c r="AD38" s="203"/>
      <c r="AE38" s="203"/>
      <c r="AF38" s="203"/>
      <c r="AG38" s="203"/>
      <c r="AH38" s="203"/>
      <c r="AI38" s="203"/>
    </row>
    <row r="39" spans="1:35" customFormat="1">
      <c r="A39" s="68"/>
      <c r="B39" s="206" t="s">
        <v>573</v>
      </c>
      <c r="C39" s="206" t="s">
        <v>569</v>
      </c>
      <c r="D39" s="210"/>
      <c r="E39" s="86"/>
      <c r="F39" s="91"/>
      <c r="G39" s="86"/>
      <c r="H39" s="86"/>
      <c r="I39" s="86"/>
      <c r="K39" s="91">
        <f t="shared" ref="K39:K44" si="13">+K38+1</f>
        <v>3</v>
      </c>
      <c r="L39" s="202" t="str">
        <f>CONCATENATE(L$27,L$28,L$29,L$30,L$31,L$32,L$33)</f>
        <v xml:space="preserve"> Would you kindly bringmore clean towels</v>
      </c>
      <c r="M39" s="203"/>
      <c r="N39" s="202" t="str">
        <f t="shared" ref="N39" si="14">CONCATENATE(N$27,N$28,N$29,N$30,N$31,N$32,N$33)</f>
        <v xml:space="preserve"> Would someone kindly deliveradditional new towels</v>
      </c>
      <c r="O39" s="203"/>
      <c r="P39" s="202" t="str">
        <f t="shared" ref="P39" si="15">CONCATENATE(P$27,P$28,P$29,P$30,P$31,P$32,P$33)</f>
        <v xml:space="preserve"> Would housekeeper kindly givesome fresh towels</v>
      </c>
      <c r="Q39" s="203"/>
      <c r="R39" s="202" t="str">
        <f t="shared" ref="R39" si="16">CONCATENATE(R$27,R$28,R$29,R$30,R$31,R$32,R$33)</f>
        <v xml:space="preserve"> Could maid kindly fetcha couple clean towels</v>
      </c>
      <c r="S39" s="203"/>
      <c r="T39" s="202" t="str">
        <f t="shared" ref="T39" si="17">CONCATENATE(T$27,T$28,T$29,T$30,T$31,T$32,T$33)</f>
        <v xml:space="preserve"> Would room attendant kindly drop offset fresh towels</v>
      </c>
      <c r="U39" s="203"/>
      <c r="V39" s="202" t="str">
        <f t="shared" ref="V39" si="18">CONCATENATE(V$27,V$28,V$29,V$30,V$31,V$32,V$33)</f>
        <v xml:space="preserve"> Would room cleaner kindly sendmore clean towels</v>
      </c>
      <c r="W39" s="203"/>
      <c r="X39" s="202" t="str">
        <f t="shared" ref="X39" si="19">CONCATENATE(X$27,X$28,X$29,X$30,X$31,X$32,X$33)</f>
        <v xml:space="preserve"> Would you please provideextra newpowell</v>
      </c>
      <c r="Y39" s="203"/>
      <c r="Z39" s="203"/>
      <c r="AA39" s="203"/>
      <c r="AB39" s="203"/>
      <c r="AC39" s="203"/>
      <c r="AD39" s="203"/>
      <c r="AE39" s="203"/>
      <c r="AF39" s="203"/>
      <c r="AG39" s="203"/>
      <c r="AH39" s="203"/>
      <c r="AI39" s="203"/>
    </row>
    <row r="40" spans="1:35" customFormat="1">
      <c r="A40" s="68"/>
      <c r="B40" s="143" t="s">
        <v>562</v>
      </c>
      <c r="C40" s="86"/>
      <c r="D40" s="210"/>
      <c r="E40" s="86"/>
      <c r="F40" s="91"/>
      <c r="G40" s="86"/>
      <c r="H40" s="86"/>
      <c r="I40" s="86"/>
      <c r="K40" s="91">
        <f t="shared" si="13"/>
        <v>4</v>
      </c>
      <c r="L40" s="202" t="str">
        <f>CONCATENATE(L$27,L$28,L$29,L$30,L$31,L$32,L$33,L$34)</f>
        <v xml:space="preserve"> Would you kindly bringmore clean towels</v>
      </c>
      <c r="M40" s="203"/>
      <c r="N40" s="453" t="str">
        <f t="shared" ref="N40" si="20">CONCATENATE(N$27,N$28,N$29,N$30,N$31,N$32,N$33,N$34)</f>
        <v xml:space="preserve"> Would someone kindly deliveradditional new towels</v>
      </c>
      <c r="O40" s="203"/>
      <c r="P40" s="453" t="str">
        <f t="shared" ref="P40" si="21">CONCATENATE(P$27,P$28,P$29,P$30,P$31,P$32,P$33,P$34)</f>
        <v xml:space="preserve"> Would housekeeper kindly givesome fresh towels</v>
      </c>
      <c r="Q40" s="203"/>
      <c r="R40" s="202" t="str">
        <f t="shared" ref="R40" si="22">CONCATENATE(R$27,R$28,R$29,R$30,R$31,R$32,R$33,R$34)</f>
        <v xml:space="preserve"> Could maid kindly fetcha couple clean towels</v>
      </c>
      <c r="S40" s="203"/>
      <c r="T40" s="202" t="str">
        <f t="shared" ref="T40" si="23">CONCATENATE(T$27,T$28,T$29,T$30,T$31,T$32,T$33,T$34)</f>
        <v xml:space="preserve"> Would room attendant kindly drop offset fresh towels</v>
      </c>
      <c r="U40" s="203"/>
      <c r="V40" s="202" t="str">
        <f t="shared" ref="V40" si="24">CONCATENATE(V$27,V$28,V$29,V$30,V$31,V$32,V$33,V$34)</f>
        <v xml:space="preserve"> Would room cleaner kindly sendmore clean towels</v>
      </c>
      <c r="W40" s="203"/>
      <c r="X40" s="453" t="str">
        <f t="shared" ref="X40" si="25">CONCATENATE(X$27,X$28,X$29,X$30,X$31,X$32,X$33,X$34)</f>
        <v xml:space="preserve"> Would you please provideextra newpowell</v>
      </c>
      <c r="Y40" s="203"/>
      <c r="Z40" s="203" t="s">
        <v>1095</v>
      </c>
      <c r="AA40" s="203"/>
      <c r="AB40" s="203"/>
      <c r="AC40" s="203"/>
      <c r="AD40" s="203"/>
      <c r="AE40" s="203"/>
      <c r="AF40" s="203"/>
      <c r="AG40" s="203"/>
      <c r="AH40" s="203"/>
      <c r="AI40" s="203"/>
    </row>
    <row r="41" spans="1:35" customFormat="1" ht="14.5" customHeight="1">
      <c r="A41" s="68"/>
      <c r="B41" s="206" t="s">
        <v>565</v>
      </c>
      <c r="C41" s="97"/>
      <c r="D41" s="210"/>
      <c r="E41" s="86"/>
      <c r="F41" s="91"/>
      <c r="G41" s="86"/>
      <c r="H41" s="86"/>
      <c r="I41" s="86"/>
      <c r="K41" s="91">
        <f t="shared" si="13"/>
        <v>5</v>
      </c>
      <c r="L41" s="202" t="str">
        <f>CONCATENATE(L$27,L$28,L$29,L$30,L$31,L$32,L$33,L$34,L$35)</f>
        <v xml:space="preserve"> Would you kindly bringmore clean towels to our room</v>
      </c>
      <c r="N41" s="202" t="str">
        <f t="shared" ref="N41" si="26">CONCATENATE(N$27,N$28,N$29,N$30,N$31,N$32,N$33,N$34,N$35)</f>
        <v xml:space="preserve"> Would someone kindly deliveradditional new towels to the room</v>
      </c>
      <c r="P41" s="202" t="str">
        <f t="shared" ref="P41" si="27">CONCATENATE(P$27,P$28,P$29,P$30,P$31,P$32,P$33,P$34,P$35)</f>
        <v xml:space="preserve"> Would housekeeper kindly givesome fresh towels to room# xxxx</v>
      </c>
      <c r="R41" s="202" t="str">
        <f t="shared" ref="R41" si="28">CONCATENATE(R$27,R$28,R$29,R$30,R$31,R$32,R$33,R$34,R$35)</f>
        <v xml:space="preserve"> Could maid kindly fetcha couple clean towels to my room </v>
      </c>
      <c r="T41" s="453" t="str">
        <f t="shared" ref="T41" si="29">CONCATENATE(T$27,T$28,T$29,T$30,T$31,T$32,T$33,T$34,T$35)</f>
        <v xml:space="preserve"> Would room attendant kindly drop offset fresh towels for our room</v>
      </c>
      <c r="V41" s="453" t="str">
        <f t="shared" ref="V41" si="30">CONCATENATE(V$27,V$28,V$29,V$30,V$31,V$32,V$33,V$34,V$35)</f>
        <v xml:space="preserve"> Would room cleaner kindly sendmore clean towels for the room</v>
      </c>
      <c r="X41" s="202" t="str">
        <f t="shared" ref="X41" si="31">CONCATENATE(X$27,X$28,X$29,X$30,X$31,X$32,X$33,X$34,X$35)</f>
        <v xml:space="preserve"> Would you please provideextra newpowell for my room</v>
      </c>
    </row>
    <row r="42" spans="1:35" customFormat="1">
      <c r="A42" s="68"/>
      <c r="B42" s="206" t="s">
        <v>566</v>
      </c>
      <c r="C42" s="97"/>
      <c r="D42" s="210"/>
      <c r="E42" s="86"/>
      <c r="F42" s="91"/>
      <c r="G42" s="86"/>
      <c r="H42" s="86"/>
      <c r="I42" s="86"/>
      <c r="K42" s="91">
        <f t="shared" si="13"/>
        <v>6</v>
      </c>
      <c r="L42" s="202" t="str">
        <f>CONCATENATE(L$27,L$28,L$29,L$30,L$32,L$33)</f>
        <v xml:space="preserve"> Would you kindly bring clean towels</v>
      </c>
      <c r="N42" s="202" t="str">
        <f t="shared" ref="N42" si="32">CONCATENATE(N$27,N$28,N$29,N$30,N$32,N$33)</f>
        <v xml:space="preserve"> Would someone kindly deliver new towels</v>
      </c>
      <c r="P42" s="202" t="str">
        <f t="shared" ref="P42" si="33">CONCATENATE(P$27,P$28,P$29,P$30,P$32,P$33)</f>
        <v xml:space="preserve"> Would housekeeper kindly give fresh towels</v>
      </c>
      <c r="R42" s="202" t="str">
        <f t="shared" ref="R42" si="34">CONCATENATE(R$27,R$28,R$29,R$30,R$32,R$33)</f>
        <v xml:space="preserve"> Could maid kindly fetch clean towels</v>
      </c>
      <c r="T42" s="202" t="str">
        <f t="shared" ref="T42" si="35">CONCATENATE(T$27,T$28,T$29,T$30,T$32,T$33)</f>
        <v xml:space="preserve"> Would room attendant kindly drop off fresh towels</v>
      </c>
      <c r="V42" s="454" t="str">
        <f t="shared" ref="V42" si="36">CONCATENATE(V$27,V$28,V$29,V$30,V$32,V$33)</f>
        <v xml:space="preserve"> Would room cleaner kindly send clean towels</v>
      </c>
      <c r="X42" s="202" t="str">
        <f t="shared" ref="X42" si="37">CONCATENATE(X$27,X$28,X$29,X$30,X$32,X$33)</f>
        <v xml:space="preserve"> Would you please provide newpowell</v>
      </c>
    </row>
    <row r="43" spans="1:35" customFormat="1">
      <c r="A43" s="68"/>
      <c r="B43" s="143" t="s">
        <v>574</v>
      </c>
      <c r="C43" s="97"/>
      <c r="D43" s="210"/>
      <c r="E43" s="86"/>
      <c r="F43" s="91"/>
      <c r="G43" s="86"/>
      <c r="H43" s="86"/>
      <c r="I43" s="86"/>
      <c r="K43" s="91">
        <f t="shared" si="13"/>
        <v>7</v>
      </c>
      <c r="L43" s="202" t="str">
        <f>CONCATENATE(L$27,L$28,L$29,L$30,L$32,L$33,L$34)</f>
        <v xml:space="preserve"> Would you kindly bring clean towels</v>
      </c>
      <c r="N43" s="202" t="str">
        <f t="shared" ref="N43" si="38">CONCATENATE(N$27,N$28,N$29,N$30,N$32,N$33,N$34)</f>
        <v xml:space="preserve"> Would someone kindly deliver new towels</v>
      </c>
      <c r="P43" s="202" t="str">
        <f t="shared" ref="P43" si="39">CONCATENATE(P$27,P$28,P$29,P$30,P$32,P$33,P$34)</f>
        <v xml:space="preserve"> Would housekeeper kindly give fresh towels</v>
      </c>
      <c r="R43" s="202" t="str">
        <f t="shared" ref="R43" si="40">CONCATENATE(R$27,R$28,R$29,R$30,R$32,R$33,R$34)</f>
        <v xml:space="preserve"> Could maid kindly fetch clean towels</v>
      </c>
      <c r="T43" s="202" t="str">
        <f t="shared" ref="T43" si="41">CONCATENATE(T$27,T$28,T$29,T$30,T$32,T$33,T$34)</f>
        <v xml:space="preserve"> Would room attendant kindly drop off fresh towels</v>
      </c>
      <c r="V43" s="454" t="str">
        <f t="shared" ref="V43" si="42">CONCATENATE(V$27,V$28,V$29,V$30,V$32,V$33,V$34)</f>
        <v xml:space="preserve"> Would room cleaner kindly send clean towels</v>
      </c>
      <c r="X43" s="453" t="str">
        <f t="shared" ref="X43" si="43">CONCATENATE(X$27,X$28,X$29,X$30,X$32,X$33,X$34)</f>
        <v xml:space="preserve"> Would you please provide newpowell</v>
      </c>
    </row>
    <row r="44" spans="1:35" customFormat="1">
      <c r="A44" s="68"/>
      <c r="B44" s="206" t="s">
        <v>575</v>
      </c>
      <c r="C44" s="97"/>
      <c r="D44" s="210"/>
      <c r="E44" s="86"/>
      <c r="F44" s="91"/>
      <c r="G44" s="86"/>
      <c r="H44" s="86"/>
      <c r="I44" s="86"/>
      <c r="K44" s="91">
        <f t="shared" si="13"/>
        <v>8</v>
      </c>
      <c r="L44" s="202" t="str">
        <f>CONCATENATE(L$27,L$28,L$29,L$30,L$32,L$33,L$34,L35)</f>
        <v xml:space="preserve"> Would you kindly bring clean towels to our room</v>
      </c>
      <c r="N44" s="453" t="str">
        <f t="shared" ref="N44" si="44">CONCATENATE(N$27,N$28,N$29,N$30,N$32,N$33,N$34,N35)</f>
        <v xml:space="preserve"> Would someone kindly deliver new towels to the room</v>
      </c>
      <c r="P44" s="453" t="str">
        <f t="shared" ref="P44" si="45">CONCATENATE(P$27,P$28,P$29,P$30,P$32,P$33,P$34,P35)</f>
        <v xml:space="preserve"> Would housekeeper kindly give fresh towels to room# xxxx</v>
      </c>
      <c r="R44" s="202" t="str">
        <f t="shared" ref="R44" si="46">CONCATENATE(R$27,R$28,R$29,R$30,R$32,R$33,R$34,R35)</f>
        <v xml:space="preserve"> Could maid kindly fetch clean towels to my room </v>
      </c>
      <c r="T44" s="453" t="str">
        <f t="shared" ref="T44" si="47">CONCATENATE(T$27,T$28,T$29,T$30,T$32,T$33,T$34,T35)</f>
        <v xml:space="preserve"> Would room attendant kindly drop off fresh towels for our room</v>
      </c>
      <c r="V44" s="454" t="str">
        <f t="shared" ref="V44" si="48">CONCATENATE(V$27,V$28,V$29,V$30,V$32,V$33,V$34,V35)</f>
        <v xml:space="preserve"> Would room cleaner kindly send clean towels for the room</v>
      </c>
      <c r="X44" s="202" t="str">
        <f t="shared" ref="X44" si="49">CONCATENATE(X$27,X$28,X$29,X$30,X$32,X$33,X$34,X35)</f>
        <v xml:space="preserve"> Would you please provide newpowell for my room</v>
      </c>
    </row>
    <row r="45" spans="1:35" customFormat="1">
      <c r="A45" s="68"/>
      <c r="B45" s="206" t="s">
        <v>576</v>
      </c>
      <c r="C45" s="97"/>
      <c r="D45" s="210"/>
      <c r="E45" s="86"/>
      <c r="F45" s="91"/>
      <c r="G45" s="86"/>
      <c r="H45" s="86"/>
      <c r="I45" s="86"/>
      <c r="K45" s="68"/>
    </row>
    <row r="46" spans="1:35" customFormat="1">
      <c r="A46" s="68"/>
      <c r="B46" s="206" t="s">
        <v>693</v>
      </c>
      <c r="C46" s="97"/>
      <c r="D46" s="210"/>
      <c r="E46" s="86"/>
      <c r="F46" s="91"/>
      <c r="G46" s="86"/>
      <c r="H46" s="86"/>
      <c r="I46" s="86"/>
      <c r="K46" s="68"/>
      <c r="N46" t="s">
        <v>1096</v>
      </c>
      <c r="P46" s="67" t="s">
        <v>1101</v>
      </c>
      <c r="R46" s="67" t="s">
        <v>1102</v>
      </c>
      <c r="T46" s="67" t="s">
        <v>1103</v>
      </c>
      <c r="V46" t="s">
        <v>438</v>
      </c>
      <c r="X46" t="s">
        <v>1105</v>
      </c>
    </row>
    <row r="47" spans="1:35" customFormat="1" ht="14.5" customHeight="1">
      <c r="A47" s="68"/>
      <c r="B47" s="601" t="s">
        <v>694</v>
      </c>
      <c r="C47" s="602"/>
      <c r="D47" s="210"/>
      <c r="E47" s="86"/>
      <c r="F47" s="91"/>
      <c r="G47" s="86"/>
      <c r="H47" s="86"/>
      <c r="I47" s="86"/>
      <c r="K47" s="68"/>
      <c r="N47" t="s">
        <v>1097</v>
      </c>
      <c r="R47" t="s">
        <v>1094</v>
      </c>
      <c r="T47" s="67"/>
      <c r="V47" s="67" t="s">
        <v>1104</v>
      </c>
      <c r="X47" t="s">
        <v>1094</v>
      </c>
    </row>
    <row r="48" spans="1:35" customFormat="1" ht="16" customHeight="1">
      <c r="A48" s="68"/>
      <c r="B48" s="218" t="s">
        <v>553</v>
      </c>
      <c r="C48" s="455" t="s">
        <v>558</v>
      </c>
      <c r="D48" s="130"/>
      <c r="E48" s="86"/>
      <c r="F48" s="91"/>
      <c r="G48" s="86"/>
      <c r="H48" s="86"/>
      <c r="I48" s="86"/>
      <c r="K48" s="68"/>
      <c r="N48" s="67" t="s">
        <v>1099</v>
      </c>
    </row>
    <row r="49" spans="1:39" customFormat="1" ht="16" customHeight="1">
      <c r="A49" s="68"/>
      <c r="B49" s="487" t="s">
        <v>555</v>
      </c>
      <c r="C49" s="218" t="s">
        <v>541</v>
      </c>
      <c r="D49" s="210"/>
      <c r="E49" s="86"/>
      <c r="F49" s="91"/>
      <c r="G49" s="86"/>
      <c r="H49" s="86"/>
      <c r="I49" s="86"/>
      <c r="K49" s="437" t="s">
        <v>1059</v>
      </c>
      <c r="N49" s="67" t="s">
        <v>1100</v>
      </c>
    </row>
    <row r="50" spans="1:39" customFormat="1" ht="16" customHeight="1">
      <c r="A50" s="68"/>
      <c r="B50" s="487" t="s">
        <v>559</v>
      </c>
      <c r="C50" s="218" t="s">
        <v>547</v>
      </c>
      <c r="D50" s="210"/>
      <c r="E50" s="86"/>
      <c r="F50" s="91"/>
      <c r="G50" s="86"/>
      <c r="H50" s="86"/>
      <c r="I50" s="86"/>
      <c r="K50" s="174" t="s">
        <v>500</v>
      </c>
      <c r="L50" s="148" t="s">
        <v>553</v>
      </c>
      <c r="M50" s="203"/>
      <c r="N50" s="148" t="s">
        <v>553</v>
      </c>
      <c r="O50" s="203"/>
      <c r="P50" s="148" t="s">
        <v>553</v>
      </c>
      <c r="Q50" s="203"/>
      <c r="R50" s="148" t="s">
        <v>553</v>
      </c>
      <c r="S50" s="203"/>
      <c r="T50" s="148" t="s">
        <v>553</v>
      </c>
      <c r="U50" s="203"/>
      <c r="V50" s="148" t="s">
        <v>553</v>
      </c>
      <c r="W50" s="203"/>
      <c r="X50" s="148" t="s">
        <v>553</v>
      </c>
      <c r="Y50" s="203"/>
    </row>
    <row r="51" spans="1:39" customFormat="1" ht="16" customHeight="1">
      <c r="A51" s="68"/>
      <c r="B51" s="487" t="s">
        <v>554</v>
      </c>
      <c r="C51" s="218" t="s">
        <v>537</v>
      </c>
      <c r="D51" s="210"/>
      <c r="E51" s="86"/>
      <c r="F51" s="91"/>
      <c r="G51" s="86"/>
      <c r="H51" s="86"/>
      <c r="I51" s="86"/>
      <c r="K51" s="200" t="s">
        <v>519</v>
      </c>
      <c r="L51" s="186" t="s">
        <v>521</v>
      </c>
      <c r="M51" s="203"/>
      <c r="N51" s="186" t="s">
        <v>522</v>
      </c>
      <c r="O51" s="203"/>
      <c r="P51" s="186" t="s">
        <v>523</v>
      </c>
      <c r="Q51" s="203"/>
      <c r="R51" s="186" t="s">
        <v>524</v>
      </c>
      <c r="S51" s="203"/>
      <c r="T51" s="186" t="s">
        <v>525</v>
      </c>
      <c r="U51" s="203"/>
      <c r="V51" s="186" t="s">
        <v>526</v>
      </c>
      <c r="W51" s="203"/>
      <c r="X51" s="186" t="s">
        <v>521</v>
      </c>
      <c r="Y51" s="203"/>
    </row>
    <row r="52" spans="1:39" customFormat="1" ht="16" customHeight="1">
      <c r="A52" s="70"/>
      <c r="B52" s="487" t="s">
        <v>556</v>
      </c>
      <c r="C52" s="218" t="s">
        <v>543</v>
      </c>
      <c r="D52" s="210"/>
      <c r="E52" s="86"/>
      <c r="F52" s="91"/>
      <c r="G52" s="86"/>
      <c r="H52" s="86"/>
      <c r="I52" s="86"/>
      <c r="K52" s="174" t="s">
        <v>500</v>
      </c>
      <c r="L52" s="71" t="s">
        <v>528</v>
      </c>
      <c r="M52" s="203"/>
      <c r="N52" s="71" t="s">
        <v>527</v>
      </c>
      <c r="O52" s="203"/>
      <c r="P52" s="71" t="s">
        <v>528</v>
      </c>
      <c r="Q52" s="203"/>
      <c r="R52" s="71" t="s">
        <v>885</v>
      </c>
      <c r="S52" s="203"/>
      <c r="T52" s="71" t="s">
        <v>528</v>
      </c>
      <c r="U52" s="203"/>
      <c r="V52" s="71" t="s">
        <v>885</v>
      </c>
      <c r="W52" s="203"/>
      <c r="X52" s="71" t="s">
        <v>528</v>
      </c>
      <c r="Y52" s="203"/>
    </row>
    <row r="53" spans="1:39" customFormat="1">
      <c r="A53" s="68"/>
      <c r="B53" s="487" t="s">
        <v>560</v>
      </c>
      <c r="C53" s="218" t="s">
        <v>549</v>
      </c>
      <c r="D53" s="210"/>
      <c r="E53" s="86"/>
      <c r="F53" s="91"/>
      <c r="G53" s="86"/>
      <c r="H53" s="86"/>
      <c r="I53" s="86"/>
      <c r="K53" s="175" t="s">
        <v>353</v>
      </c>
      <c r="L53" s="199" t="s">
        <v>410</v>
      </c>
      <c r="M53" s="444"/>
      <c r="N53" s="185" t="s">
        <v>479</v>
      </c>
      <c r="P53" s="199" t="s">
        <v>480</v>
      </c>
      <c r="R53" s="199" t="s">
        <v>520</v>
      </c>
      <c r="T53" s="199" t="s">
        <v>481</v>
      </c>
      <c r="V53" s="199" t="s">
        <v>478</v>
      </c>
      <c r="X53" s="199" t="s">
        <v>482</v>
      </c>
      <c r="Z53" s="68"/>
      <c r="AA53" s="68"/>
    </row>
    <row r="54" spans="1:39" customFormat="1">
      <c r="B54" s="218" t="s">
        <v>557</v>
      </c>
      <c r="C54" s="218" t="s">
        <v>538</v>
      </c>
      <c r="D54" s="210"/>
      <c r="E54" s="86"/>
      <c r="F54" s="91"/>
      <c r="G54" s="86"/>
      <c r="H54" s="86"/>
      <c r="I54" s="86"/>
      <c r="K54" s="177" t="s">
        <v>515</v>
      </c>
      <c r="L54" s="188" t="s">
        <v>446</v>
      </c>
      <c r="M54" s="444"/>
      <c r="N54" s="256" t="s">
        <v>466</v>
      </c>
      <c r="P54" s="188" t="s">
        <v>448</v>
      </c>
      <c r="R54" s="188" t="s">
        <v>447</v>
      </c>
      <c r="T54" s="188" t="s">
        <v>368</v>
      </c>
      <c r="V54" s="188" t="s">
        <v>333</v>
      </c>
      <c r="X54" s="188" t="s">
        <v>468</v>
      </c>
      <c r="Y54" s="203"/>
    </row>
    <row r="55" spans="1:39" customFormat="1">
      <c r="B55" s="94"/>
      <c r="C55" s="218" t="s">
        <v>544</v>
      </c>
      <c r="D55" s="210"/>
      <c r="E55" s="86"/>
      <c r="F55" s="91"/>
      <c r="G55" s="86"/>
      <c r="H55" s="86"/>
      <c r="I55" s="86"/>
      <c r="K55" s="176" t="s">
        <v>383</v>
      </c>
      <c r="L55" s="71" t="s">
        <v>458</v>
      </c>
      <c r="M55" s="444"/>
      <c r="N55" s="71" t="s">
        <v>460</v>
      </c>
      <c r="P55" s="71" t="s">
        <v>461</v>
      </c>
      <c r="R55" s="71" t="s">
        <v>458</v>
      </c>
      <c r="T55" s="71" t="s">
        <v>461</v>
      </c>
      <c r="V55" s="71" t="s">
        <v>458</v>
      </c>
      <c r="X55" s="71" t="s">
        <v>460</v>
      </c>
      <c r="Y55" s="203"/>
    </row>
    <row r="56" spans="1:39" customFormat="1" ht="15.5">
      <c r="B56" s="94"/>
      <c r="C56" s="218" t="s">
        <v>550</v>
      </c>
      <c r="D56" s="210"/>
      <c r="E56" s="86"/>
      <c r="F56" s="91"/>
      <c r="G56" s="86"/>
      <c r="H56" s="86"/>
      <c r="I56" s="86"/>
      <c r="K56" s="184" t="s">
        <v>341</v>
      </c>
      <c r="L56" s="96" t="s">
        <v>393</v>
      </c>
      <c r="M56" s="203"/>
      <c r="N56" s="96" t="s">
        <v>393</v>
      </c>
      <c r="O56" s="203"/>
      <c r="P56" s="96" t="s">
        <v>393</v>
      </c>
      <c r="Q56" s="203"/>
      <c r="R56" s="96" t="s">
        <v>393</v>
      </c>
      <c r="S56" s="203"/>
      <c r="T56" s="96" t="s">
        <v>393</v>
      </c>
      <c r="U56" s="203"/>
      <c r="V56" s="96" t="s">
        <v>393</v>
      </c>
      <c r="W56" s="203"/>
      <c r="X56" s="96" t="s">
        <v>1050</v>
      </c>
      <c r="Y56" s="203"/>
    </row>
    <row r="57" spans="1:39" customFormat="1" ht="13.5" customHeight="1">
      <c r="B57" s="94"/>
      <c r="C57" s="218" t="s">
        <v>539</v>
      </c>
      <c r="D57" s="210"/>
      <c r="E57" s="86"/>
      <c r="F57" s="91"/>
      <c r="G57" s="86"/>
      <c r="H57" s="86"/>
      <c r="I57" s="86"/>
      <c r="K57" s="178" t="s">
        <v>334</v>
      </c>
      <c r="L57" s="88"/>
      <c r="M57" s="203"/>
      <c r="N57" s="88"/>
      <c r="O57" s="203"/>
      <c r="P57" s="88"/>
      <c r="Q57" s="203"/>
      <c r="R57" s="88"/>
      <c r="S57" s="203"/>
      <c r="T57" s="88"/>
      <c r="U57" s="203"/>
      <c r="V57" s="88"/>
      <c r="W57" s="203"/>
      <c r="X57" s="88"/>
      <c r="Y57" s="203"/>
    </row>
    <row r="58" spans="1:39" customFormat="1">
      <c r="B58" s="94"/>
      <c r="C58" s="218" t="s">
        <v>545</v>
      </c>
      <c r="D58" s="210"/>
      <c r="E58" s="86"/>
      <c r="F58" s="91"/>
      <c r="G58" s="86"/>
      <c r="H58" s="86"/>
      <c r="I58" s="86"/>
      <c r="K58" s="187" t="s">
        <v>412</v>
      </c>
      <c r="L58" s="186" t="s">
        <v>408</v>
      </c>
      <c r="M58" s="444"/>
      <c r="N58" s="186" t="s">
        <v>407</v>
      </c>
      <c r="P58" s="186" t="s">
        <v>409</v>
      </c>
      <c r="R58" s="186" t="s">
        <v>459</v>
      </c>
      <c r="T58" s="186" t="s">
        <v>462</v>
      </c>
      <c r="V58" s="186" t="s">
        <v>389</v>
      </c>
      <c r="X58" s="186" t="s">
        <v>1046</v>
      </c>
      <c r="Z58" s="68"/>
      <c r="AA58" s="68"/>
      <c r="AB58" s="68"/>
      <c r="AC58" s="68"/>
      <c r="AD58" s="68"/>
      <c r="AE58" s="68"/>
      <c r="AF58" s="68"/>
      <c r="AG58" s="68"/>
      <c r="AH58" s="68"/>
      <c r="AI58" s="68"/>
      <c r="AJ58" s="68"/>
      <c r="AK58" s="68"/>
      <c r="AL58" s="68"/>
      <c r="AM58" s="68"/>
    </row>
    <row r="59" spans="1:39" customFormat="1">
      <c r="B59" s="94"/>
      <c r="C59" s="218" t="s">
        <v>551</v>
      </c>
      <c r="D59" s="210"/>
      <c r="E59" s="86"/>
      <c r="F59" s="91"/>
      <c r="G59" s="86"/>
      <c r="H59" s="86"/>
      <c r="I59" s="86"/>
      <c r="K59" s="68"/>
      <c r="L59" s="68"/>
      <c r="M59" s="203"/>
    </row>
    <row r="60" spans="1:39" customFormat="1">
      <c r="B60" s="94"/>
      <c r="C60" s="218" t="s">
        <v>540</v>
      </c>
      <c r="D60" s="210"/>
      <c r="E60" s="86"/>
      <c r="F60" s="91"/>
      <c r="G60" s="86"/>
      <c r="H60" s="86"/>
      <c r="I60" s="86"/>
      <c r="K60" s="91">
        <v>1</v>
      </c>
      <c r="L60" s="202" t="str">
        <f>CONCATENATE(L$50,L$51,L$52,L$53,L$56)</f>
        <v>I would appreciate if  you kindly bring towels</v>
      </c>
      <c r="M60" s="203"/>
      <c r="N60" s="202" t="str">
        <f>CONCATENATE(N$50,N$51,N$52,N$53,N$56)</f>
        <v>I would appreciate if  someone please deliver towels</v>
      </c>
      <c r="P60" s="202" t="str">
        <f>CONCATENATE(P$50,P$51,P$52,P$53,P$56)</f>
        <v>I would appreciate if  housekeeper kindly give towels</v>
      </c>
      <c r="R60" s="202" t="str">
        <f>CONCATENATE(R$50,R$51,R$52,R$53,R$56)</f>
        <v>I would appreciate if  maid please have fetch towels</v>
      </c>
      <c r="T60" s="202" t="str">
        <f>CONCATENATE(T$50,T$51,T$52,T$53,T$56)</f>
        <v>I would appreciate if  room attendant kindly drop off towels</v>
      </c>
      <c r="V60" s="202" t="str">
        <f>CONCATENATE(V$50,V$51,V$52,V$53,V$56)</f>
        <v>I would appreciate if  room cleaner please have send towels</v>
      </c>
      <c r="X60" s="202" t="str">
        <f>CONCATENATE(X$50,X$51,X$52,X$53,X$56)</f>
        <v>I would appreciate if  you kindly providepowell</v>
      </c>
    </row>
    <row r="61" spans="1:39" customFormat="1">
      <c r="B61" s="94"/>
      <c r="C61" s="218" t="s">
        <v>546</v>
      </c>
      <c r="D61" s="461"/>
      <c r="E61" s="391"/>
      <c r="F61" s="391"/>
      <c r="G61" s="391"/>
      <c r="H61" s="391"/>
      <c r="I61" s="86"/>
      <c r="K61" s="91">
        <f>+K60+1</f>
        <v>2</v>
      </c>
      <c r="L61" s="202" t="str">
        <f>CONCATENATE(L$50,L$51,L$52,L$53,L$54,L$56)</f>
        <v>I would appreciate if  you kindly bringa few towels</v>
      </c>
      <c r="M61" s="203"/>
      <c r="N61" s="202" t="str">
        <f>CONCATENATE(N$50,N$51,N$52,N$53,N$54,N$56)</f>
        <v>I would appreciate if  someone please deliveradditional towels</v>
      </c>
      <c r="P61" s="202" t="str">
        <f>CONCATENATE(P$50,P$51,P$52,P$53,P$54,P$56)</f>
        <v>I would appreciate if  housekeeper kindly givesome towels</v>
      </c>
      <c r="R61" s="202" t="str">
        <f>CONCATENATE(R$50,R$51,R$52,R$53,R$54,R$56)</f>
        <v>I would appreciate if  maid please have fetcha couple towels</v>
      </c>
      <c r="T61" s="202" t="str">
        <f>CONCATENATE(T$50,T$51,T$52,T$53,T$54,T$56)</f>
        <v>I would appreciate if  room attendant kindly drop offset towels</v>
      </c>
      <c r="V61" s="202" t="str">
        <f>CONCATENATE(V$50,V$51,V$52,V$53,V$54,V$56)</f>
        <v>I would appreciate if  room cleaner please have sendmore towels</v>
      </c>
      <c r="X61" s="202" t="str">
        <f>CONCATENATE(X$50,X$51,X$52,X$53,X$54,X$56)</f>
        <v>I would appreciate if  you kindly provideextrapowell</v>
      </c>
    </row>
    <row r="62" spans="1:39" customFormat="1">
      <c r="B62" s="94"/>
      <c r="C62" s="218" t="s">
        <v>552</v>
      </c>
      <c r="D62" s="461"/>
      <c r="E62" s="391"/>
      <c r="F62" s="391"/>
      <c r="G62" s="391"/>
      <c r="H62" s="391"/>
      <c r="I62" s="391"/>
      <c r="K62" s="91">
        <f t="shared" ref="K62:K67" si="50">+K61+1</f>
        <v>3</v>
      </c>
      <c r="L62" s="202" t="str">
        <f>CONCATENATE(L$50,L$51,L$52,L$53,L$54,L$55,L$56)</f>
        <v>I would appreciate if  you kindly bringa few clean towels</v>
      </c>
      <c r="M62" s="203"/>
      <c r="N62" s="202" t="str">
        <f>CONCATENATE(N$50,N$51,N$52,N$53,N$54,N$55,N$56)</f>
        <v>I would appreciate if  someone please deliveradditional new towels</v>
      </c>
      <c r="P62" s="202" t="str">
        <f>CONCATENATE(P$50,P$51,P$52,P$53,P$54,P$55,P$56)</f>
        <v>I would appreciate if  housekeeper kindly givesome fresh towels</v>
      </c>
      <c r="R62" s="202" t="str">
        <f>CONCATENATE(R$50,R$51,R$52,R$53,R$54,R$55,R$56)</f>
        <v>I would appreciate if  maid please have fetcha couple clean towels</v>
      </c>
      <c r="T62" s="202" t="str">
        <f>CONCATENATE(T$50,T$51,T$52,T$53,T$54,T$55,T$56)</f>
        <v>I would appreciate if  room attendant kindly drop offset fresh towels</v>
      </c>
      <c r="V62" s="202" t="str">
        <f>CONCATENATE(V$50,V$51,V$52,V$53,V$54,V$55,V$56)</f>
        <v>I would appreciate if  room cleaner please have sendmore clean towels</v>
      </c>
      <c r="X62" s="202" t="str">
        <f>CONCATENATE(X$50,X$51,X$52,X$53,X$54,X$55,X$56)</f>
        <v>I would appreciate if  you kindly provideextra newpowell</v>
      </c>
    </row>
    <row r="63" spans="1:39" customFormat="1">
      <c r="B63" s="94"/>
      <c r="C63" s="488" t="s">
        <v>536</v>
      </c>
      <c r="D63" s="461"/>
      <c r="E63" s="391"/>
      <c r="F63" s="391"/>
      <c r="G63" s="391"/>
      <c r="H63" s="391"/>
      <c r="I63" s="391"/>
      <c r="K63" s="91">
        <f t="shared" si="50"/>
        <v>4</v>
      </c>
      <c r="L63" s="202" t="str">
        <f>CONCATENATE(L$50,L$51,L$52,L$53,L$54,L$55,L$56,L$57)</f>
        <v>I would appreciate if  you kindly bringa few clean towels</v>
      </c>
      <c r="M63" s="203"/>
      <c r="N63" s="202" t="str">
        <f>CONCATENATE(N$50,N$51,N$52,N$53,N$54,N$55,N$56,N$57)</f>
        <v>I would appreciate if  someone please deliveradditional new towels</v>
      </c>
      <c r="P63" s="202" t="str">
        <f>CONCATENATE(P$50,P$51,P$52,P$53,P$54,P$55,P$56,P$57)</f>
        <v>I would appreciate if  housekeeper kindly givesome fresh towels</v>
      </c>
      <c r="R63" s="202" t="str">
        <f>CONCATENATE(R$50,R$51,R$52,R$53,R$54,R$55,R$56,R$57)</f>
        <v>I would appreciate if  maid please have fetcha couple clean towels</v>
      </c>
      <c r="T63" s="202" t="str">
        <f>CONCATENATE(T$50,T$51,T$52,T$53,T$54,T$55,T$56,T$57)</f>
        <v>I would appreciate if  room attendant kindly drop offset fresh towels</v>
      </c>
      <c r="V63" s="202" t="str">
        <f>CONCATENATE(V$50,V$51,V$52,V$53,V$54,V$55,V$56,V$57)</f>
        <v>I would appreciate if  room cleaner please have sendmore clean towels</v>
      </c>
      <c r="X63" s="202" t="str">
        <f>CONCATENATE(X$50,X$51,X$52,X$53,X$54,X$55,X$56,X$57)</f>
        <v>I would appreciate if  you kindly provideextra newpowell</v>
      </c>
    </row>
    <row r="64" spans="1:39" customFormat="1">
      <c r="B64" s="94"/>
      <c r="C64" s="488" t="s">
        <v>542</v>
      </c>
      <c r="D64" s="483"/>
      <c r="E64" s="391"/>
      <c r="F64" s="391"/>
      <c r="G64" s="391"/>
      <c r="H64" s="391"/>
      <c r="I64" s="391"/>
      <c r="K64" s="91">
        <f t="shared" si="50"/>
        <v>5</v>
      </c>
      <c r="L64" s="202" t="str">
        <f>CONCATENATE(L$50,L$51,L$52,L$53,L$54,L$55,L$56,L$57,L$58)</f>
        <v>I would appreciate if  you kindly bringa few clean towels to our room</v>
      </c>
      <c r="N64" s="202" t="str">
        <f>CONCATENATE(N$50,N$51,N$52,N$53,N$54,N$55,N$56,N$57,N$58)</f>
        <v>I would appreciate if  someone please deliveradditional new towels to the room</v>
      </c>
      <c r="P64" s="202" t="str">
        <f>CONCATENATE(P$50,P$51,P$52,P$53,P$54,P$55,P$56,P$57,P$58)</f>
        <v>I would appreciate if  housekeeper kindly givesome fresh towels to room# xxxx</v>
      </c>
      <c r="R64" s="202" t="str">
        <f>CONCATENATE(R$50,R$51,R$52,R$53,R$54,R$55,R$56,R$57,R$58)</f>
        <v xml:space="preserve">I would appreciate if  maid please have fetcha couple clean towels to my room </v>
      </c>
      <c r="T64" s="202" t="str">
        <f>CONCATENATE(T$50,T$51,T$52,T$53,T$54,T$55,T$56,T$57,T$58)</f>
        <v>I would appreciate if  room attendant kindly drop offset fresh towels for our room</v>
      </c>
      <c r="V64" s="202" t="str">
        <f>CONCATENATE(V$50,V$51,V$52,V$53,V$54,V$55,V$56,V$57,V$58)</f>
        <v>I would appreciate if  room cleaner please have sendmore clean towels for the room</v>
      </c>
      <c r="X64" s="202" t="str">
        <f>CONCATENATE(X$50,X$51,X$52,X$53,X$54,X$55,X$56,X$57,X$58)</f>
        <v>I would appreciate if  you kindly provideextra newpowell for my room</v>
      </c>
    </row>
    <row r="65" spans="2:24" customFormat="1">
      <c r="B65" s="95"/>
      <c r="C65" s="489" t="s">
        <v>548</v>
      </c>
      <c r="D65" s="485"/>
      <c r="E65" s="486"/>
      <c r="F65" s="486"/>
      <c r="G65" s="486"/>
      <c r="H65" s="486"/>
      <c r="I65" s="486"/>
      <c r="K65" s="91">
        <f t="shared" si="50"/>
        <v>6</v>
      </c>
      <c r="L65" s="202" t="str">
        <f>CONCATENATE(L$50,L$51,L$52,L$53,L$55,L$56)</f>
        <v>I would appreciate if  you kindly bring clean towels</v>
      </c>
      <c r="N65" s="202" t="str">
        <f>CONCATENATE(N$50,N$51,N$52,N$53,N$55,N$56)</f>
        <v>I would appreciate if  someone please deliver new towels</v>
      </c>
      <c r="P65" s="202" t="str">
        <f>CONCATENATE(P$50,P$51,P$52,P$53,P$55,P$56)</f>
        <v>I would appreciate if  housekeeper kindly give fresh towels</v>
      </c>
      <c r="R65" s="202" t="str">
        <f>CONCATENATE(R$50,R$51,R$52,R$53,R$55,R$56)</f>
        <v>I would appreciate if  maid please have fetch clean towels</v>
      </c>
      <c r="T65" s="202" t="str">
        <f>CONCATENATE(T$50,T$51,T$52,T$53,T$55,T$56)</f>
        <v>I would appreciate if  room attendant kindly drop off fresh towels</v>
      </c>
      <c r="V65" s="202" t="str">
        <f>CONCATENATE(V$50,V$51,V$52,V$53,V$55,V$56)</f>
        <v>I would appreciate if  room cleaner please have send clean towels</v>
      </c>
      <c r="X65" s="202" t="str">
        <f>CONCATENATE(X$50,X$51,X$52,X$53,X$55,X$56)</f>
        <v>I would appreciate if  you kindly provide newpowell</v>
      </c>
    </row>
    <row r="66" spans="2:24" customFormat="1">
      <c r="B66" s="68"/>
      <c r="C66" s="68"/>
      <c r="D66" s="68"/>
      <c r="E66" s="68"/>
      <c r="F66" s="68"/>
      <c r="G66" s="68"/>
      <c r="H66" s="68"/>
      <c r="I66" s="68"/>
      <c r="K66" s="91">
        <f t="shared" si="50"/>
        <v>7</v>
      </c>
      <c r="L66" s="202" t="str">
        <f>CONCATENATE(L$50,L$51,L$52,L$53,L$55,L$56,L$57)</f>
        <v>I would appreciate if  you kindly bring clean towels</v>
      </c>
      <c r="N66" s="202" t="str">
        <f>CONCATENATE(N$50,N$51,N$52,N$53,N$55,N$56,N$57)</f>
        <v>I would appreciate if  someone please deliver new towels</v>
      </c>
      <c r="P66" s="202" t="str">
        <f>CONCATENATE(P$50,P$51,P$52,P$53,P$55,P$56,P$57)</f>
        <v>I would appreciate if  housekeeper kindly give fresh towels</v>
      </c>
      <c r="R66" s="202" t="str">
        <f>CONCATENATE(R$50,R$51,R$52,R$53,R$55,R$56,R$57)</f>
        <v>I would appreciate if  maid please have fetch clean towels</v>
      </c>
      <c r="T66" s="202" t="str">
        <f>CONCATENATE(T$50,T$51,T$52,T$53,T$55,T$56,T$57)</f>
        <v>I would appreciate if  room attendant kindly drop off fresh towels</v>
      </c>
      <c r="V66" s="202" t="str">
        <f>CONCATENATE(V$50,V$51,V$52,V$53,V$55,V$56,V$57)</f>
        <v>I would appreciate if  room cleaner please have send clean towels</v>
      </c>
      <c r="X66" s="202" t="str">
        <f>CONCATENATE(X$50,X$51,X$52,X$53,X$55,X$56,X$57)</f>
        <v>I would appreciate if  you kindly provide newpowell</v>
      </c>
    </row>
    <row r="67" spans="2:24" customFormat="1">
      <c r="B67" s="68"/>
      <c r="C67" s="68"/>
      <c r="D67" s="68"/>
      <c r="E67" s="68"/>
      <c r="F67" s="68"/>
      <c r="G67" s="68"/>
      <c r="H67" s="68"/>
      <c r="I67" s="68"/>
      <c r="K67" s="91">
        <f t="shared" si="50"/>
        <v>8</v>
      </c>
      <c r="L67" s="202" t="str">
        <f>CONCATENATE(L$50,L$51,L$52,L$53,L$55,L$56,L$57,L58)</f>
        <v>I would appreciate if  you kindly bring clean towels to our room</v>
      </c>
      <c r="N67" s="202" t="str">
        <f>CONCATENATE(N$50,N$51,N$52,N$53,N$55,N$56,N$57,N58)</f>
        <v>I would appreciate if  someone please deliver new towels to the room</v>
      </c>
      <c r="P67" s="202" t="str">
        <f>CONCATENATE(P$50,P$51,P$52,P$53,P$55,P$56,P$57,P58)</f>
        <v>I would appreciate if  housekeeper kindly give fresh towels to room# xxxx</v>
      </c>
      <c r="R67" s="202" t="str">
        <f>CONCATENATE(R$50,R$51,R$52,R$53,R$55,R$56,R$57,R58)</f>
        <v xml:space="preserve">I would appreciate if  maid please have fetch clean towels to my room </v>
      </c>
      <c r="T67" s="202" t="str">
        <f>CONCATENATE(T$50,T$51,T$52,T$53,T$55,T$56,T$57,T58)</f>
        <v>I would appreciate if  room attendant kindly drop off fresh towels for our room</v>
      </c>
      <c r="V67" s="202" t="str">
        <f>CONCATENATE(V$50,V$51,V$52,V$53,V$55,V$56,V$57,V58)</f>
        <v>I would appreciate if  room cleaner please have send clean towels for the room</v>
      </c>
      <c r="X67" s="202" t="str">
        <f>CONCATENATE(X$50,X$51,X$52,X$53,X$55,X$56,X$57,X58)</f>
        <v>I would appreciate if  you kindly provide newpowell for my room</v>
      </c>
    </row>
    <row r="68" spans="2:24" customFormat="1">
      <c r="B68" s="68"/>
      <c r="C68" s="68"/>
      <c r="D68" s="68"/>
      <c r="E68" s="68"/>
      <c r="F68" s="68"/>
      <c r="G68" s="68"/>
      <c r="H68" s="68"/>
      <c r="I68" s="68"/>
      <c r="K68" s="68"/>
    </row>
    <row r="69" spans="2:24" customFormat="1" ht="15" customHeight="1">
      <c r="B69" s="68"/>
      <c r="C69" s="68"/>
      <c r="D69" s="68"/>
      <c r="E69" s="68"/>
      <c r="F69" s="68"/>
      <c r="G69" s="68"/>
      <c r="H69" s="68"/>
      <c r="I69" s="68"/>
      <c r="K69" s="68"/>
    </row>
    <row r="70" spans="2:24" customFormat="1" ht="15" customHeight="1">
      <c r="B70" s="68"/>
      <c r="C70" s="68"/>
      <c r="D70" s="68"/>
      <c r="E70" s="68"/>
      <c r="F70" s="68"/>
      <c r="G70" s="68"/>
      <c r="H70" s="68"/>
      <c r="I70" s="68"/>
      <c r="K70" s="68"/>
    </row>
    <row r="71" spans="2:24" customFormat="1" ht="15" customHeight="1">
      <c r="B71" s="68"/>
      <c r="C71" s="68"/>
      <c r="D71" s="68"/>
      <c r="E71" s="68"/>
      <c r="F71" s="68"/>
      <c r="G71" s="68"/>
      <c r="H71" s="68"/>
      <c r="I71" s="68"/>
      <c r="K71" s="68"/>
    </row>
    <row r="72" spans="2:24" customFormat="1">
      <c r="B72" s="68"/>
      <c r="C72" s="68"/>
      <c r="D72" s="68"/>
      <c r="E72" s="68"/>
      <c r="F72" s="68"/>
      <c r="G72" s="68"/>
      <c r="H72" s="68"/>
      <c r="I72" s="68"/>
      <c r="K72" s="68"/>
    </row>
    <row r="73" spans="2:24" customFormat="1">
      <c r="B73" s="68"/>
      <c r="C73" s="68"/>
      <c r="D73" s="68"/>
      <c r="E73" s="68"/>
      <c r="F73" s="68"/>
      <c r="G73" s="68"/>
      <c r="H73" s="68"/>
      <c r="I73" s="68"/>
      <c r="K73" s="68"/>
    </row>
    <row r="74" spans="2:24" customFormat="1">
      <c r="B74" s="68"/>
      <c r="C74" s="68"/>
      <c r="D74" s="68"/>
      <c r="E74" s="68"/>
      <c r="F74" s="68"/>
      <c r="G74" s="68"/>
      <c r="H74" s="68"/>
      <c r="I74" s="68"/>
      <c r="K74" s="68"/>
    </row>
    <row r="75" spans="2:24" customFormat="1">
      <c r="B75" s="68"/>
      <c r="C75" s="68"/>
      <c r="D75" s="68"/>
      <c r="E75" s="68"/>
      <c r="F75" s="68"/>
      <c r="G75" s="68"/>
      <c r="H75" s="68"/>
      <c r="I75" s="68"/>
      <c r="K75" s="68"/>
    </row>
    <row r="76" spans="2:24" customFormat="1" ht="15" customHeight="1">
      <c r="B76" s="68"/>
      <c r="C76" s="68"/>
      <c r="D76" s="68"/>
      <c r="E76" s="68"/>
      <c r="F76" s="68"/>
      <c r="G76" s="68"/>
      <c r="H76" s="68"/>
      <c r="I76" s="68"/>
      <c r="K76" s="68"/>
    </row>
    <row r="77" spans="2:24" customFormat="1">
      <c r="B77" s="68"/>
      <c r="C77" s="68"/>
      <c r="D77" s="68"/>
      <c r="E77" s="68"/>
      <c r="F77" s="68"/>
      <c r="G77" s="68"/>
      <c r="H77" s="68"/>
      <c r="I77" s="68"/>
      <c r="K77" s="68"/>
    </row>
    <row r="78" spans="2:24" customFormat="1">
      <c r="B78" s="68"/>
      <c r="C78" s="68"/>
      <c r="D78" s="68"/>
      <c r="E78" s="68"/>
      <c r="F78" s="68"/>
      <c r="G78" s="68"/>
      <c r="H78" s="68"/>
      <c r="I78" s="68"/>
      <c r="K78" s="68"/>
    </row>
    <row r="79" spans="2:24" customFormat="1">
      <c r="B79" s="68"/>
      <c r="C79" s="68"/>
      <c r="D79" s="68"/>
      <c r="E79" s="68"/>
      <c r="F79" s="68"/>
      <c r="G79" s="68"/>
      <c r="H79" s="68"/>
      <c r="I79" s="68"/>
      <c r="K79" s="68"/>
    </row>
    <row r="80" spans="2:24" customFormat="1">
      <c r="B80" s="68"/>
      <c r="C80" s="68"/>
      <c r="D80" s="68"/>
      <c r="E80" s="68"/>
      <c r="F80" s="68"/>
      <c r="G80" s="68"/>
      <c r="H80" s="68"/>
      <c r="I80" s="68"/>
      <c r="K80" s="68"/>
    </row>
    <row r="81" spans="1:25" customFormat="1">
      <c r="B81" s="68"/>
      <c r="C81" s="68"/>
      <c r="D81" s="68"/>
      <c r="E81" s="68"/>
      <c r="F81" s="68"/>
      <c r="G81" s="68"/>
      <c r="H81" s="68"/>
      <c r="I81" s="68"/>
      <c r="K81" s="68"/>
    </row>
    <row r="82" spans="1:25" customFormat="1">
      <c r="B82" s="68"/>
      <c r="C82" s="68"/>
      <c r="D82" s="68"/>
      <c r="E82" s="68"/>
      <c r="F82" s="68"/>
      <c r="G82" s="68"/>
      <c r="H82" s="68"/>
      <c r="I82" s="68"/>
      <c r="K82" s="68"/>
    </row>
    <row r="83" spans="1:25" customFormat="1">
      <c r="A83" s="68"/>
      <c r="B83" s="68"/>
      <c r="C83" s="68"/>
      <c r="D83" s="68"/>
      <c r="E83" s="68"/>
      <c r="F83" s="68"/>
      <c r="G83" s="68"/>
      <c r="H83" s="68"/>
      <c r="I83" s="68"/>
      <c r="K83" s="68"/>
    </row>
    <row r="84" spans="1:25">
      <c r="L84"/>
      <c r="M84"/>
      <c r="N84"/>
      <c r="P84"/>
      <c r="R84"/>
      <c r="T84"/>
      <c r="V84"/>
      <c r="X84"/>
    </row>
    <row r="85" spans="1:25">
      <c r="L85"/>
      <c r="M85"/>
      <c r="N85"/>
      <c r="P85"/>
      <c r="R85"/>
      <c r="T85"/>
      <c r="V85"/>
      <c r="X85"/>
    </row>
    <row r="86" spans="1:25">
      <c r="L86"/>
      <c r="M86"/>
      <c r="N86"/>
      <c r="P86"/>
      <c r="R86"/>
      <c r="T86"/>
      <c r="V86"/>
      <c r="X86"/>
    </row>
    <row r="87" spans="1:25">
      <c r="L87"/>
      <c r="M87"/>
      <c r="N87"/>
      <c r="P87"/>
      <c r="R87"/>
      <c r="T87"/>
      <c r="V87"/>
      <c r="X87"/>
    </row>
    <row r="88" spans="1:25">
      <c r="L88"/>
      <c r="M88"/>
      <c r="N88"/>
      <c r="P88"/>
      <c r="R88"/>
      <c r="T88"/>
      <c r="V88"/>
      <c r="X88"/>
    </row>
    <row r="89" spans="1:25">
      <c r="L89"/>
      <c r="M89"/>
      <c r="N89"/>
      <c r="P89"/>
      <c r="R89"/>
      <c r="T89"/>
      <c r="V89"/>
      <c r="X89"/>
    </row>
    <row r="90" spans="1:25">
      <c r="L90"/>
      <c r="M90"/>
      <c r="N90"/>
      <c r="P90"/>
      <c r="R90"/>
      <c r="T90"/>
      <c r="V90"/>
      <c r="X90"/>
    </row>
    <row r="91" spans="1:25">
      <c r="L91"/>
      <c r="M91"/>
      <c r="N91"/>
      <c r="P91"/>
      <c r="R91"/>
      <c r="T91"/>
      <c r="V91"/>
      <c r="X91"/>
    </row>
    <row r="92" spans="1:25">
      <c r="L92"/>
      <c r="M92"/>
      <c r="N92"/>
      <c r="P92"/>
      <c r="R92"/>
      <c r="T92"/>
      <c r="V92"/>
      <c r="X92"/>
    </row>
    <row r="93" spans="1:25">
      <c r="L93"/>
      <c r="M93"/>
      <c r="N93"/>
      <c r="P93"/>
      <c r="R93"/>
      <c r="T93"/>
      <c r="V93"/>
      <c r="X93"/>
    </row>
    <row r="94" spans="1:25">
      <c r="L94"/>
      <c r="M94"/>
      <c r="N94"/>
      <c r="P94"/>
      <c r="R94"/>
      <c r="T94"/>
      <c r="V94"/>
      <c r="X94"/>
    </row>
    <row r="95" spans="1:25">
      <c r="L95"/>
      <c r="M95"/>
      <c r="N95"/>
      <c r="P95"/>
      <c r="R95"/>
      <c r="T95"/>
      <c r="V95"/>
      <c r="X95"/>
    </row>
    <row r="96" spans="1:25" s="73" customFormat="1">
      <c r="D96" s="68"/>
      <c r="E96" s="68"/>
      <c r="F96" s="68"/>
      <c r="G96" s="68"/>
      <c r="H96" s="68"/>
      <c r="I96" s="68"/>
      <c r="J96"/>
      <c r="K96" s="68"/>
      <c r="L96"/>
      <c r="M96"/>
      <c r="N96"/>
      <c r="O96"/>
      <c r="P96"/>
      <c r="Q96"/>
      <c r="R96"/>
      <c r="S96"/>
      <c r="T96"/>
      <c r="U96"/>
      <c r="V96"/>
      <c r="W96"/>
      <c r="X96"/>
      <c r="Y96"/>
    </row>
    <row r="97" spans="4:25" s="73" customFormat="1">
      <c r="D97" s="68"/>
      <c r="E97" s="68"/>
      <c r="F97" s="68"/>
      <c r="G97" s="68"/>
      <c r="H97" s="68"/>
      <c r="I97" s="68"/>
      <c r="J97"/>
      <c r="K97" s="68"/>
      <c r="L97"/>
      <c r="M97"/>
      <c r="N97"/>
      <c r="O97"/>
      <c r="P97"/>
      <c r="Q97"/>
      <c r="R97"/>
      <c r="S97"/>
      <c r="T97"/>
      <c r="U97"/>
      <c r="V97"/>
      <c r="W97"/>
      <c r="X97"/>
      <c r="Y97"/>
    </row>
    <row r="98" spans="4:25" s="73" customFormat="1">
      <c r="D98" s="68"/>
      <c r="E98" s="68"/>
      <c r="F98" s="68"/>
      <c r="G98" s="68"/>
      <c r="H98" s="68"/>
      <c r="I98" s="68"/>
      <c r="J98"/>
      <c r="K98" s="68"/>
      <c r="L98"/>
      <c r="M98"/>
      <c r="N98"/>
      <c r="O98"/>
      <c r="P98"/>
      <c r="Q98"/>
      <c r="R98"/>
      <c r="S98"/>
      <c r="T98"/>
      <c r="U98"/>
      <c r="V98"/>
      <c r="W98"/>
      <c r="X98"/>
      <c r="Y98"/>
    </row>
    <row r="99" spans="4:25" s="73" customFormat="1">
      <c r="D99" s="68"/>
      <c r="E99" s="68"/>
      <c r="F99" s="68"/>
      <c r="G99" s="68"/>
      <c r="H99" s="68"/>
      <c r="I99" s="68"/>
      <c r="J99"/>
      <c r="K99" s="68"/>
      <c r="L99"/>
      <c r="M99"/>
      <c r="N99"/>
      <c r="O99"/>
      <c r="P99"/>
      <c r="Q99"/>
      <c r="R99"/>
      <c r="S99"/>
      <c r="T99"/>
      <c r="U99"/>
      <c r="V99"/>
      <c r="W99"/>
      <c r="X99"/>
      <c r="Y99"/>
    </row>
    <row r="100" spans="4:25" s="73" customFormat="1">
      <c r="D100" s="68"/>
      <c r="E100" s="68"/>
      <c r="F100" s="68"/>
      <c r="G100" s="68"/>
      <c r="H100" s="68"/>
      <c r="I100" s="68"/>
      <c r="J100"/>
      <c r="K100" s="68"/>
      <c r="L100"/>
      <c r="M100"/>
      <c r="N100"/>
      <c r="O100"/>
      <c r="P100"/>
      <c r="Q100"/>
      <c r="R100"/>
      <c r="S100"/>
      <c r="T100"/>
      <c r="U100"/>
      <c r="V100"/>
      <c r="W100"/>
      <c r="X100"/>
      <c r="Y100"/>
    </row>
    <row r="101" spans="4:25" s="73" customFormat="1">
      <c r="D101" s="68"/>
      <c r="E101" s="68"/>
      <c r="F101" s="68"/>
      <c r="G101" s="68"/>
      <c r="H101" s="68"/>
      <c r="I101" s="68"/>
      <c r="J101"/>
      <c r="K101" s="68"/>
      <c r="L101"/>
      <c r="M101"/>
      <c r="N101"/>
      <c r="O101"/>
      <c r="P101"/>
      <c r="Q101"/>
      <c r="R101"/>
      <c r="S101"/>
      <c r="T101"/>
      <c r="U101"/>
      <c r="V101"/>
      <c r="W101"/>
      <c r="X101"/>
      <c r="Y101"/>
    </row>
    <row r="102" spans="4:25" s="73" customFormat="1">
      <c r="D102" s="68"/>
      <c r="E102" s="68"/>
      <c r="F102" s="68"/>
      <c r="G102" s="68"/>
      <c r="H102" s="68"/>
      <c r="I102" s="68"/>
      <c r="J102"/>
      <c r="K102" s="68"/>
      <c r="L102"/>
      <c r="M102"/>
      <c r="N102"/>
      <c r="O102"/>
      <c r="P102"/>
      <c r="Q102"/>
      <c r="R102"/>
      <c r="S102"/>
      <c r="T102"/>
      <c r="U102"/>
      <c r="V102"/>
      <c r="W102"/>
      <c r="X102"/>
      <c r="Y102"/>
    </row>
    <row r="103" spans="4:25" s="73" customFormat="1">
      <c r="D103" s="68"/>
      <c r="E103" s="68"/>
      <c r="F103" s="68"/>
      <c r="G103" s="68"/>
      <c r="H103" s="68"/>
      <c r="I103" s="68"/>
      <c r="J103"/>
      <c r="K103" s="68"/>
      <c r="L103"/>
      <c r="M103"/>
      <c r="N103"/>
      <c r="O103"/>
      <c r="P103"/>
      <c r="Q103"/>
      <c r="R103"/>
      <c r="S103"/>
      <c r="T103"/>
      <c r="U103"/>
      <c r="V103"/>
      <c r="W103"/>
      <c r="X103"/>
      <c r="Y103"/>
    </row>
    <row r="104" spans="4:25" s="73" customFormat="1">
      <c r="D104" s="68"/>
      <c r="E104" s="68"/>
      <c r="F104" s="68"/>
      <c r="G104" s="68"/>
      <c r="H104" s="68"/>
      <c r="I104" s="68"/>
      <c r="J104"/>
      <c r="K104" s="68"/>
      <c r="L104"/>
      <c r="M104"/>
      <c r="N104"/>
      <c r="O104"/>
      <c r="P104"/>
      <c r="Q104"/>
      <c r="R104"/>
      <c r="S104"/>
      <c r="T104"/>
      <c r="U104"/>
      <c r="V104"/>
      <c r="W104"/>
      <c r="X104"/>
      <c r="Y104"/>
    </row>
    <row r="105" spans="4:25" s="73" customFormat="1">
      <c r="D105" s="68"/>
      <c r="E105" s="68"/>
      <c r="F105" s="68"/>
      <c r="G105" s="68"/>
      <c r="H105" s="68"/>
      <c r="I105" s="68"/>
      <c r="J105"/>
      <c r="K105" s="68"/>
      <c r="L105"/>
      <c r="M105"/>
      <c r="N105"/>
      <c r="O105"/>
      <c r="P105"/>
      <c r="Q105"/>
      <c r="R105"/>
      <c r="S105"/>
      <c r="T105"/>
      <c r="U105"/>
      <c r="V105"/>
      <c r="W105"/>
      <c r="X105"/>
      <c r="Y105"/>
    </row>
    <row r="106" spans="4:25" s="73" customFormat="1">
      <c r="D106" s="68"/>
      <c r="E106" s="68"/>
      <c r="F106" s="68"/>
      <c r="G106" s="68"/>
      <c r="H106" s="68"/>
      <c r="I106" s="68"/>
      <c r="J106"/>
      <c r="K106" s="68"/>
      <c r="L106"/>
      <c r="M106"/>
      <c r="N106"/>
      <c r="O106"/>
      <c r="P106"/>
      <c r="Q106"/>
      <c r="R106"/>
      <c r="S106"/>
      <c r="T106"/>
      <c r="U106"/>
      <c r="V106"/>
      <c r="W106"/>
      <c r="X106"/>
      <c r="Y106"/>
    </row>
    <row r="107" spans="4:25" s="73" customFormat="1">
      <c r="D107" s="68"/>
      <c r="E107" s="68"/>
      <c r="F107" s="68"/>
      <c r="G107" s="68"/>
      <c r="H107" s="68"/>
      <c r="I107" s="68"/>
      <c r="J107"/>
      <c r="K107" s="68"/>
      <c r="L107"/>
      <c r="M107"/>
      <c r="N107"/>
      <c r="O107"/>
      <c r="P107"/>
      <c r="Q107"/>
      <c r="R107"/>
      <c r="S107"/>
      <c r="T107"/>
      <c r="U107"/>
      <c r="V107"/>
      <c r="W107"/>
      <c r="X107"/>
      <c r="Y107"/>
    </row>
    <row r="108" spans="4:25" s="73" customFormat="1">
      <c r="D108" s="68"/>
      <c r="E108" s="68"/>
      <c r="F108" s="68"/>
      <c r="G108" s="68"/>
      <c r="H108" s="68"/>
      <c r="I108" s="68"/>
      <c r="J108"/>
      <c r="K108" s="68"/>
      <c r="L108"/>
      <c r="M108"/>
      <c r="N108"/>
      <c r="O108"/>
      <c r="P108"/>
      <c r="Q108"/>
      <c r="R108"/>
      <c r="S108"/>
      <c r="T108"/>
      <c r="U108"/>
      <c r="V108"/>
      <c r="W108"/>
      <c r="X108"/>
      <c r="Y108"/>
    </row>
    <row r="109" spans="4:25" s="73" customFormat="1">
      <c r="D109" s="68"/>
      <c r="E109" s="68"/>
      <c r="F109" s="68"/>
      <c r="G109" s="68"/>
      <c r="H109" s="68"/>
      <c r="I109" s="68"/>
      <c r="J109"/>
      <c r="K109" s="68"/>
      <c r="L109"/>
      <c r="M109"/>
      <c r="N109"/>
      <c r="O109"/>
      <c r="P109"/>
      <c r="Q109"/>
      <c r="R109"/>
      <c r="S109"/>
      <c r="T109"/>
      <c r="U109"/>
      <c r="V109"/>
      <c r="W109"/>
      <c r="X109"/>
      <c r="Y109"/>
    </row>
    <row r="110" spans="4:25" s="73" customFormat="1">
      <c r="D110" s="68"/>
      <c r="E110" s="68"/>
      <c r="F110" s="68"/>
      <c r="G110" s="68"/>
      <c r="H110" s="68"/>
      <c r="I110" s="68"/>
      <c r="J110"/>
      <c r="K110" s="68"/>
      <c r="L110"/>
      <c r="M110"/>
      <c r="N110"/>
      <c r="O110"/>
      <c r="P110"/>
      <c r="Q110"/>
      <c r="R110"/>
      <c r="S110"/>
      <c r="T110"/>
      <c r="U110"/>
      <c r="V110"/>
      <c r="W110"/>
      <c r="X110"/>
      <c r="Y110"/>
    </row>
    <row r="111" spans="4:25" s="73" customFormat="1">
      <c r="D111" s="68"/>
      <c r="E111" s="68"/>
      <c r="F111" s="68"/>
      <c r="G111" s="68"/>
      <c r="H111" s="68"/>
      <c r="I111" s="68"/>
      <c r="J111"/>
      <c r="K111" s="68"/>
      <c r="L111"/>
      <c r="M111"/>
      <c r="N111"/>
      <c r="O111"/>
      <c r="P111"/>
      <c r="Q111"/>
      <c r="R111"/>
      <c r="S111"/>
      <c r="T111"/>
      <c r="U111"/>
      <c r="V111"/>
      <c r="W111"/>
      <c r="X111"/>
      <c r="Y111"/>
    </row>
    <row r="112" spans="4:25" s="72" customFormat="1">
      <c r="D112" s="68"/>
      <c r="E112" s="68"/>
      <c r="F112" s="68"/>
      <c r="G112" s="68"/>
      <c r="H112" s="68"/>
      <c r="I112" s="68"/>
      <c r="J112"/>
      <c r="K112" s="68"/>
      <c r="M112" s="68"/>
      <c r="N112" s="68"/>
      <c r="P112" s="68"/>
      <c r="R112" s="68"/>
      <c r="T112" s="68"/>
      <c r="V112" s="68"/>
      <c r="X112" s="68"/>
    </row>
  </sheetData>
  <phoneticPr fontId="98" type="noConversion"/>
  <dataValidations count="7">
    <dataValidation type="list" allowBlank="1" showInputMessage="1" showErrorMessage="1" sqref="N11 P11 L11 R11 T11 V11 X11 L34 N34 P34 R34 T34 V34 X34 L57 N57 P57 R57 T57 V57 X57">
      <formula1>$H$38:$H$65</formula1>
    </dataValidation>
    <dataValidation type="list" allowBlank="1" showInputMessage="1" showErrorMessage="1" sqref="L8 N8 P8 R8 T8 V8 X8 L31 N31 P31 R31 T31 V31 X31 L54 N54 P54 R54 T54 V54 X54">
      <formula1>$E$5:$E$65</formula1>
    </dataValidation>
    <dataValidation type="list" allowBlank="1" showInputMessage="1" showErrorMessage="1" sqref="N9 P9 L9 R9 T9 V9 X9 N32 P32 L32 R32 T32 V32 X32 N55 P55 L55 R55 T55 V55 X55">
      <formula1>$F$17:$F$65</formula1>
    </dataValidation>
    <dataValidation type="list" allowBlank="1" showInputMessage="1" showErrorMessage="1" sqref="L7 X53 V53 T53 R53 P53 N53 L53 V30 T30 R30 P30 N30 L30 X30 X7 V7 T7 R7 P7 N7">
      <formula1>$D$15:$D$65</formula1>
    </dataValidation>
    <dataValidation type="list" allowBlank="1" showInputMessage="1" showErrorMessage="1" sqref="L5 X51 V51 T51 R51 P51 N51 L51 X28 V28 T28 R28 P28 N28 L28 X5 V5 T5 R5 N5 P5">
      <formula1>$C$23:$C$65</formula1>
    </dataValidation>
    <dataValidation type="list" allowBlank="1" showInputMessage="1" showErrorMessage="1" sqref="L4 L6 X6 N6 N4 P6 P4 R6 T4 T6 V4 V6 X4 R4 L27 L29 N27 P27 R27 T27 V27 X27 N29 P29 R29 T29 V29 X29 L50 L52 N50 P50 R50 T50 V50 X50 N52 P52 R52 T52 V52 X52">
      <formula1>$B$17:$B$65</formula1>
    </dataValidation>
    <dataValidation type="list" allowBlank="1" showInputMessage="1" showErrorMessage="1" sqref="N12 P12 L12 R12 T12 V12 X12 N35 P35 L35 R35 T35 V35 X35 N58 P58 L58 R58 T58 V58 X58">
      <formula1>$I$40:$I$65</formula1>
    </dataValidation>
  </dataValidations>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M112"/>
  <sheetViews>
    <sheetView zoomScale="84" zoomScaleNormal="80" workbookViewId="0">
      <pane xSplit="1" ySplit="4" topLeftCell="B5" activePane="bottomRight" state="frozen"/>
      <selection pane="topRight" activeCell="B1" sqref="B1"/>
      <selection pane="bottomLeft" activeCell="A5" sqref="A5"/>
      <selection pane="bottomRight" activeCell="C1" sqref="C1:D1"/>
    </sheetView>
  </sheetViews>
  <sheetFormatPr defaultColWidth="8.75" defaultRowHeight="14" outlineLevelCol="1"/>
  <cols>
    <col min="1" max="1" width="4" style="68" customWidth="1"/>
    <col min="2" max="2" width="33.4140625" style="68" customWidth="1" outlineLevel="1"/>
    <col min="3" max="3" width="22.9140625" style="68" customWidth="1" outlineLevel="1"/>
    <col min="4" max="4" width="19.5" style="68" customWidth="1" outlineLevel="1"/>
    <col min="5" max="5" width="10.83203125" style="68" customWidth="1" outlineLevel="1"/>
    <col min="6" max="6" width="11.08203125" style="68" customWidth="1" outlineLevel="1"/>
    <col min="7" max="7" width="27.9140625" style="68" customWidth="1" outlineLevel="1"/>
    <col min="8" max="8" width="24.08203125" style="68" customWidth="1" outlineLevel="1"/>
    <col min="9" max="9" width="17.9140625" style="68" customWidth="1" outlineLevel="1"/>
    <col min="10" max="10" width="5.75" customWidth="1"/>
    <col min="11" max="11" width="16.9140625" style="68" hidden="1" customWidth="1" outlineLevel="1"/>
    <col min="12" max="12" width="16.33203125" style="68" hidden="1" customWidth="1" outlineLevel="1"/>
    <col min="13" max="13" width="37.4140625" style="68" hidden="1" customWidth="1" outlineLevel="1"/>
    <col min="14" max="14" width="16.6640625" style="68" hidden="1" customWidth="1" outlineLevel="1"/>
    <col min="15" max="15" width="49.5" hidden="1" customWidth="1" outlineLevel="1"/>
    <col min="16" max="16" width="16.6640625" style="68" hidden="1" customWidth="1" outlineLevel="1"/>
    <col min="17" max="17" width="53.33203125" hidden="1" customWidth="1" outlineLevel="1"/>
    <col min="18" max="18" width="16.6640625" style="68" hidden="1" customWidth="1" outlineLevel="1"/>
    <col min="19" max="19" width="40.75" hidden="1" customWidth="1" outlineLevel="1"/>
    <col min="20" max="20" width="16.6640625" style="68" hidden="1" customWidth="1" outlineLevel="1"/>
    <col min="21" max="21" width="45.75" hidden="1" customWidth="1" outlineLevel="1"/>
    <col min="22" max="22" width="16.6640625" style="68" hidden="1" customWidth="1" outlineLevel="1"/>
    <col min="23" max="23" width="48" hidden="1" customWidth="1" outlineLevel="1"/>
    <col min="24" max="24" width="16.6640625" style="68" hidden="1" customWidth="1" outlineLevel="1"/>
    <col min="25" max="25" width="27.1640625" hidden="1" customWidth="1" outlineLevel="1"/>
    <col min="26" max="27" width="0" style="68" hidden="1" customWidth="1" outlineLevel="1"/>
    <col min="28" max="28" width="8.75" style="68" collapsed="1"/>
    <col min="29" max="29" width="8.75" style="68"/>
    <col min="30" max="30" width="13.08203125" style="68" customWidth="1"/>
    <col min="31" max="16384" width="8.75" style="68"/>
  </cols>
  <sheetData>
    <row r="1" spans="1:35" ht="20">
      <c r="B1" s="192" t="s">
        <v>1277</v>
      </c>
      <c r="D1" s="452"/>
      <c r="K1" s="192" t="str">
        <f>+B1</f>
        <v>Empty-Refill …</v>
      </c>
      <c r="N1"/>
      <c r="O1" s="68"/>
      <c r="P1"/>
      <c r="Q1" s="68"/>
      <c r="R1"/>
      <c r="S1" s="68"/>
      <c r="T1"/>
      <c r="U1" s="68"/>
      <c r="V1"/>
      <c r="W1" s="68"/>
      <c r="X1"/>
      <c r="Y1" s="68"/>
    </row>
    <row r="2" spans="1:35" ht="20">
      <c r="B2" s="192" t="s">
        <v>1063</v>
      </c>
      <c r="D2" s="452"/>
      <c r="K2" s="192" t="s">
        <v>1064</v>
      </c>
      <c r="N2"/>
      <c r="O2" s="68"/>
      <c r="P2"/>
      <c r="Q2" s="68"/>
      <c r="R2"/>
      <c r="S2" s="68"/>
      <c r="T2"/>
      <c r="U2" s="68"/>
      <c r="V2"/>
      <c r="W2" s="68"/>
      <c r="X2"/>
      <c r="Y2" s="68"/>
    </row>
    <row r="3" spans="1:35" ht="20" customHeight="1">
      <c r="G3" s="597" t="s">
        <v>1276</v>
      </c>
      <c r="K3" s="437" t="s">
        <v>1058</v>
      </c>
      <c r="N3"/>
      <c r="O3" s="68"/>
      <c r="P3"/>
      <c r="Q3" s="68"/>
      <c r="R3"/>
      <c r="S3" s="68"/>
      <c r="T3"/>
      <c r="U3" s="68"/>
      <c r="V3"/>
      <c r="W3" s="68"/>
      <c r="X3" s="449" t="s">
        <v>1078</v>
      </c>
      <c r="Y3" s="68"/>
    </row>
    <row r="4" spans="1:35" ht="15.5">
      <c r="B4" s="174" t="s">
        <v>500</v>
      </c>
      <c r="C4" s="141" t="s">
        <v>519</v>
      </c>
      <c r="D4" s="175" t="s">
        <v>353</v>
      </c>
      <c r="E4" s="177" t="s">
        <v>514</v>
      </c>
      <c r="F4" s="176" t="s">
        <v>383</v>
      </c>
      <c r="G4" s="184" t="s">
        <v>341</v>
      </c>
      <c r="H4" s="178" t="s">
        <v>334</v>
      </c>
      <c r="I4" s="179" t="s">
        <v>412</v>
      </c>
      <c r="K4" s="174" t="s">
        <v>500</v>
      </c>
      <c r="L4" s="148" t="s">
        <v>527</v>
      </c>
      <c r="M4" s="444"/>
      <c r="N4" s="148" t="s">
        <v>528</v>
      </c>
      <c r="P4" s="148" t="s">
        <v>885</v>
      </c>
      <c r="R4" s="148" t="s">
        <v>529</v>
      </c>
      <c r="T4" s="148" t="s">
        <v>886</v>
      </c>
      <c r="V4" s="148" t="s">
        <v>527</v>
      </c>
      <c r="X4" s="148" t="s">
        <v>528</v>
      </c>
    </row>
    <row r="5" spans="1:35" ht="15.5">
      <c r="B5" s="86" t="s">
        <v>342</v>
      </c>
      <c r="C5" s="86"/>
      <c r="D5" s="68" t="s">
        <v>493</v>
      </c>
      <c r="E5" s="86" t="s">
        <v>463</v>
      </c>
      <c r="F5" s="610" t="s">
        <v>1137</v>
      </c>
      <c r="G5" s="469" t="s">
        <v>50</v>
      </c>
      <c r="H5" s="726" t="s">
        <v>1145</v>
      </c>
      <c r="I5" s="89" t="s">
        <v>380</v>
      </c>
      <c r="K5" s="200" t="s">
        <v>519</v>
      </c>
      <c r="L5" s="186"/>
      <c r="M5" s="444"/>
      <c r="N5" s="186"/>
      <c r="P5" s="88" t="s">
        <v>523</v>
      </c>
      <c r="R5" s="88" t="s">
        <v>524</v>
      </c>
      <c r="T5" s="88" t="s">
        <v>525</v>
      </c>
      <c r="V5" s="88"/>
      <c r="X5" s="88"/>
    </row>
    <row r="6" spans="1:35">
      <c r="B6" s="86" t="s">
        <v>354</v>
      </c>
      <c r="C6" s="86"/>
      <c r="D6" s="68" t="s">
        <v>395</v>
      </c>
      <c r="E6" s="86" t="s">
        <v>467</v>
      </c>
      <c r="F6" s="609" t="s">
        <v>490</v>
      </c>
      <c r="G6" s="471" t="s">
        <v>52</v>
      </c>
      <c r="H6" s="474" t="s">
        <v>1143</v>
      </c>
      <c r="I6" s="89" t="s">
        <v>381</v>
      </c>
      <c r="K6" s="174" t="s">
        <v>500</v>
      </c>
      <c r="L6" s="71"/>
      <c r="M6" s="444"/>
      <c r="N6" s="148"/>
      <c r="P6" s="71"/>
      <c r="R6" s="71"/>
      <c r="T6" s="71"/>
      <c r="V6" s="71"/>
      <c r="X6" s="71"/>
    </row>
    <row r="7" spans="1:35">
      <c r="B7" s="86"/>
      <c r="C7" s="86"/>
      <c r="D7" s="68" t="s">
        <v>396</v>
      </c>
      <c r="E7" s="86"/>
      <c r="F7" s="611" t="s">
        <v>1280</v>
      </c>
      <c r="G7" s="471" t="s">
        <v>54</v>
      </c>
      <c r="H7" s="475" t="s">
        <v>1144</v>
      </c>
      <c r="I7" s="89" t="s">
        <v>382</v>
      </c>
      <c r="K7" s="175" t="s">
        <v>353</v>
      </c>
      <c r="L7" s="199" t="s">
        <v>410</v>
      </c>
      <c r="M7" s="444"/>
      <c r="N7" s="185" t="s">
        <v>479</v>
      </c>
      <c r="P7" s="199" t="s">
        <v>480</v>
      </c>
      <c r="R7" s="199" t="s">
        <v>520</v>
      </c>
      <c r="T7" s="199" t="s">
        <v>481</v>
      </c>
      <c r="V7" s="199" t="s">
        <v>478</v>
      </c>
      <c r="X7" s="199" t="s">
        <v>482</v>
      </c>
    </row>
    <row r="8" spans="1:35">
      <c r="B8" s="86"/>
      <c r="C8" s="86"/>
      <c r="D8" s="68" t="s">
        <v>400</v>
      </c>
      <c r="E8" s="86"/>
      <c r="F8" s="181"/>
      <c r="G8" s="470" t="s">
        <v>56</v>
      </c>
      <c r="H8" s="475" t="s">
        <v>348</v>
      </c>
      <c r="I8" s="89" t="s">
        <v>509</v>
      </c>
      <c r="K8" s="177" t="s">
        <v>515</v>
      </c>
      <c r="L8" s="188" t="s">
        <v>446</v>
      </c>
      <c r="M8" s="444"/>
      <c r="N8" s="256" t="s">
        <v>466</v>
      </c>
      <c r="P8" s="188" t="s">
        <v>448</v>
      </c>
      <c r="R8" s="188" t="s">
        <v>447</v>
      </c>
      <c r="T8" s="188" t="s">
        <v>368</v>
      </c>
      <c r="V8" s="188" t="s">
        <v>333</v>
      </c>
      <c r="X8" s="188" t="s">
        <v>468</v>
      </c>
    </row>
    <row r="9" spans="1:35">
      <c r="B9" s="86"/>
      <c r="C9" s="86"/>
      <c r="D9" s="68" t="s">
        <v>398</v>
      </c>
      <c r="E9" s="86"/>
      <c r="F9" s="181"/>
      <c r="G9" s="144" t="s">
        <v>58</v>
      </c>
      <c r="H9" s="475" t="s">
        <v>1135</v>
      </c>
      <c r="I9" s="86"/>
      <c r="K9" s="176" t="s">
        <v>383</v>
      </c>
      <c r="L9" s="71" t="s">
        <v>458</v>
      </c>
      <c r="M9" s="444"/>
      <c r="N9" s="71" t="s">
        <v>460</v>
      </c>
      <c r="P9" s="71" t="s">
        <v>461</v>
      </c>
      <c r="R9" s="71" t="s">
        <v>458</v>
      </c>
      <c r="T9" s="71" t="s">
        <v>461</v>
      </c>
      <c r="V9" s="71" t="s">
        <v>458</v>
      </c>
      <c r="X9" s="71" t="s">
        <v>460</v>
      </c>
      <c r="AE9" s="68">
        <v>1</v>
      </c>
      <c r="AF9" s="68">
        <v>2</v>
      </c>
      <c r="AH9" s="68">
        <v>3</v>
      </c>
    </row>
    <row r="10" spans="1:35" ht="15.5">
      <c r="B10" s="86"/>
      <c r="C10" s="86"/>
      <c r="D10" s="452" t="s">
        <v>1107</v>
      </c>
      <c r="E10" s="86"/>
      <c r="F10" s="499"/>
      <c r="G10" s="311" t="s">
        <v>78</v>
      </c>
      <c r="H10" s="89" t="s">
        <v>1136</v>
      </c>
      <c r="I10" s="86"/>
      <c r="K10" s="184" t="s">
        <v>341</v>
      </c>
      <c r="L10" s="96" t="s">
        <v>393</v>
      </c>
      <c r="M10" s="444"/>
      <c r="N10" s="96" t="s">
        <v>1047</v>
      </c>
      <c r="P10" s="96" t="s">
        <v>1048</v>
      </c>
      <c r="R10" s="96" t="s">
        <v>1049</v>
      </c>
      <c r="T10" s="96" t="s">
        <v>393</v>
      </c>
      <c r="V10" s="96" t="s">
        <v>402</v>
      </c>
      <c r="X10" s="96" t="s">
        <v>1050</v>
      </c>
    </row>
    <row r="11" spans="1:35">
      <c r="B11" s="86" t="s">
        <v>578</v>
      </c>
      <c r="C11" s="86"/>
      <c r="D11" s="68" t="s">
        <v>590</v>
      </c>
      <c r="E11" s="86"/>
      <c r="F11" s="101"/>
      <c r="G11" s="311" t="s">
        <v>80</v>
      </c>
      <c r="H11" s="89" t="s">
        <v>1147</v>
      </c>
      <c r="I11" s="86"/>
      <c r="K11" s="178" t="s">
        <v>334</v>
      </c>
      <c r="L11" s="88"/>
      <c r="M11" s="444"/>
      <c r="N11" s="88"/>
      <c r="P11" s="88"/>
      <c r="R11" s="88"/>
      <c r="T11" s="88"/>
      <c r="V11" s="88"/>
      <c r="X11" s="88"/>
      <c r="AD11"/>
    </row>
    <row r="12" spans="1:35" ht="14.5" thickBot="1">
      <c r="B12" s="350" t="s">
        <v>579</v>
      </c>
      <c r="C12" s="157"/>
      <c r="D12" s="194" t="s">
        <v>591</v>
      </c>
      <c r="E12" s="342"/>
      <c r="F12" s="596"/>
      <c r="G12" s="614" t="s">
        <v>82</v>
      </c>
      <c r="H12" s="612"/>
      <c r="I12" s="86"/>
      <c r="K12" s="187" t="s">
        <v>412</v>
      </c>
      <c r="L12" s="186" t="s">
        <v>408</v>
      </c>
      <c r="M12" s="444"/>
      <c r="N12" s="186" t="s">
        <v>407</v>
      </c>
      <c r="P12" s="186" t="s">
        <v>409</v>
      </c>
      <c r="R12" s="186" t="s">
        <v>459</v>
      </c>
      <c r="T12" s="186" t="s">
        <v>462</v>
      </c>
      <c r="V12" s="186" t="s">
        <v>389</v>
      </c>
      <c r="X12" s="186" t="s">
        <v>1046</v>
      </c>
      <c r="AD12"/>
    </row>
    <row r="13" spans="1:35">
      <c r="A13" s="452"/>
      <c r="B13" s="490" t="s">
        <v>1123</v>
      </c>
      <c r="C13" s="491"/>
      <c r="D13" s="491"/>
      <c r="E13" s="494"/>
      <c r="F13" s="495"/>
      <c r="G13" s="613" t="s">
        <v>85</v>
      </c>
      <c r="H13" s="604" t="s">
        <v>1151</v>
      </c>
      <c r="I13" s="86"/>
      <c r="K13" s="91"/>
      <c r="N13"/>
      <c r="P13"/>
      <c r="R13"/>
      <c r="T13"/>
      <c r="V13"/>
      <c r="X13"/>
      <c r="AD13"/>
    </row>
    <row r="14" spans="1:35" ht="14.5" thickBot="1">
      <c r="B14" s="492" t="s">
        <v>1124</v>
      </c>
      <c r="C14" s="493"/>
      <c r="D14" s="493"/>
      <c r="E14" s="599"/>
      <c r="F14" s="600"/>
      <c r="G14" s="614" t="s">
        <v>87</v>
      </c>
      <c r="H14" s="605" t="s">
        <v>1149</v>
      </c>
      <c r="I14" s="86"/>
      <c r="K14" s="91">
        <v>1</v>
      </c>
      <c r="L14" s="202" t="str">
        <f>CONCATENATE(L$4,L$5,L$6,L$7,L$10)</f>
        <v xml:space="preserve"> please bring towels</v>
      </c>
      <c r="M14" s="202"/>
      <c r="N14" s="202" t="str">
        <f>CONCATENATE(N$4,N$5,N$6,N$7,N$10)</f>
        <v xml:space="preserve"> kindly deliverbath towel</v>
      </c>
      <c r="O14" s="202"/>
      <c r="P14" s="202" t="str">
        <f>CONCATENATE(P$4,P$5,P$6,P$7,P$10)</f>
        <v xml:space="preserve"> please have housekeeper givehand towel</v>
      </c>
      <c r="Q14" s="202"/>
      <c r="R14" s="202" t="str">
        <f>CONCATENATE(R$4,R$5,R$6,R$7,R$10)</f>
        <v xml:space="preserve"> Can maid fetchface towel</v>
      </c>
      <c r="S14" s="202"/>
      <c r="T14" s="202" t="str">
        <f>CONCATENATE(T$4,T$5,T$6,T$7,T$10)</f>
        <v xml:space="preserve"> kindly have room attendant drop off towels</v>
      </c>
      <c r="U14" s="202"/>
      <c r="V14" s="202" t="str">
        <f>CONCATENATE(V$4,V$5,V$6,V$7,V$10)</f>
        <v xml:space="preserve"> please sendset of towels</v>
      </c>
      <c r="W14" s="202"/>
      <c r="X14" s="202" t="str">
        <f>CONCATENATE(X$4,X$5,X$6,X$7,X$10)</f>
        <v xml:space="preserve"> kindly providepowell</v>
      </c>
      <c r="Y14" s="202"/>
      <c r="Z14" s="202"/>
      <c r="AA14" s="202"/>
      <c r="AB14" s="202"/>
      <c r="AC14" s="202"/>
      <c r="AD14"/>
      <c r="AE14" s="202"/>
      <c r="AF14" s="202"/>
      <c r="AG14" s="202"/>
      <c r="AH14" s="202"/>
      <c r="AI14" s="202"/>
    </row>
    <row r="15" spans="1:35" ht="14" customHeight="1">
      <c r="B15" s="68" t="s">
        <v>1113</v>
      </c>
      <c r="C15" s="86"/>
      <c r="D15" s="474" t="s">
        <v>485</v>
      </c>
      <c r="E15" s="415"/>
      <c r="F15" s="598"/>
      <c r="G15" s="311" t="s">
        <v>89</v>
      </c>
      <c r="H15" s="496" t="s">
        <v>1150</v>
      </c>
      <c r="I15" s="86"/>
      <c r="K15" s="91">
        <f>+K14+1</f>
        <v>2</v>
      </c>
      <c r="L15" s="202" t="str">
        <f>CONCATENATE(L$4,L$5,L$6,L$7,L$8,L$10)</f>
        <v xml:space="preserve"> please bringa few towels</v>
      </c>
      <c r="M15" s="202"/>
      <c r="N15" s="202" t="str">
        <f>CONCATENATE(N$4,N$5,N$6,N$7,N$8,N$10)</f>
        <v xml:space="preserve"> kindly deliveradditionalbath towel</v>
      </c>
      <c r="O15" s="202"/>
      <c r="P15" s="202" t="str">
        <f>CONCATENATE(P$4,P$5,P$6,P$7,P$8,P$10)</f>
        <v xml:space="preserve"> please have housekeeper givesomehand towel</v>
      </c>
      <c r="Q15" s="202"/>
      <c r="R15" s="202" t="str">
        <f>CONCATENATE(R$4,R$5,R$6,R$7,R$8,R$10)</f>
        <v xml:space="preserve"> Can maid fetcha coupleface towel</v>
      </c>
      <c r="S15" s="202"/>
      <c r="T15" s="202" t="str">
        <f>CONCATENATE(T$4,T$5,T$6,T$7,T$8,T$10)</f>
        <v xml:space="preserve"> kindly have room attendant drop offset towels</v>
      </c>
      <c r="U15" s="202"/>
      <c r="V15" s="202" t="str">
        <f>CONCATENATE(V$4,V$5,V$6,V$7,V$8,V$10)</f>
        <v xml:space="preserve"> please sendmoreset of towels</v>
      </c>
      <c r="W15" s="202"/>
      <c r="X15" s="202" t="str">
        <f>CONCATENATE(X$4,X$5,X$6,X$7,X$8,X$10)</f>
        <v xml:space="preserve"> kindly provideextrapowell</v>
      </c>
      <c r="Y15" s="202"/>
      <c r="Z15" s="202"/>
      <c r="AA15" s="202"/>
      <c r="AB15" s="202"/>
      <c r="AC15" s="202"/>
      <c r="AD15"/>
      <c r="AE15" s="202"/>
      <c r="AF15" s="202"/>
      <c r="AG15" s="202"/>
      <c r="AH15" s="202"/>
      <c r="AI15" s="202"/>
    </row>
    <row r="16" spans="1:35" ht="15.5" customHeight="1">
      <c r="B16" s="265" t="s">
        <v>1115</v>
      </c>
      <c r="C16" s="144"/>
      <c r="D16" s="135" t="s">
        <v>483</v>
      </c>
      <c r="E16" s="144"/>
      <c r="F16"/>
      <c r="G16" s="144" t="s">
        <v>90</v>
      </c>
      <c r="H16" s="496" t="s">
        <v>880</v>
      </c>
      <c r="I16" s="86"/>
      <c r="K16" s="91">
        <f t="shared" ref="K16:K21" si="0">+K15+1</f>
        <v>3</v>
      </c>
      <c r="L16" s="202" t="str">
        <f>CONCATENATE(L$4,L$5,L$6,L$7,L$8,L$9,L$10)</f>
        <v xml:space="preserve"> please bringa few clean towels</v>
      </c>
      <c r="M16" s="202"/>
      <c r="N16" s="448" t="str">
        <f>CONCATENATE(N$4,N$5,N$6,N$7,N$8,N$9,N$10)</f>
        <v xml:space="preserve"> kindly deliveradditional newbath towel</v>
      </c>
      <c r="O16" s="202"/>
      <c r="P16" s="202" t="str">
        <f>CONCATENATE(P$4,P$5,P$6,P$7,P$8,P$9,P$10)</f>
        <v xml:space="preserve"> please have housekeeper givesome freshhand towel</v>
      </c>
      <c r="Q16" s="202"/>
      <c r="R16" s="202" t="str">
        <f>CONCATENATE(R$4,R$5,R$6,R$7,R$8,R$9,R$10)</f>
        <v xml:space="preserve"> Can maid fetcha couple cleanface towel</v>
      </c>
      <c r="S16" s="202"/>
      <c r="T16" s="202" t="str">
        <f>CONCATENATE(T$4,T$5,T$6,T$7,T$8,T$9,T$10)</f>
        <v xml:space="preserve"> kindly have room attendant drop offset fresh towels</v>
      </c>
      <c r="U16" s="202"/>
      <c r="V16" s="202" t="str">
        <f>CONCATENATE(V$4,V$5,V$6,V$7,V$8,V$9,V$10)</f>
        <v xml:space="preserve"> please sendmore cleanset of towels</v>
      </c>
      <c r="W16" s="202"/>
      <c r="X16" s="202" t="str">
        <f>CONCATENATE(X$4,X$5,X$6,X$7,X$8,X$9,X$10)</f>
        <v xml:space="preserve"> kindly provideextra newpowell</v>
      </c>
      <c r="Y16" s="202"/>
      <c r="Z16" s="202"/>
      <c r="AA16" s="202"/>
      <c r="AB16" s="202"/>
      <c r="AC16" s="202"/>
      <c r="AD16"/>
      <c r="AE16" s="202"/>
      <c r="AF16" s="202"/>
      <c r="AG16" s="202"/>
      <c r="AH16" s="202"/>
      <c r="AI16" s="202"/>
    </row>
    <row r="17" spans="1:35" ht="14.5" customHeight="1">
      <c r="B17" s="479" t="s">
        <v>529</v>
      </c>
      <c r="C17" s="479" t="s">
        <v>521</v>
      </c>
      <c r="D17" s="135" t="s">
        <v>484</v>
      </c>
      <c r="E17" s="86"/>
      <c r="F17" s="473"/>
      <c r="G17" s="144" t="s">
        <v>91</v>
      </c>
      <c r="H17" s="496" t="s">
        <v>1152</v>
      </c>
      <c r="I17" s="86"/>
      <c r="K17" s="91">
        <f t="shared" si="0"/>
        <v>4</v>
      </c>
      <c r="L17" s="202" t="str">
        <f>CONCATENATE(L$4,L$5,L$6,L$7,L$8,L$9,L$10,L$11)</f>
        <v xml:space="preserve"> please bringa few clean towels</v>
      </c>
      <c r="M17" s="202"/>
      <c r="N17" s="202" t="str">
        <f>CONCATENATE(N$4,N$5,N$6,N$7,N$8,N$9,N$10,N$11)</f>
        <v xml:space="preserve"> kindly deliveradditional newbath towel</v>
      </c>
      <c r="O17" s="202"/>
      <c r="P17" s="202" t="str">
        <f>CONCATENATE(P$4,P$5,P$6,P$7,P$8,P$9,P$10,P$11)</f>
        <v xml:space="preserve"> please have housekeeper givesome freshhand towel</v>
      </c>
      <c r="Q17" s="202"/>
      <c r="R17" s="202" t="str">
        <f>CONCATENATE(R$4,R$5,R$6,R$7,R$8,R$9,R$10,R$11)</f>
        <v xml:space="preserve"> Can maid fetcha couple cleanface towel</v>
      </c>
      <c r="S17" s="202"/>
      <c r="T17" s="202" t="str">
        <f>CONCATENATE(T$4,T$5,T$6,T$7,T$8,T$9,T$10,T$11)</f>
        <v xml:space="preserve"> kindly have room attendant drop offset fresh towels</v>
      </c>
      <c r="U17" s="202"/>
      <c r="V17" s="202" t="str">
        <f>CONCATENATE(V$4,V$5,V$6,V$7,V$8,V$9,V$10,V$11)</f>
        <v xml:space="preserve"> please sendmore cleanset of towels</v>
      </c>
      <c r="W17" s="202"/>
      <c r="X17" s="202" t="str">
        <f>CONCATENATE(X$4,X$5,X$6,X$7,X$8,X$9,X$10,X$11)</f>
        <v xml:space="preserve"> kindly provideextra newpowell</v>
      </c>
      <c r="Y17" s="202"/>
      <c r="Z17" s="202"/>
      <c r="AA17" s="202"/>
      <c r="AB17" s="202"/>
      <c r="AC17" s="202"/>
      <c r="AD17"/>
      <c r="AE17" s="202"/>
      <c r="AF17" s="202"/>
      <c r="AG17" s="202"/>
      <c r="AH17" s="202"/>
      <c r="AI17" s="202"/>
    </row>
    <row r="18" spans="1:35">
      <c r="B18" s="138" t="s">
        <v>530</v>
      </c>
      <c r="C18" s="465" t="s">
        <v>1148</v>
      </c>
      <c r="D18" s="89" t="s">
        <v>487</v>
      </c>
      <c r="E18" s="86"/>
      <c r="F18" s="180"/>
      <c r="G18" s="144" t="s">
        <v>195</v>
      </c>
      <c r="H18" s="496" t="s">
        <v>1153</v>
      </c>
      <c r="I18" s="86"/>
      <c r="K18" s="91">
        <f t="shared" si="0"/>
        <v>5</v>
      </c>
      <c r="L18" s="202" t="str">
        <f>CONCATENATE(L$4,L$5,L$6,L$7,L$8,L$9,L$10,L$11,L$12)</f>
        <v xml:space="preserve"> please bringa few clean towels to our room</v>
      </c>
      <c r="M18" s="202"/>
      <c r="N18" s="202" t="str">
        <f>CONCATENATE(N$4,N$5,N$6,N$7,N$8,N$9,N$10,N$11,N$12)</f>
        <v xml:space="preserve"> kindly deliveradditional newbath towel to the room</v>
      </c>
      <c r="O18" s="202"/>
      <c r="P18" s="202" t="str">
        <f>CONCATENATE(P$4,P$5,P$6,P$7,P$8,P$9,P$10,P$11,P$12)</f>
        <v xml:space="preserve"> please have housekeeper givesome freshhand towel to room# xxxx</v>
      </c>
      <c r="Q18" s="202"/>
      <c r="R18" s="202" t="str">
        <f>CONCATENATE(R$4,R$5,R$6,R$7,R$8,R$9,R$10,R$11,R$12)</f>
        <v xml:space="preserve"> Can maid fetcha couple cleanface towel to my room </v>
      </c>
      <c r="S18" s="202"/>
      <c r="T18" s="202" t="str">
        <f>CONCATENATE(T$4,T$5,T$6,T$7,T$8,T$9,T$10,T$11,T$12)</f>
        <v xml:space="preserve"> kindly have room attendant drop offset fresh towels for our room</v>
      </c>
      <c r="U18" s="202"/>
      <c r="V18" s="202" t="str">
        <f>CONCATENATE(V$4,V$5,V$6,V$7,V$8,V$9,V$10,V$11,V$12)</f>
        <v xml:space="preserve"> please sendmore cleanset of towels for the room</v>
      </c>
      <c r="W18" s="202"/>
      <c r="X18" s="202" t="str">
        <f>CONCATENATE(X$4,X$5,X$6,X$7,X$8,X$9,X$10,X$11,X$12)</f>
        <v xml:space="preserve"> kindly provideextra newpowell for my room</v>
      </c>
      <c r="Y18" s="202"/>
      <c r="Z18" s="202"/>
      <c r="AA18" s="202"/>
      <c r="AB18" s="202"/>
      <c r="AC18" s="202"/>
      <c r="AD18"/>
      <c r="AE18" s="202"/>
      <c r="AF18" s="202"/>
      <c r="AG18" s="202"/>
      <c r="AH18" s="202"/>
      <c r="AI18" s="202"/>
    </row>
    <row r="19" spans="1:35" ht="18.5" customHeight="1">
      <c r="B19" s="138" t="s">
        <v>531</v>
      </c>
      <c r="C19" s="86"/>
      <c r="D19" s="476" t="s">
        <v>488</v>
      </c>
      <c r="E19" s="138"/>
      <c r="F19" s="180"/>
      <c r="G19" s="144" t="s">
        <v>194</v>
      </c>
      <c r="H19" s="497" t="s">
        <v>1154</v>
      </c>
      <c r="I19" s="86"/>
      <c r="K19" s="91">
        <f t="shared" si="0"/>
        <v>6</v>
      </c>
      <c r="L19" s="202" t="str">
        <f>CONCATENATE(L$4,L$5,L$6,L$7,L$9,L$10)</f>
        <v xml:space="preserve"> please bring clean towels</v>
      </c>
      <c r="M19" s="202"/>
      <c r="N19" s="202" t="str">
        <f>CONCATENATE(N$4,N$5,N$6,N$7,N$9,N$10)</f>
        <v xml:space="preserve"> kindly deliver newbath towel</v>
      </c>
      <c r="O19" s="202"/>
      <c r="P19" s="202" t="str">
        <f>CONCATENATE(P$4,P$5,P$6,P$7,P$9,P$10)</f>
        <v xml:space="preserve"> please have housekeeper give freshhand towel</v>
      </c>
      <c r="Q19" s="202"/>
      <c r="R19" s="202" t="str">
        <f>CONCATENATE(R$4,R$5,R$6,R$7,R$9,R$10)</f>
        <v xml:space="preserve"> Can maid fetch cleanface towel</v>
      </c>
      <c r="S19" s="202"/>
      <c r="T19" s="202" t="str">
        <f>CONCATENATE(T$4,T$5,T$6,T$7,T$9,T$10)</f>
        <v xml:space="preserve"> kindly have room attendant drop off fresh towels</v>
      </c>
      <c r="U19" s="202"/>
      <c r="V19" s="202" t="str">
        <f>CONCATENATE(V$4,V$5,V$6,V$7,V$9,V$10)</f>
        <v xml:space="preserve"> please send cleanset of towels</v>
      </c>
      <c r="W19" s="202"/>
      <c r="X19" s="202" t="str">
        <f>CONCATENATE(X$4,X$5,X$6,X$7,X$9,X$10)</f>
        <v xml:space="preserve"> kindly provide newpowell</v>
      </c>
      <c r="Y19" s="202"/>
      <c r="Z19" s="202"/>
      <c r="AA19" s="202"/>
      <c r="AB19" s="202"/>
      <c r="AC19" s="202"/>
      <c r="AD19" s="202"/>
      <c r="AE19" s="202"/>
      <c r="AF19" s="202"/>
      <c r="AG19" s="202"/>
      <c r="AH19" s="202"/>
      <c r="AI19" s="202"/>
    </row>
    <row r="20" spans="1:35" ht="17" customHeight="1" thickBot="1">
      <c r="B20" s="480" t="s">
        <v>1112</v>
      </c>
      <c r="C20" s="481"/>
      <c r="D20" s="89" t="s">
        <v>1140</v>
      </c>
      <c r="E20" s="193"/>
      <c r="F20" s="89"/>
      <c r="G20" s="470" t="s">
        <v>217</v>
      </c>
      <c r="H20" s="498"/>
      <c r="I20" s="86"/>
      <c r="K20" s="91">
        <f t="shared" si="0"/>
        <v>7</v>
      </c>
      <c r="L20" s="202" t="str">
        <f>CONCATENATE(L$4,L$5,L$6,L$7,L$9,L$10,L$11)</f>
        <v xml:space="preserve"> please bring clean towels</v>
      </c>
      <c r="M20" s="202"/>
      <c r="N20" s="202" t="str">
        <f>CONCATENATE(N$4,N$5,N$6,N$7,N$9,N$10,N$11)</f>
        <v xml:space="preserve"> kindly deliver newbath towel</v>
      </c>
      <c r="O20" s="202"/>
      <c r="P20" s="202" t="str">
        <f>CONCATENATE(P$4,P$5,P$6,P$7,P$9,P$10,P$11)</f>
        <v xml:space="preserve"> please have housekeeper give freshhand towel</v>
      </c>
      <c r="Q20" s="202"/>
      <c r="R20" s="202" t="str">
        <f>CONCATENATE(R$4,R$5,R$6,R$7,R$9,R$10,R$11)</f>
        <v xml:space="preserve"> Can maid fetch cleanface towel</v>
      </c>
      <c r="S20" s="202"/>
      <c r="T20" s="202" t="str">
        <f>CONCATENATE(T$4,T$5,T$6,T$7,T$9,T$10,T$11)</f>
        <v xml:space="preserve"> kindly have room attendant drop off fresh towels</v>
      </c>
      <c r="U20" s="202"/>
      <c r="V20" s="202" t="str">
        <f>CONCATENATE(V$4,V$5,V$6,V$7,V$9,V$10,V$11)</f>
        <v xml:space="preserve"> please send cleanset of towels</v>
      </c>
      <c r="W20" s="202"/>
      <c r="X20" s="202" t="str">
        <f>CONCATENATE(X$4,X$5,X$6,X$7,X$9,X$10,X$11)</f>
        <v xml:space="preserve"> kindly provide newpowell</v>
      </c>
      <c r="Y20" s="202"/>
      <c r="Z20" s="202"/>
      <c r="AA20" s="202"/>
      <c r="AB20" s="202"/>
      <c r="AC20" s="202"/>
      <c r="AD20" s="202"/>
      <c r="AE20" s="202"/>
      <c r="AF20" s="202"/>
      <c r="AG20" s="202"/>
      <c r="AH20" s="202"/>
      <c r="AI20" s="202"/>
    </row>
    <row r="21" spans="1:35">
      <c r="B21" s="465" t="s">
        <v>1116</v>
      </c>
      <c r="C21" s="110" t="s">
        <v>522</v>
      </c>
      <c r="D21" s="477" t="s">
        <v>1043</v>
      </c>
      <c r="F21" s="89"/>
      <c r="G21" s="470" t="s">
        <v>198</v>
      </c>
      <c r="I21" s="86"/>
      <c r="K21" s="91">
        <f t="shared" si="0"/>
        <v>8</v>
      </c>
      <c r="L21" s="202" t="str">
        <f>CONCATENATE(L$4,L$5,L$6,L$7,L$9,L$10,L$11,L12)</f>
        <v xml:space="preserve"> please bring clean towels to our room</v>
      </c>
      <c r="M21" s="202"/>
      <c r="N21" s="202" t="str">
        <f>CONCATENATE(N$4,N$5,N$6,N$7,N$9,N$10,N$11,N12)</f>
        <v xml:space="preserve"> kindly deliver newbath towel to the room</v>
      </c>
      <c r="O21" s="202"/>
      <c r="P21" s="202" t="str">
        <f>CONCATENATE(P$4,P$5,P$6,P$7,P$9,P$10,P$11,P12)</f>
        <v xml:space="preserve"> please have housekeeper give freshhand towel to room# xxxx</v>
      </c>
      <c r="Q21" s="202"/>
      <c r="R21" s="202" t="str">
        <f>CONCATENATE(R$4,R$5,R$6,R$7,R$9,R$10,R$11,R12)</f>
        <v xml:space="preserve"> Can maid fetch cleanface towel to my room </v>
      </c>
      <c r="S21" s="202"/>
      <c r="T21" s="202" t="str">
        <f>CONCATENATE(T$4,T$5,T$6,T$7,T$9,T$10,T$11,T12)</f>
        <v xml:space="preserve"> kindly have room attendant drop off fresh towels for our room</v>
      </c>
      <c r="U21" s="202"/>
      <c r="V21" s="202" t="str">
        <f>CONCATENATE(V$4,V$5,V$6,V$7,V$9,V$10,V$11,V12)</f>
        <v xml:space="preserve"> please send cleanset of towels for the room</v>
      </c>
      <c r="W21" s="202"/>
      <c r="X21" s="202" t="str">
        <f>CONCATENATE(X$4,X$5,X$6,X$7,X$9,X$10,X$11,X12)</f>
        <v xml:space="preserve"> kindly provide newpowell for my room</v>
      </c>
      <c r="Y21" s="202"/>
      <c r="Z21" s="202"/>
      <c r="AA21" s="202"/>
      <c r="AB21" s="202"/>
      <c r="AC21" s="202"/>
      <c r="AD21" s="202"/>
      <c r="AE21" s="202"/>
      <c r="AF21" s="202"/>
      <c r="AG21" s="202"/>
      <c r="AH21" s="202"/>
      <c r="AI21" s="202"/>
    </row>
    <row r="22" spans="1:35">
      <c r="B22" s="459" t="s">
        <v>1117</v>
      </c>
      <c r="C22" s="140" t="s">
        <v>523</v>
      </c>
      <c r="D22" s="477"/>
      <c r="F22" s="465"/>
      <c r="G22" s="482" t="s">
        <v>92</v>
      </c>
      <c r="I22" s="86"/>
      <c r="K22" s="91"/>
      <c r="L22" s="202"/>
      <c r="M22" s="202"/>
      <c r="N22" s="190"/>
      <c r="O22" s="202"/>
      <c r="P22" s="190"/>
      <c r="Q22" s="202"/>
      <c r="R22" s="190"/>
      <c r="S22" s="202"/>
      <c r="T22" s="190"/>
      <c r="U22" s="202"/>
      <c r="V22" s="190"/>
      <c r="W22" s="202"/>
      <c r="X22" s="190"/>
      <c r="Y22" s="202"/>
      <c r="Z22" s="202"/>
      <c r="AA22" s="202"/>
      <c r="AB22" s="202"/>
      <c r="AC22" s="202"/>
      <c r="AD22" s="202"/>
      <c r="AE22" s="202"/>
      <c r="AF22" s="202"/>
      <c r="AG22" s="202"/>
      <c r="AH22" s="202"/>
      <c r="AI22" s="202"/>
    </row>
    <row r="23" spans="1:35">
      <c r="A23" s="452"/>
      <c r="B23" s="459" t="s">
        <v>1118</v>
      </c>
      <c r="C23" s="391" t="s">
        <v>524</v>
      </c>
      <c r="D23" s="130"/>
      <c r="E23" s="86"/>
      <c r="F23" s="86"/>
      <c r="G23" s="482" t="s">
        <v>216</v>
      </c>
      <c r="H23" s="130"/>
      <c r="I23" s="130"/>
      <c r="K23" s="91"/>
      <c r="L23" s="202"/>
      <c r="M23" s="202"/>
      <c r="N23" s="190"/>
      <c r="O23" s="202"/>
      <c r="P23" s="190"/>
      <c r="Q23" s="202"/>
      <c r="R23" s="202"/>
      <c r="S23" s="202"/>
      <c r="T23" s="202"/>
      <c r="U23" s="202"/>
      <c r="V23" s="202"/>
      <c r="W23" s="202"/>
      <c r="X23" s="202"/>
      <c r="Y23" s="202"/>
      <c r="Z23" s="202"/>
      <c r="AA23" s="202"/>
      <c r="AB23" s="202"/>
      <c r="AC23" s="202"/>
      <c r="AD23" s="202"/>
      <c r="AE23" s="202"/>
      <c r="AF23" s="202"/>
      <c r="AG23" s="202"/>
      <c r="AH23" s="202"/>
      <c r="AI23" s="202"/>
    </row>
    <row r="24" spans="1:35">
      <c r="B24" s="465" t="s">
        <v>1108</v>
      </c>
      <c r="C24" s="138" t="s">
        <v>525</v>
      </c>
      <c r="D24" s="130"/>
      <c r="E24" s="86"/>
      <c r="F24" s="86"/>
      <c r="G24" s="482" t="s">
        <v>93</v>
      </c>
      <c r="H24" s="130"/>
      <c r="I24" s="130"/>
      <c r="K24" s="91"/>
      <c r="L24" s="441"/>
      <c r="M24" s="202"/>
      <c r="N24" s="190"/>
      <c r="O24" s="202"/>
      <c r="P24" s="446"/>
      <c r="Q24" s="202"/>
      <c r="R24" s="446"/>
      <c r="S24" s="202"/>
      <c r="T24" s="446"/>
      <c r="U24" s="202"/>
      <c r="V24" s="446"/>
      <c r="W24" s="202"/>
      <c r="X24" s="446"/>
      <c r="Y24" s="202"/>
      <c r="Z24" s="202"/>
      <c r="AA24" s="202"/>
      <c r="AB24" s="202"/>
      <c r="AC24" s="202"/>
      <c r="AD24" s="202"/>
      <c r="AE24" s="202"/>
      <c r="AF24" s="202"/>
      <c r="AG24" s="202"/>
      <c r="AH24" s="202"/>
      <c r="AI24" s="202"/>
    </row>
    <row r="25" spans="1:35" ht="15.5">
      <c r="B25" s="465" t="s">
        <v>1109</v>
      </c>
      <c r="C25" s="180" t="s">
        <v>526</v>
      </c>
      <c r="E25" s="183"/>
      <c r="F25" s="183"/>
      <c r="G25" s="608" t="s">
        <v>95</v>
      </c>
      <c r="H25" s="130"/>
      <c r="I25" s="130"/>
      <c r="K25" s="91"/>
      <c r="L25" s="451" t="s">
        <v>1086</v>
      </c>
      <c r="M25" s="202"/>
      <c r="N25" s="190"/>
      <c r="O25" s="202"/>
      <c r="P25" s="190"/>
      <c r="Q25" s="202"/>
      <c r="R25" s="446"/>
      <c r="S25" s="202"/>
      <c r="T25" s="446"/>
      <c r="U25" s="446"/>
      <c r="V25" s="446"/>
      <c r="W25" s="202"/>
      <c r="X25" s="446"/>
      <c r="Y25" s="202"/>
      <c r="Z25" s="202"/>
      <c r="AA25" s="202"/>
      <c r="AB25" s="202"/>
      <c r="AC25" s="202"/>
      <c r="AD25" s="202"/>
      <c r="AE25" s="202"/>
      <c r="AF25" s="202"/>
      <c r="AG25" s="202"/>
      <c r="AH25" s="202"/>
      <c r="AI25" s="202"/>
    </row>
    <row r="26" spans="1:35">
      <c r="B26" s="465" t="s">
        <v>1110</v>
      </c>
      <c r="C26" s="97"/>
      <c r="D26" s="130"/>
      <c r="F26" s="86"/>
      <c r="G26" s="482" t="s">
        <v>96</v>
      </c>
      <c r="H26" s="130"/>
      <c r="I26" s="130"/>
      <c r="K26" s="452" t="s">
        <v>1057</v>
      </c>
      <c r="L26" s="442"/>
      <c r="M26" s="203"/>
      <c r="N26" s="203"/>
      <c r="O26" s="203"/>
      <c r="P26" s="203"/>
      <c r="Q26" s="203"/>
      <c r="R26" s="203"/>
      <c r="S26" s="203"/>
      <c r="T26" s="442"/>
      <c r="U26" s="203"/>
      <c r="V26" s="203"/>
      <c r="W26" s="203"/>
      <c r="X26" s="203"/>
      <c r="Y26" s="203"/>
      <c r="Z26" s="202"/>
      <c r="AA26" s="202"/>
      <c r="AB26" s="202"/>
      <c r="AC26" s="202"/>
      <c r="AD26" s="202"/>
      <c r="AE26" s="202"/>
      <c r="AF26" s="202"/>
      <c r="AG26" s="202"/>
      <c r="AH26" s="202"/>
      <c r="AI26" s="202"/>
    </row>
    <row r="27" spans="1:35">
      <c r="B27" s="465" t="s">
        <v>1111</v>
      </c>
      <c r="C27" s="86"/>
      <c r="D27" s="130"/>
      <c r="F27" s="86"/>
      <c r="G27" s="482" t="s">
        <v>97</v>
      </c>
      <c r="H27" s="130"/>
      <c r="I27" s="86"/>
      <c r="K27" s="174" t="s">
        <v>500</v>
      </c>
      <c r="L27" s="148" t="s">
        <v>531</v>
      </c>
      <c r="M27" s="203"/>
      <c r="N27" s="148" t="s">
        <v>531</v>
      </c>
      <c r="O27" s="203"/>
      <c r="P27" s="148" t="s">
        <v>531</v>
      </c>
      <c r="Q27" s="203"/>
      <c r="R27" s="148" t="s">
        <v>530</v>
      </c>
      <c r="S27" s="203"/>
      <c r="T27" s="148" t="s">
        <v>531</v>
      </c>
      <c r="U27" s="203"/>
      <c r="V27" s="148" t="s">
        <v>531</v>
      </c>
      <c r="W27" s="203"/>
      <c r="X27" s="148" t="s">
        <v>531</v>
      </c>
      <c r="Y27" s="203"/>
      <c r="Z27" s="202"/>
      <c r="AA27" s="202"/>
      <c r="AB27" s="202"/>
      <c r="AC27" s="202"/>
      <c r="AD27" s="202"/>
      <c r="AE27" s="202"/>
      <c r="AF27" s="202"/>
      <c r="AG27" s="202"/>
      <c r="AH27" s="202"/>
      <c r="AI27" s="202"/>
    </row>
    <row r="28" spans="1:35">
      <c r="B28" s="465" t="s">
        <v>1119</v>
      </c>
      <c r="C28" s="86"/>
      <c r="D28" s="130"/>
      <c r="F28" s="86"/>
      <c r="G28" s="482" t="s">
        <v>99</v>
      </c>
      <c r="H28" s="130"/>
      <c r="I28" s="86"/>
      <c r="K28" s="200" t="s">
        <v>519</v>
      </c>
      <c r="L28" s="186" t="s">
        <v>521</v>
      </c>
      <c r="M28" s="203"/>
      <c r="N28" s="186" t="s">
        <v>522</v>
      </c>
      <c r="O28" s="203"/>
      <c r="P28" s="186" t="s">
        <v>523</v>
      </c>
      <c r="Q28" s="203"/>
      <c r="R28" s="186" t="s">
        <v>524</v>
      </c>
      <c r="S28" s="203"/>
      <c r="T28" s="186" t="s">
        <v>525</v>
      </c>
      <c r="U28" s="203"/>
      <c r="V28" s="186" t="s">
        <v>526</v>
      </c>
      <c r="W28" s="203"/>
      <c r="X28" s="186" t="s">
        <v>521</v>
      </c>
      <c r="Y28" s="203"/>
      <c r="Z28" s="202"/>
      <c r="AA28" s="202"/>
      <c r="AB28" s="202"/>
      <c r="AC28" s="202"/>
      <c r="AD28" s="202"/>
      <c r="AE28" s="202"/>
      <c r="AF28" s="202"/>
      <c r="AG28" s="202"/>
      <c r="AH28" s="202"/>
      <c r="AI28" s="202"/>
    </row>
    <row r="29" spans="1:35">
      <c r="B29" s="465" t="s">
        <v>1120</v>
      </c>
      <c r="C29" s="86"/>
      <c r="D29" s="86"/>
      <c r="F29" s="86"/>
      <c r="G29" s="482" t="s">
        <v>1281</v>
      </c>
      <c r="H29" s="86"/>
      <c r="I29" s="86"/>
      <c r="K29" s="174" t="s">
        <v>500</v>
      </c>
      <c r="L29" s="71" t="s">
        <v>528</v>
      </c>
      <c r="M29" s="203"/>
      <c r="N29" s="71" t="s">
        <v>528</v>
      </c>
      <c r="O29" s="203"/>
      <c r="P29" s="71" t="s">
        <v>528</v>
      </c>
      <c r="Q29" s="203"/>
      <c r="R29" s="71" t="s">
        <v>528</v>
      </c>
      <c r="S29" s="203"/>
      <c r="T29" s="71" t="s">
        <v>528</v>
      </c>
      <c r="U29" s="203"/>
      <c r="V29" s="71" t="s">
        <v>528</v>
      </c>
      <c r="W29" s="203"/>
      <c r="X29" s="71" t="s">
        <v>527</v>
      </c>
      <c r="Y29" s="203"/>
      <c r="Z29" s="202"/>
      <c r="AA29" s="202"/>
      <c r="AB29" s="202"/>
      <c r="AC29" s="202"/>
      <c r="AD29" s="202"/>
      <c r="AE29" s="202"/>
      <c r="AF29" s="202"/>
      <c r="AG29" s="202"/>
      <c r="AH29" s="202"/>
      <c r="AI29" s="202"/>
    </row>
    <row r="30" spans="1:35">
      <c r="B30" s="465" t="s">
        <v>1121</v>
      </c>
      <c r="C30" s="86"/>
      <c r="D30" s="86"/>
      <c r="F30" s="86"/>
      <c r="G30" s="482" t="s">
        <v>1282</v>
      </c>
      <c r="I30" s="86"/>
      <c r="K30" s="175" t="s">
        <v>353</v>
      </c>
      <c r="L30" s="199" t="s">
        <v>410</v>
      </c>
      <c r="M30" s="444">
        <v>6</v>
      </c>
      <c r="N30" s="185" t="s">
        <v>479</v>
      </c>
      <c r="P30" s="199" t="s">
        <v>480</v>
      </c>
      <c r="R30" s="199" t="s">
        <v>520</v>
      </c>
      <c r="T30" s="199" t="s">
        <v>481</v>
      </c>
      <c r="V30" s="199" t="s">
        <v>478</v>
      </c>
      <c r="X30" s="199" t="s">
        <v>482</v>
      </c>
      <c r="AE30" s="202"/>
      <c r="AF30" s="202"/>
      <c r="AG30" s="202"/>
      <c r="AH30" s="202"/>
      <c r="AI30" s="202"/>
    </row>
    <row r="31" spans="1:35">
      <c r="B31" s="465" t="s">
        <v>1122</v>
      </c>
      <c r="C31" s="86"/>
      <c r="D31" s="86"/>
      <c r="F31" s="86"/>
      <c r="G31" s="86"/>
      <c r="I31" s="86"/>
      <c r="K31" s="177" t="s">
        <v>515</v>
      </c>
      <c r="L31" s="188" t="s">
        <v>333</v>
      </c>
      <c r="M31" s="444"/>
      <c r="N31" s="256" t="s">
        <v>466</v>
      </c>
      <c r="P31" s="188" t="s">
        <v>448</v>
      </c>
      <c r="R31" s="188" t="s">
        <v>447</v>
      </c>
      <c r="T31" s="188" t="s">
        <v>368</v>
      </c>
      <c r="V31" s="188" t="s">
        <v>333</v>
      </c>
      <c r="X31" s="188" t="s">
        <v>468</v>
      </c>
      <c r="Y31" s="203"/>
      <c r="Z31" s="202"/>
      <c r="AA31" s="202"/>
      <c r="AB31" s="202"/>
      <c r="AC31" s="202"/>
      <c r="AD31" s="202"/>
      <c r="AE31" s="202"/>
      <c r="AF31" s="202"/>
      <c r="AG31" s="202"/>
      <c r="AH31" s="202"/>
      <c r="AI31" s="202"/>
    </row>
    <row r="32" spans="1:35">
      <c r="B32" s="586" t="s">
        <v>561</v>
      </c>
      <c r="C32" s="479" t="s">
        <v>521</v>
      </c>
      <c r="D32" s="130"/>
      <c r="F32" s="86"/>
      <c r="G32" s="86"/>
      <c r="H32" s="86"/>
      <c r="I32" s="86"/>
      <c r="K32" s="176" t="s">
        <v>383</v>
      </c>
      <c r="L32" s="71" t="s">
        <v>458</v>
      </c>
      <c r="M32" s="444"/>
      <c r="N32" s="71" t="s">
        <v>460</v>
      </c>
      <c r="P32" s="71" t="s">
        <v>461</v>
      </c>
      <c r="R32" s="71" t="s">
        <v>458</v>
      </c>
      <c r="T32" s="71" t="s">
        <v>461</v>
      </c>
      <c r="V32" s="71" t="s">
        <v>458</v>
      </c>
      <c r="X32" s="71" t="s">
        <v>460</v>
      </c>
      <c r="Y32" s="203"/>
      <c r="Z32" s="202"/>
      <c r="AA32" s="202"/>
      <c r="AB32" s="202"/>
      <c r="AC32" s="202"/>
      <c r="AD32" s="202"/>
      <c r="AE32" s="202"/>
      <c r="AF32" s="202"/>
      <c r="AG32" s="202"/>
      <c r="AH32" s="202"/>
      <c r="AI32" s="202"/>
    </row>
    <row r="33" spans="1:35" ht="15.5">
      <c r="B33" s="143" t="s">
        <v>563</v>
      </c>
      <c r="C33" s="143" t="s">
        <v>522</v>
      </c>
      <c r="D33" s="86"/>
      <c r="F33" s="86"/>
      <c r="G33" s="86"/>
      <c r="H33" s="86"/>
      <c r="I33" s="86"/>
      <c r="K33" s="184" t="s">
        <v>341</v>
      </c>
      <c r="L33" s="96" t="s">
        <v>393</v>
      </c>
      <c r="M33" s="203"/>
      <c r="N33" s="96" t="s">
        <v>393</v>
      </c>
      <c r="O33" s="203"/>
      <c r="P33" s="96" t="s">
        <v>393</v>
      </c>
      <c r="Q33" s="203"/>
      <c r="R33" s="96" t="s">
        <v>393</v>
      </c>
      <c r="S33" s="203"/>
      <c r="T33" s="96" t="s">
        <v>393</v>
      </c>
      <c r="U33" s="203"/>
      <c r="V33" s="96" t="s">
        <v>393</v>
      </c>
      <c r="W33" s="203"/>
      <c r="X33" s="96" t="s">
        <v>1050</v>
      </c>
      <c r="Y33" s="203"/>
      <c r="Z33" s="202"/>
      <c r="AA33" s="202"/>
      <c r="AB33" s="202"/>
      <c r="AC33" s="202"/>
      <c r="AD33" s="202"/>
      <c r="AE33" s="202"/>
      <c r="AF33" s="202"/>
      <c r="AG33" s="202"/>
      <c r="AH33" s="202"/>
      <c r="AI33" s="202"/>
    </row>
    <row r="34" spans="1:35" s="70" customFormat="1" ht="15.5">
      <c r="B34" s="206" t="s">
        <v>564</v>
      </c>
      <c r="C34" s="206" t="s">
        <v>567</v>
      </c>
      <c r="D34" s="86"/>
      <c r="E34" s="68"/>
      <c r="F34" s="86"/>
      <c r="G34" s="86"/>
      <c r="H34" s="86"/>
      <c r="I34" s="86"/>
      <c r="J34"/>
      <c r="K34" s="178" t="s">
        <v>334</v>
      </c>
      <c r="L34" s="88"/>
      <c r="M34" s="203"/>
      <c r="N34" s="88"/>
      <c r="O34" s="203"/>
      <c r="P34" s="88"/>
      <c r="Q34" s="203"/>
      <c r="R34" s="88"/>
      <c r="S34" s="203"/>
      <c r="T34" s="88"/>
      <c r="U34" s="203"/>
      <c r="V34" s="88"/>
      <c r="W34" s="203"/>
      <c r="X34" s="88"/>
      <c r="Y34" s="203"/>
      <c r="Z34" s="204"/>
      <c r="AA34" s="204"/>
      <c r="AB34" s="204"/>
      <c r="AC34" s="204"/>
      <c r="AD34" s="204"/>
      <c r="AE34" s="204"/>
      <c r="AF34" s="204"/>
      <c r="AG34" s="204"/>
      <c r="AH34" s="204"/>
      <c r="AI34" s="204"/>
    </row>
    <row r="35" spans="1:35" ht="15.5">
      <c r="B35" s="206" t="s">
        <v>571</v>
      </c>
      <c r="C35" s="206" t="s">
        <v>568</v>
      </c>
      <c r="D35" s="130"/>
      <c r="E35" s="193"/>
      <c r="F35" s="183"/>
      <c r="G35" s="183"/>
      <c r="H35" s="86"/>
      <c r="I35" s="86"/>
      <c r="K35" s="187" t="s">
        <v>412</v>
      </c>
      <c r="L35" s="186" t="s">
        <v>408</v>
      </c>
      <c r="M35" s="444"/>
      <c r="N35" s="186" t="s">
        <v>407</v>
      </c>
      <c r="P35" s="186" t="s">
        <v>409</v>
      </c>
      <c r="R35" s="186" t="s">
        <v>459</v>
      </c>
      <c r="T35" s="186" t="s">
        <v>462</v>
      </c>
      <c r="V35" s="186" t="s">
        <v>389</v>
      </c>
      <c r="X35" s="186" t="s">
        <v>1046</v>
      </c>
    </row>
    <row r="36" spans="1:35" customFormat="1">
      <c r="A36" s="68"/>
      <c r="B36" s="143" t="s">
        <v>572</v>
      </c>
      <c r="C36" s="206" t="s">
        <v>570</v>
      </c>
      <c r="D36" s="130"/>
      <c r="E36" s="193"/>
      <c r="F36" s="86"/>
      <c r="G36" s="86"/>
      <c r="H36" s="86"/>
      <c r="I36" s="86"/>
      <c r="K36" s="68"/>
      <c r="L36" s="68"/>
      <c r="M36" s="203"/>
      <c r="N36" s="68"/>
      <c r="O36" s="203"/>
      <c r="P36" s="68"/>
      <c r="Q36" s="203"/>
      <c r="R36" s="68"/>
      <c r="S36" s="203"/>
      <c r="T36" s="68"/>
      <c r="U36" s="203"/>
      <c r="V36" s="68"/>
      <c r="W36" s="203"/>
      <c r="X36" s="68"/>
      <c r="Y36" s="203"/>
      <c r="Z36" s="203"/>
      <c r="AA36" s="203"/>
      <c r="AB36" s="203"/>
      <c r="AC36" s="203"/>
      <c r="AD36" s="203"/>
      <c r="AE36" s="203"/>
      <c r="AF36" s="203"/>
      <c r="AG36" s="203"/>
      <c r="AH36" s="203"/>
      <c r="AI36" s="203"/>
    </row>
    <row r="37" spans="1:35" customFormat="1">
      <c r="A37" s="68"/>
      <c r="B37" s="206" t="s">
        <v>573</v>
      </c>
      <c r="C37" s="206" t="s">
        <v>569</v>
      </c>
      <c r="D37" s="210"/>
      <c r="E37" s="94"/>
      <c r="F37" s="86"/>
      <c r="G37" s="86"/>
      <c r="H37" s="86"/>
      <c r="I37" s="86"/>
      <c r="K37" s="91">
        <v>1</v>
      </c>
      <c r="L37" s="202" t="str">
        <f>CONCATENATE(L$27,L$28,L$29,L$30,L$33)</f>
        <v xml:space="preserve"> Would you kindly bring towels</v>
      </c>
      <c r="M37" s="203"/>
      <c r="N37" s="202" t="str">
        <f t="shared" ref="N37" si="1">CONCATENATE(N$27,N$28,N$29,N$30,N$33)</f>
        <v xml:space="preserve"> Would someone kindly deliver towels</v>
      </c>
      <c r="O37" s="203"/>
      <c r="P37" s="453" t="str">
        <f t="shared" ref="P37" si="2">CONCATENATE(P$27,P$28,P$29,P$30,P$33)</f>
        <v xml:space="preserve"> Would housekeeper kindly give towels</v>
      </c>
      <c r="Q37" s="203"/>
      <c r="R37" s="453" t="str">
        <f t="shared" ref="R37" si="3">CONCATENATE(R$27,R$28,R$29,R$30,R$33)</f>
        <v xml:space="preserve"> Could maid kindly fetch towels</v>
      </c>
      <c r="S37" s="203"/>
      <c r="T37" s="453" t="str">
        <f t="shared" ref="T37" si="4">CONCATENATE(T$27,T$28,T$29,T$30,T$33)</f>
        <v xml:space="preserve"> Would room attendant kindly drop off towels</v>
      </c>
      <c r="U37" s="203"/>
      <c r="V37" s="202" t="str">
        <f t="shared" ref="V37" si="5">CONCATENATE(V$27,V$28,V$29,V$30,V$33)</f>
        <v xml:space="preserve"> Would room cleaner kindly send towels</v>
      </c>
      <c r="W37" s="203"/>
      <c r="X37" s="202" t="str">
        <f t="shared" ref="X37" si="6">CONCATENATE(X$27,X$28,X$29,X$30,X$33)</f>
        <v xml:space="preserve"> Would you please providepowell</v>
      </c>
      <c r="Y37" s="203"/>
      <c r="Z37" s="203"/>
      <c r="AA37" s="203"/>
      <c r="AB37" s="203"/>
      <c r="AC37" s="203"/>
      <c r="AD37" s="203"/>
      <c r="AE37" s="203"/>
      <c r="AF37" s="203"/>
      <c r="AG37" s="203"/>
      <c r="AH37" s="203"/>
      <c r="AI37" s="203"/>
    </row>
    <row r="38" spans="1:35" customFormat="1">
      <c r="A38" s="68"/>
      <c r="B38" s="143" t="s">
        <v>562</v>
      </c>
      <c r="C38" s="86"/>
      <c r="D38" s="210"/>
      <c r="E38" s="86"/>
      <c r="F38" s="91"/>
      <c r="G38" s="86"/>
      <c r="H38" s="86"/>
      <c r="I38" s="86"/>
      <c r="K38" s="91">
        <f>+K37+1</f>
        <v>2</v>
      </c>
      <c r="L38" s="202" t="str">
        <f>CONCATENATE(L$27,L$28,L$29,L$30,L$31,L$33)</f>
        <v xml:space="preserve"> Would you kindly bringmore towels</v>
      </c>
      <c r="M38" s="203"/>
      <c r="N38" s="202" t="str">
        <f t="shared" ref="N38" si="7">CONCATENATE(N$27,N$28,N$29,N$30,N$31,N$33)</f>
        <v xml:space="preserve"> Would someone kindly deliveradditional towels</v>
      </c>
      <c r="O38" s="203"/>
      <c r="P38" s="202" t="str">
        <f t="shared" ref="P38" si="8">CONCATENATE(P$27,P$28,P$29,P$30,P$31,P$33)</f>
        <v xml:space="preserve"> Would housekeeper kindly givesome towels</v>
      </c>
      <c r="Q38" s="203"/>
      <c r="R38" s="202" t="str">
        <f t="shared" ref="R38" si="9">CONCATENATE(R$27,R$28,R$29,R$30,R$31,R$33)</f>
        <v xml:space="preserve"> Could maid kindly fetcha couple towels</v>
      </c>
      <c r="S38" s="203"/>
      <c r="T38" s="202" t="str">
        <f t="shared" ref="T38" si="10">CONCATENATE(T$27,T$28,T$29,T$30,T$31,T$33)</f>
        <v xml:space="preserve"> Would room attendant kindly drop offset towels</v>
      </c>
      <c r="U38" s="203"/>
      <c r="V38" s="453" t="str">
        <f t="shared" ref="V38" si="11">CONCATENATE(V$27,V$28,V$29,V$30,V$31,V$33)</f>
        <v xml:space="preserve"> Would room cleaner kindly sendmore towels</v>
      </c>
      <c r="W38" s="203"/>
      <c r="X38" s="202" t="str">
        <f t="shared" ref="X38" si="12">CONCATENATE(X$27,X$28,X$29,X$30,X$31,X$33)</f>
        <v xml:space="preserve"> Would you please provideextrapowell</v>
      </c>
      <c r="Y38" s="203"/>
      <c r="Z38" s="203"/>
      <c r="AA38" s="203"/>
      <c r="AB38" s="203"/>
      <c r="AC38" s="203"/>
      <c r="AD38" s="203"/>
      <c r="AE38" s="203"/>
      <c r="AF38" s="203"/>
      <c r="AG38" s="203"/>
      <c r="AH38" s="203"/>
      <c r="AI38" s="203"/>
    </row>
    <row r="39" spans="1:35" customFormat="1">
      <c r="A39" s="68"/>
      <c r="B39" s="206" t="s">
        <v>565</v>
      </c>
      <c r="C39" s="97"/>
      <c r="D39" s="210"/>
      <c r="E39" s="86"/>
      <c r="F39" s="91"/>
      <c r="G39" s="86"/>
      <c r="H39" s="86"/>
      <c r="I39" s="86"/>
      <c r="K39" s="91">
        <f t="shared" ref="K39:K44" si="13">+K38+1</f>
        <v>3</v>
      </c>
      <c r="L39" s="202" t="str">
        <f>CONCATENATE(L$27,L$28,L$29,L$30,L$31,L$32,L$33)</f>
        <v xml:space="preserve"> Would you kindly bringmore clean towels</v>
      </c>
      <c r="M39" s="203"/>
      <c r="N39" s="202" t="str">
        <f t="shared" ref="N39" si="14">CONCATENATE(N$27,N$28,N$29,N$30,N$31,N$32,N$33)</f>
        <v xml:space="preserve"> Would someone kindly deliveradditional new towels</v>
      </c>
      <c r="O39" s="203"/>
      <c r="P39" s="202" t="str">
        <f t="shared" ref="P39" si="15">CONCATENATE(P$27,P$28,P$29,P$30,P$31,P$32,P$33)</f>
        <v xml:space="preserve"> Would housekeeper kindly givesome fresh towels</v>
      </c>
      <c r="Q39" s="203"/>
      <c r="R39" s="202" t="str">
        <f t="shared" ref="R39" si="16">CONCATENATE(R$27,R$28,R$29,R$30,R$31,R$32,R$33)</f>
        <v xml:space="preserve"> Could maid kindly fetcha couple clean towels</v>
      </c>
      <c r="S39" s="203"/>
      <c r="T39" s="202" t="str">
        <f t="shared" ref="T39" si="17">CONCATENATE(T$27,T$28,T$29,T$30,T$31,T$32,T$33)</f>
        <v xml:space="preserve"> Would room attendant kindly drop offset fresh towels</v>
      </c>
      <c r="U39" s="203"/>
      <c r="V39" s="202" t="str">
        <f t="shared" ref="V39" si="18">CONCATENATE(V$27,V$28,V$29,V$30,V$31,V$32,V$33)</f>
        <v xml:space="preserve"> Would room cleaner kindly sendmore clean towels</v>
      </c>
      <c r="W39" s="203"/>
      <c r="X39" s="202" t="str">
        <f t="shared" ref="X39" si="19">CONCATENATE(X$27,X$28,X$29,X$30,X$31,X$32,X$33)</f>
        <v xml:space="preserve"> Would you please provideextra newpowell</v>
      </c>
      <c r="Y39" s="203"/>
      <c r="Z39" s="203"/>
      <c r="AA39" s="203"/>
      <c r="AB39" s="203"/>
      <c r="AC39" s="203"/>
      <c r="AD39" s="203"/>
      <c r="AE39" s="203"/>
      <c r="AF39" s="203"/>
      <c r="AG39" s="203"/>
      <c r="AH39" s="203"/>
      <c r="AI39" s="203"/>
    </row>
    <row r="40" spans="1:35" customFormat="1">
      <c r="A40" s="68"/>
      <c r="B40" s="206" t="s">
        <v>566</v>
      </c>
      <c r="C40" s="97"/>
      <c r="D40" s="210"/>
      <c r="E40" s="86"/>
      <c r="F40" s="91"/>
      <c r="G40" s="86"/>
      <c r="H40" s="86"/>
      <c r="I40" s="86"/>
      <c r="K40" s="91">
        <f t="shared" si="13"/>
        <v>4</v>
      </c>
      <c r="L40" s="202" t="str">
        <f>CONCATENATE(L$27,L$28,L$29,L$30,L$31,L$32,L$33,L$34)</f>
        <v xml:space="preserve"> Would you kindly bringmore clean towels</v>
      </c>
      <c r="M40" s="203"/>
      <c r="N40" s="453" t="str">
        <f t="shared" ref="N40" si="20">CONCATENATE(N$27,N$28,N$29,N$30,N$31,N$32,N$33,N$34)</f>
        <v xml:space="preserve"> Would someone kindly deliveradditional new towels</v>
      </c>
      <c r="O40" s="203"/>
      <c r="P40" s="453" t="str">
        <f t="shared" ref="P40" si="21">CONCATENATE(P$27,P$28,P$29,P$30,P$31,P$32,P$33,P$34)</f>
        <v xml:space="preserve"> Would housekeeper kindly givesome fresh towels</v>
      </c>
      <c r="Q40" s="203"/>
      <c r="R40" s="202" t="str">
        <f t="shared" ref="R40" si="22">CONCATENATE(R$27,R$28,R$29,R$30,R$31,R$32,R$33,R$34)</f>
        <v xml:space="preserve"> Could maid kindly fetcha couple clean towels</v>
      </c>
      <c r="S40" s="203"/>
      <c r="T40" s="202" t="str">
        <f t="shared" ref="T40" si="23">CONCATENATE(T$27,T$28,T$29,T$30,T$31,T$32,T$33,T$34)</f>
        <v xml:space="preserve"> Would room attendant kindly drop offset fresh towels</v>
      </c>
      <c r="U40" s="203"/>
      <c r="V40" s="202" t="str">
        <f t="shared" ref="V40" si="24">CONCATENATE(V$27,V$28,V$29,V$30,V$31,V$32,V$33,V$34)</f>
        <v xml:space="preserve"> Would room cleaner kindly sendmore clean towels</v>
      </c>
      <c r="W40" s="203"/>
      <c r="X40" s="453" t="str">
        <f t="shared" ref="X40" si="25">CONCATENATE(X$27,X$28,X$29,X$30,X$31,X$32,X$33,X$34)</f>
        <v xml:space="preserve"> Would you please provideextra newpowell</v>
      </c>
      <c r="Y40" s="203"/>
      <c r="Z40" s="203" t="s">
        <v>1095</v>
      </c>
      <c r="AA40" s="203"/>
      <c r="AB40" s="203"/>
      <c r="AC40" s="203"/>
      <c r="AD40" s="203"/>
      <c r="AE40" s="203"/>
      <c r="AF40" s="203"/>
      <c r="AG40" s="203"/>
      <c r="AH40" s="203"/>
      <c r="AI40" s="203"/>
    </row>
    <row r="41" spans="1:35" customFormat="1" ht="14.5" customHeight="1">
      <c r="A41" s="68"/>
      <c r="B41" s="143" t="s">
        <v>574</v>
      </c>
      <c r="C41" s="97"/>
      <c r="D41" s="210"/>
      <c r="E41" s="86"/>
      <c r="F41" s="91"/>
      <c r="G41" s="86"/>
      <c r="H41" s="86"/>
      <c r="I41" s="86"/>
      <c r="K41" s="91">
        <f t="shared" si="13"/>
        <v>5</v>
      </c>
      <c r="L41" s="202" t="str">
        <f>CONCATENATE(L$27,L$28,L$29,L$30,L$31,L$32,L$33,L$34,L$35)</f>
        <v xml:space="preserve"> Would you kindly bringmore clean towels to our room</v>
      </c>
      <c r="N41" s="202" t="str">
        <f t="shared" ref="N41" si="26">CONCATENATE(N$27,N$28,N$29,N$30,N$31,N$32,N$33,N$34,N$35)</f>
        <v xml:space="preserve"> Would someone kindly deliveradditional new towels to the room</v>
      </c>
      <c r="P41" s="202" t="str">
        <f t="shared" ref="P41" si="27">CONCATENATE(P$27,P$28,P$29,P$30,P$31,P$32,P$33,P$34,P$35)</f>
        <v xml:space="preserve"> Would housekeeper kindly givesome fresh towels to room# xxxx</v>
      </c>
      <c r="R41" s="202" t="str">
        <f t="shared" ref="R41" si="28">CONCATENATE(R$27,R$28,R$29,R$30,R$31,R$32,R$33,R$34,R$35)</f>
        <v xml:space="preserve"> Could maid kindly fetcha couple clean towels to my room </v>
      </c>
      <c r="T41" s="453" t="str">
        <f t="shared" ref="T41" si="29">CONCATENATE(T$27,T$28,T$29,T$30,T$31,T$32,T$33,T$34,T$35)</f>
        <v xml:space="preserve"> Would room attendant kindly drop offset fresh towels for our room</v>
      </c>
      <c r="V41" s="453" t="str">
        <f t="shared" ref="V41" si="30">CONCATENATE(V$27,V$28,V$29,V$30,V$31,V$32,V$33,V$34,V$35)</f>
        <v xml:space="preserve"> Would room cleaner kindly sendmore clean towels for the room</v>
      </c>
      <c r="X41" s="202" t="str">
        <f t="shared" ref="X41" si="31">CONCATENATE(X$27,X$28,X$29,X$30,X$31,X$32,X$33,X$34,X$35)</f>
        <v xml:space="preserve"> Would you please provideextra newpowell for my room</v>
      </c>
    </row>
    <row r="42" spans="1:35" customFormat="1">
      <c r="A42" s="68"/>
      <c r="B42" s="206" t="s">
        <v>575</v>
      </c>
      <c r="C42" s="97"/>
      <c r="D42" s="210"/>
      <c r="E42" s="86"/>
      <c r="F42" s="91"/>
      <c r="G42" s="86"/>
      <c r="H42" s="86"/>
      <c r="I42" s="86"/>
      <c r="K42" s="91">
        <f t="shared" si="13"/>
        <v>6</v>
      </c>
      <c r="L42" s="202" t="str">
        <f>CONCATENATE(L$27,L$28,L$29,L$30,L$32,L$33)</f>
        <v xml:space="preserve"> Would you kindly bring clean towels</v>
      </c>
      <c r="N42" s="202" t="str">
        <f t="shared" ref="N42" si="32">CONCATENATE(N$27,N$28,N$29,N$30,N$32,N$33)</f>
        <v xml:space="preserve"> Would someone kindly deliver new towels</v>
      </c>
      <c r="P42" s="202" t="str">
        <f t="shared" ref="P42" si="33">CONCATENATE(P$27,P$28,P$29,P$30,P$32,P$33)</f>
        <v xml:space="preserve"> Would housekeeper kindly give fresh towels</v>
      </c>
      <c r="R42" s="202" t="str">
        <f t="shared" ref="R42" si="34">CONCATENATE(R$27,R$28,R$29,R$30,R$32,R$33)</f>
        <v xml:space="preserve"> Could maid kindly fetch clean towels</v>
      </c>
      <c r="T42" s="202" t="str">
        <f t="shared" ref="T42" si="35">CONCATENATE(T$27,T$28,T$29,T$30,T$32,T$33)</f>
        <v xml:space="preserve"> Would room attendant kindly drop off fresh towels</v>
      </c>
      <c r="V42" s="454" t="str">
        <f t="shared" ref="V42" si="36">CONCATENATE(V$27,V$28,V$29,V$30,V$32,V$33)</f>
        <v xml:space="preserve"> Would room cleaner kindly send clean towels</v>
      </c>
      <c r="X42" s="202" t="str">
        <f t="shared" ref="X42" si="37">CONCATENATE(X$27,X$28,X$29,X$30,X$32,X$33)</f>
        <v xml:space="preserve"> Would you please provide newpowell</v>
      </c>
    </row>
    <row r="43" spans="1:35" customFormat="1">
      <c r="A43" s="68"/>
      <c r="B43" s="206" t="s">
        <v>576</v>
      </c>
      <c r="C43" s="97"/>
      <c r="D43" s="210"/>
      <c r="E43" s="86"/>
      <c r="F43" s="91"/>
      <c r="G43" s="86"/>
      <c r="H43" s="86"/>
      <c r="I43" s="86"/>
      <c r="K43" s="91">
        <f t="shared" si="13"/>
        <v>7</v>
      </c>
      <c r="L43" s="202" t="str">
        <f>CONCATENATE(L$27,L$28,L$29,L$30,L$32,L$33,L$34)</f>
        <v xml:space="preserve"> Would you kindly bring clean towels</v>
      </c>
      <c r="N43" s="202" t="str">
        <f t="shared" ref="N43" si="38">CONCATENATE(N$27,N$28,N$29,N$30,N$32,N$33,N$34)</f>
        <v xml:space="preserve"> Would someone kindly deliver new towels</v>
      </c>
      <c r="P43" s="202" t="str">
        <f t="shared" ref="P43" si="39">CONCATENATE(P$27,P$28,P$29,P$30,P$32,P$33,P$34)</f>
        <v xml:space="preserve"> Would housekeeper kindly give fresh towels</v>
      </c>
      <c r="R43" s="202" t="str">
        <f t="shared" ref="R43" si="40">CONCATENATE(R$27,R$28,R$29,R$30,R$32,R$33,R$34)</f>
        <v xml:space="preserve"> Could maid kindly fetch clean towels</v>
      </c>
      <c r="T43" s="202" t="str">
        <f t="shared" ref="T43" si="41">CONCATENATE(T$27,T$28,T$29,T$30,T$32,T$33,T$34)</f>
        <v xml:space="preserve"> Would room attendant kindly drop off fresh towels</v>
      </c>
      <c r="V43" s="454" t="str">
        <f t="shared" ref="V43" si="42">CONCATENATE(V$27,V$28,V$29,V$30,V$32,V$33,V$34)</f>
        <v xml:space="preserve"> Would room cleaner kindly send clean towels</v>
      </c>
      <c r="X43" s="453" t="str">
        <f t="shared" ref="X43" si="43">CONCATENATE(X$27,X$28,X$29,X$30,X$32,X$33,X$34)</f>
        <v xml:space="preserve"> Would you please provide newpowell</v>
      </c>
    </row>
    <row r="44" spans="1:35" customFormat="1">
      <c r="A44" s="68"/>
      <c r="B44" s="206" t="s">
        <v>693</v>
      </c>
      <c r="C44" s="97"/>
      <c r="D44" s="210"/>
      <c r="E44" s="86"/>
      <c r="F44" s="91"/>
      <c r="G44" s="86"/>
      <c r="H44" s="86"/>
      <c r="I44" s="86"/>
      <c r="K44" s="91">
        <f t="shared" si="13"/>
        <v>8</v>
      </c>
      <c r="L44" s="202" t="str">
        <f>CONCATENATE(L$27,L$28,L$29,L$30,L$32,L$33,L$34,L35)</f>
        <v xml:space="preserve"> Would you kindly bring clean towels to our room</v>
      </c>
      <c r="N44" s="453" t="str">
        <f t="shared" ref="N44" si="44">CONCATENATE(N$27,N$28,N$29,N$30,N$32,N$33,N$34,N35)</f>
        <v xml:space="preserve"> Would someone kindly deliver new towels to the room</v>
      </c>
      <c r="P44" s="453" t="str">
        <f t="shared" ref="P44" si="45">CONCATENATE(P$27,P$28,P$29,P$30,P$32,P$33,P$34,P35)</f>
        <v xml:space="preserve"> Would housekeeper kindly give fresh towels to room# xxxx</v>
      </c>
      <c r="R44" s="202" t="str">
        <f t="shared" ref="R44" si="46">CONCATENATE(R$27,R$28,R$29,R$30,R$32,R$33,R$34,R35)</f>
        <v xml:space="preserve"> Could maid kindly fetch clean towels to my room </v>
      </c>
      <c r="T44" s="453" t="str">
        <f t="shared" ref="T44" si="47">CONCATENATE(T$27,T$28,T$29,T$30,T$32,T$33,T$34,T35)</f>
        <v xml:space="preserve"> Would room attendant kindly drop off fresh towels for our room</v>
      </c>
      <c r="V44" s="454" t="str">
        <f t="shared" ref="V44" si="48">CONCATENATE(V$27,V$28,V$29,V$30,V$32,V$33,V$34,V35)</f>
        <v xml:space="preserve"> Would room cleaner kindly send clean towels for the room</v>
      </c>
      <c r="X44" s="202" t="str">
        <f t="shared" ref="X44" si="49">CONCATENATE(X$27,X$28,X$29,X$30,X$32,X$33,X$34,X35)</f>
        <v xml:space="preserve"> Would you please provide newpowell for my room</v>
      </c>
    </row>
    <row r="45" spans="1:35" customFormat="1">
      <c r="A45" s="68"/>
      <c r="B45" s="206" t="s">
        <v>694</v>
      </c>
      <c r="C45" s="97"/>
      <c r="D45" s="210"/>
      <c r="E45" s="86"/>
      <c r="F45" s="91"/>
      <c r="G45" s="86"/>
      <c r="H45" s="86"/>
      <c r="I45" s="86"/>
      <c r="K45" s="68"/>
    </row>
    <row r="46" spans="1:35" customFormat="1">
      <c r="A46" s="68"/>
      <c r="B46" s="206" t="s">
        <v>695</v>
      </c>
      <c r="C46" s="97"/>
      <c r="D46" s="210"/>
      <c r="E46" s="86"/>
      <c r="F46" s="91"/>
      <c r="G46" s="86"/>
      <c r="H46" s="86"/>
      <c r="I46" s="86"/>
      <c r="K46" s="68"/>
      <c r="N46" t="s">
        <v>1096</v>
      </c>
      <c r="P46" s="67" t="s">
        <v>1101</v>
      </c>
      <c r="R46" s="67" t="s">
        <v>1102</v>
      </c>
      <c r="T46" s="67" t="s">
        <v>1103</v>
      </c>
      <c r="V46" t="s">
        <v>438</v>
      </c>
      <c r="X46" t="s">
        <v>1105</v>
      </c>
    </row>
    <row r="47" spans="1:35" customFormat="1" ht="14.5" customHeight="1">
      <c r="A47" s="68"/>
      <c r="B47" s="206" t="s">
        <v>696</v>
      </c>
      <c r="C47" s="97"/>
      <c r="D47" s="210"/>
      <c r="E47" s="86"/>
      <c r="F47" s="91"/>
      <c r="G47" s="86"/>
      <c r="H47" s="86"/>
      <c r="I47" s="86"/>
      <c r="K47" s="68"/>
      <c r="N47" t="s">
        <v>1097</v>
      </c>
      <c r="R47" t="s">
        <v>1094</v>
      </c>
      <c r="T47" s="67"/>
      <c r="V47" s="67" t="s">
        <v>1104</v>
      </c>
      <c r="X47" t="s">
        <v>1094</v>
      </c>
    </row>
    <row r="48" spans="1:35" customFormat="1" ht="16" customHeight="1">
      <c r="A48" s="68"/>
      <c r="B48" s="587" t="s">
        <v>553</v>
      </c>
      <c r="C48" s="588" t="s">
        <v>558</v>
      </c>
      <c r="D48" s="210"/>
      <c r="E48" s="86"/>
      <c r="F48" s="91"/>
      <c r="G48" s="86"/>
      <c r="H48" s="86"/>
      <c r="I48" s="86"/>
      <c r="K48" s="68"/>
      <c r="N48" s="67" t="s">
        <v>1099</v>
      </c>
    </row>
    <row r="49" spans="1:39" customFormat="1" ht="16" customHeight="1">
      <c r="A49" s="68"/>
      <c r="B49" s="487" t="s">
        <v>555</v>
      </c>
      <c r="C49" s="218" t="s">
        <v>541</v>
      </c>
      <c r="D49" s="210"/>
      <c r="E49" s="86"/>
      <c r="F49" s="91"/>
      <c r="G49" s="86"/>
      <c r="H49" s="86"/>
      <c r="I49" s="86"/>
      <c r="K49" s="437" t="s">
        <v>1059</v>
      </c>
      <c r="N49" s="67" t="s">
        <v>1100</v>
      </c>
    </row>
    <row r="50" spans="1:39" customFormat="1" ht="16" customHeight="1">
      <c r="A50" s="68"/>
      <c r="B50" s="487" t="s">
        <v>559</v>
      </c>
      <c r="C50" s="218" t="s">
        <v>547</v>
      </c>
      <c r="D50" s="130"/>
      <c r="E50" s="86"/>
      <c r="F50" s="91"/>
      <c r="G50" s="86"/>
      <c r="H50" s="86"/>
      <c r="I50" s="86"/>
      <c r="K50" s="174" t="s">
        <v>500</v>
      </c>
      <c r="L50" s="148" t="s">
        <v>553</v>
      </c>
      <c r="M50" s="203"/>
      <c r="N50" s="148" t="s">
        <v>553</v>
      </c>
      <c r="O50" s="203"/>
      <c r="P50" s="148" t="s">
        <v>553</v>
      </c>
      <c r="Q50" s="203"/>
      <c r="R50" s="148" t="s">
        <v>553</v>
      </c>
      <c r="S50" s="203"/>
      <c r="T50" s="148" t="s">
        <v>553</v>
      </c>
      <c r="U50" s="203"/>
      <c r="V50" s="148" t="s">
        <v>553</v>
      </c>
      <c r="W50" s="203"/>
      <c r="X50" s="148" t="s">
        <v>553</v>
      </c>
      <c r="Y50" s="203"/>
    </row>
    <row r="51" spans="1:39" customFormat="1" ht="16" customHeight="1">
      <c r="A51" s="68"/>
      <c r="B51" s="487" t="s">
        <v>554</v>
      </c>
      <c r="C51" s="218" t="s">
        <v>537</v>
      </c>
      <c r="D51" s="210"/>
      <c r="E51" s="86"/>
      <c r="F51" s="91"/>
      <c r="G51" s="86"/>
      <c r="H51" s="86"/>
      <c r="I51" s="86"/>
      <c r="K51" s="200" t="s">
        <v>519</v>
      </c>
      <c r="L51" s="186" t="s">
        <v>521</v>
      </c>
      <c r="M51" s="203"/>
      <c r="N51" s="186" t="s">
        <v>522</v>
      </c>
      <c r="O51" s="203"/>
      <c r="P51" s="186" t="s">
        <v>523</v>
      </c>
      <c r="Q51" s="203"/>
      <c r="R51" s="186" t="s">
        <v>524</v>
      </c>
      <c r="S51" s="203"/>
      <c r="T51" s="186" t="s">
        <v>525</v>
      </c>
      <c r="U51" s="203"/>
      <c r="V51" s="186" t="s">
        <v>526</v>
      </c>
      <c r="W51" s="203"/>
      <c r="X51" s="186" t="s">
        <v>521</v>
      </c>
      <c r="Y51" s="203"/>
    </row>
    <row r="52" spans="1:39" customFormat="1" ht="16" customHeight="1">
      <c r="A52" s="70"/>
      <c r="B52" s="487" t="s">
        <v>556</v>
      </c>
      <c r="C52" s="218" t="s">
        <v>543</v>
      </c>
      <c r="D52" s="210"/>
      <c r="E52" s="86"/>
      <c r="F52" s="91"/>
      <c r="G52" s="86"/>
      <c r="H52" s="86"/>
      <c r="I52" s="86"/>
      <c r="K52" s="174" t="s">
        <v>500</v>
      </c>
      <c r="L52" s="71" t="s">
        <v>528</v>
      </c>
      <c r="M52" s="203"/>
      <c r="N52" s="71" t="s">
        <v>527</v>
      </c>
      <c r="O52" s="203"/>
      <c r="P52" s="71" t="s">
        <v>528</v>
      </c>
      <c r="Q52" s="203"/>
      <c r="R52" s="71" t="s">
        <v>885</v>
      </c>
      <c r="S52" s="203"/>
      <c r="T52" s="71" t="s">
        <v>528</v>
      </c>
      <c r="U52" s="203"/>
      <c r="V52" s="71" t="s">
        <v>885</v>
      </c>
      <c r="W52" s="203"/>
      <c r="X52" s="71" t="s">
        <v>528</v>
      </c>
      <c r="Y52" s="203"/>
    </row>
    <row r="53" spans="1:39" customFormat="1">
      <c r="A53" s="68"/>
      <c r="B53" s="487" t="s">
        <v>560</v>
      </c>
      <c r="C53" s="218" t="s">
        <v>549</v>
      </c>
      <c r="D53" s="210"/>
      <c r="E53" s="86"/>
      <c r="F53" s="91"/>
      <c r="G53" s="86"/>
      <c r="H53" s="86"/>
      <c r="I53" s="86"/>
      <c r="K53" s="175" t="s">
        <v>353</v>
      </c>
      <c r="L53" s="199" t="s">
        <v>410</v>
      </c>
      <c r="M53" s="444"/>
      <c r="N53" s="185" t="s">
        <v>479</v>
      </c>
      <c r="P53" s="199" t="s">
        <v>480</v>
      </c>
      <c r="R53" s="199" t="s">
        <v>520</v>
      </c>
      <c r="T53" s="199" t="s">
        <v>481</v>
      </c>
      <c r="V53" s="199" t="s">
        <v>478</v>
      </c>
      <c r="X53" s="199" t="s">
        <v>482</v>
      </c>
      <c r="Z53" s="68"/>
      <c r="AA53" s="68"/>
    </row>
    <row r="54" spans="1:39" customFormat="1">
      <c r="B54" s="218" t="s">
        <v>557</v>
      </c>
      <c r="C54" s="218" t="s">
        <v>538</v>
      </c>
      <c r="D54" s="210"/>
      <c r="E54" s="86"/>
      <c r="F54" s="91"/>
      <c r="G54" s="86"/>
      <c r="H54" s="86"/>
      <c r="I54" s="86"/>
      <c r="K54" s="177" t="s">
        <v>515</v>
      </c>
      <c r="L54" s="188" t="s">
        <v>446</v>
      </c>
      <c r="M54" s="444"/>
      <c r="N54" s="256" t="s">
        <v>466</v>
      </c>
      <c r="P54" s="188" t="s">
        <v>448</v>
      </c>
      <c r="R54" s="188" t="s">
        <v>447</v>
      </c>
      <c r="T54" s="188" t="s">
        <v>368</v>
      </c>
      <c r="V54" s="188" t="s">
        <v>333</v>
      </c>
      <c r="X54" s="188" t="s">
        <v>468</v>
      </c>
      <c r="Y54" s="203"/>
    </row>
    <row r="55" spans="1:39" customFormat="1">
      <c r="B55" s="94"/>
      <c r="C55" s="218" t="s">
        <v>544</v>
      </c>
      <c r="D55" s="210"/>
      <c r="E55" s="86"/>
      <c r="F55" s="91"/>
      <c r="G55" s="86"/>
      <c r="H55" s="86"/>
      <c r="I55" s="86"/>
      <c r="K55" s="176" t="s">
        <v>383</v>
      </c>
      <c r="L55" s="71" t="s">
        <v>458</v>
      </c>
      <c r="M55" s="444"/>
      <c r="N55" s="71" t="s">
        <v>460</v>
      </c>
      <c r="P55" s="71" t="s">
        <v>461</v>
      </c>
      <c r="R55" s="71" t="s">
        <v>458</v>
      </c>
      <c r="T55" s="71" t="s">
        <v>461</v>
      </c>
      <c r="V55" s="71" t="s">
        <v>458</v>
      </c>
      <c r="X55" s="71" t="s">
        <v>460</v>
      </c>
      <c r="Y55" s="203"/>
    </row>
    <row r="56" spans="1:39" customFormat="1" ht="15.5">
      <c r="B56" s="94"/>
      <c r="C56" s="218" t="s">
        <v>550</v>
      </c>
      <c r="D56" s="210"/>
      <c r="E56" s="86"/>
      <c r="F56" s="91"/>
      <c r="G56" s="86"/>
      <c r="H56" s="86"/>
      <c r="I56" s="86"/>
      <c r="K56" s="184" t="s">
        <v>341</v>
      </c>
      <c r="L56" s="96" t="s">
        <v>393</v>
      </c>
      <c r="M56" s="203"/>
      <c r="N56" s="96" t="s">
        <v>393</v>
      </c>
      <c r="O56" s="203"/>
      <c r="P56" s="96" t="s">
        <v>393</v>
      </c>
      <c r="Q56" s="203"/>
      <c r="R56" s="96" t="s">
        <v>393</v>
      </c>
      <c r="S56" s="203"/>
      <c r="T56" s="96" t="s">
        <v>393</v>
      </c>
      <c r="U56" s="203"/>
      <c r="V56" s="96" t="s">
        <v>393</v>
      </c>
      <c r="W56" s="203"/>
      <c r="X56" s="96" t="s">
        <v>1050</v>
      </c>
      <c r="Y56" s="203"/>
    </row>
    <row r="57" spans="1:39" customFormat="1" ht="13.5" customHeight="1">
      <c r="B57" s="94"/>
      <c r="C57" s="218" t="s">
        <v>539</v>
      </c>
      <c r="D57" s="210"/>
      <c r="E57" s="86"/>
      <c r="F57" s="91"/>
      <c r="G57" s="86"/>
      <c r="H57" s="86"/>
      <c r="I57" s="86"/>
      <c r="K57" s="178" t="s">
        <v>334</v>
      </c>
      <c r="L57" s="88"/>
      <c r="M57" s="203"/>
      <c r="N57" s="88"/>
      <c r="O57" s="203"/>
      <c r="P57" s="88"/>
      <c r="Q57" s="203"/>
      <c r="R57" s="88"/>
      <c r="S57" s="203"/>
      <c r="T57" s="88"/>
      <c r="U57" s="203"/>
      <c r="V57" s="88"/>
      <c r="W57" s="203"/>
      <c r="X57" s="88"/>
      <c r="Y57" s="203"/>
    </row>
    <row r="58" spans="1:39" customFormat="1">
      <c r="B58" s="94"/>
      <c r="C58" s="218" t="s">
        <v>545</v>
      </c>
      <c r="D58" s="210"/>
      <c r="E58" s="86"/>
      <c r="F58" s="91"/>
      <c r="G58" s="86"/>
      <c r="H58" s="86"/>
      <c r="I58" s="86"/>
      <c r="K58" s="187" t="s">
        <v>412</v>
      </c>
      <c r="L58" s="186" t="s">
        <v>408</v>
      </c>
      <c r="M58" s="444"/>
      <c r="N58" s="186" t="s">
        <v>407</v>
      </c>
      <c r="P58" s="186" t="s">
        <v>409</v>
      </c>
      <c r="R58" s="186" t="s">
        <v>459</v>
      </c>
      <c r="T58" s="186" t="s">
        <v>462</v>
      </c>
      <c r="V58" s="186" t="s">
        <v>389</v>
      </c>
      <c r="X58" s="186" t="s">
        <v>1046</v>
      </c>
      <c r="Z58" s="68"/>
      <c r="AA58" s="68"/>
      <c r="AB58" s="68"/>
      <c r="AC58" s="68"/>
      <c r="AD58" s="68"/>
      <c r="AE58" s="68"/>
      <c r="AF58" s="68"/>
      <c r="AG58" s="68"/>
      <c r="AH58" s="68"/>
      <c r="AI58" s="68"/>
      <c r="AJ58" s="68"/>
      <c r="AK58" s="68"/>
      <c r="AL58" s="68"/>
      <c r="AM58" s="68"/>
    </row>
    <row r="59" spans="1:39" customFormat="1">
      <c r="B59" s="94"/>
      <c r="C59" s="218" t="s">
        <v>551</v>
      </c>
      <c r="D59" s="210"/>
      <c r="E59" s="86"/>
      <c r="F59" s="91"/>
      <c r="G59" s="86"/>
      <c r="H59" s="86"/>
      <c r="I59" s="86"/>
      <c r="K59" s="68"/>
      <c r="L59" s="68"/>
      <c r="M59" s="203"/>
    </row>
    <row r="60" spans="1:39" customFormat="1">
      <c r="B60" s="94"/>
      <c r="C60" s="218" t="s">
        <v>540</v>
      </c>
      <c r="D60" s="210"/>
      <c r="E60" s="86"/>
      <c r="F60" s="91"/>
      <c r="G60" s="86"/>
      <c r="H60" s="86"/>
      <c r="I60" s="86"/>
      <c r="K60" s="91">
        <v>1</v>
      </c>
      <c r="L60" s="202" t="str">
        <f>CONCATENATE(L$50,L$51,L$52,L$53,L$56)</f>
        <v>I would appreciate if  you kindly bring towels</v>
      </c>
      <c r="M60" s="203"/>
      <c r="N60" s="202" t="str">
        <f>CONCATENATE(N$50,N$51,N$52,N$53,N$56)</f>
        <v>I would appreciate if  someone please deliver towels</v>
      </c>
      <c r="P60" s="202" t="str">
        <f>CONCATENATE(P$50,P$51,P$52,P$53,P$56)</f>
        <v>I would appreciate if  housekeeper kindly give towels</v>
      </c>
      <c r="R60" s="202" t="str">
        <f>CONCATENATE(R$50,R$51,R$52,R$53,R$56)</f>
        <v>I would appreciate if  maid please have fetch towels</v>
      </c>
      <c r="T60" s="202" t="str">
        <f>CONCATENATE(T$50,T$51,T$52,T$53,T$56)</f>
        <v>I would appreciate if  room attendant kindly drop off towels</v>
      </c>
      <c r="V60" s="202" t="str">
        <f>CONCATENATE(V$50,V$51,V$52,V$53,V$56)</f>
        <v>I would appreciate if  room cleaner please have send towels</v>
      </c>
      <c r="X60" s="202" t="str">
        <f>CONCATENATE(X$50,X$51,X$52,X$53,X$56)</f>
        <v>I would appreciate if  you kindly providepowell</v>
      </c>
    </row>
    <row r="61" spans="1:39" customFormat="1">
      <c r="B61" s="94"/>
      <c r="C61" s="218" t="s">
        <v>546</v>
      </c>
      <c r="D61" s="210"/>
      <c r="E61" s="86"/>
      <c r="F61" s="91"/>
      <c r="G61" s="86"/>
      <c r="H61" s="86"/>
      <c r="I61" s="86"/>
      <c r="K61" s="91">
        <f>+K60+1</f>
        <v>2</v>
      </c>
      <c r="L61" s="202" t="str">
        <f>CONCATENATE(L$50,L$51,L$52,L$53,L$54,L$56)</f>
        <v>I would appreciate if  you kindly bringa few towels</v>
      </c>
      <c r="M61" s="203"/>
      <c r="N61" s="202" t="str">
        <f>CONCATENATE(N$50,N$51,N$52,N$53,N$54,N$56)</f>
        <v>I would appreciate if  someone please deliveradditional towels</v>
      </c>
      <c r="P61" s="202" t="str">
        <f>CONCATENATE(P$50,P$51,P$52,P$53,P$54,P$56)</f>
        <v>I would appreciate if  housekeeper kindly givesome towels</v>
      </c>
      <c r="R61" s="202" t="str">
        <f>CONCATENATE(R$50,R$51,R$52,R$53,R$54,R$56)</f>
        <v>I would appreciate if  maid please have fetcha couple towels</v>
      </c>
      <c r="T61" s="202" t="str">
        <f>CONCATENATE(T$50,T$51,T$52,T$53,T$54,T$56)</f>
        <v>I would appreciate if  room attendant kindly drop offset towels</v>
      </c>
      <c r="V61" s="202" t="str">
        <f>CONCATENATE(V$50,V$51,V$52,V$53,V$54,V$56)</f>
        <v>I would appreciate if  room cleaner please have sendmore towels</v>
      </c>
      <c r="X61" s="202" t="str">
        <f>CONCATENATE(X$50,X$51,X$52,X$53,X$54,X$56)</f>
        <v>I would appreciate if  you kindly provideextrapowell</v>
      </c>
    </row>
    <row r="62" spans="1:39" customFormat="1">
      <c r="B62" s="94"/>
      <c r="C62" s="218" t="s">
        <v>552</v>
      </c>
      <c r="D62" s="210"/>
      <c r="E62" s="86"/>
      <c r="F62" s="91"/>
      <c r="G62" s="86"/>
      <c r="H62" s="86"/>
      <c r="I62" s="86"/>
      <c r="K62" s="91">
        <f t="shared" ref="K62:K67" si="50">+K61+1</f>
        <v>3</v>
      </c>
      <c r="L62" s="202" t="str">
        <f>CONCATENATE(L$50,L$51,L$52,L$53,L$54,L$55,L$56)</f>
        <v>I would appreciate if  you kindly bringa few clean towels</v>
      </c>
      <c r="M62" s="203"/>
      <c r="N62" s="202" t="str">
        <f>CONCATENATE(N$50,N$51,N$52,N$53,N$54,N$55,N$56)</f>
        <v>I would appreciate if  someone please deliveradditional new towels</v>
      </c>
      <c r="P62" s="202" t="str">
        <f>CONCATENATE(P$50,P$51,P$52,P$53,P$54,P$55,P$56)</f>
        <v>I would appreciate if  housekeeper kindly givesome fresh towels</v>
      </c>
      <c r="R62" s="202" t="str">
        <f>CONCATENATE(R$50,R$51,R$52,R$53,R$54,R$55,R$56)</f>
        <v>I would appreciate if  maid please have fetcha couple clean towels</v>
      </c>
      <c r="T62" s="202" t="str">
        <f>CONCATENATE(T$50,T$51,T$52,T$53,T$54,T$55,T$56)</f>
        <v>I would appreciate if  room attendant kindly drop offset fresh towels</v>
      </c>
      <c r="V62" s="202" t="str">
        <f>CONCATENATE(V$50,V$51,V$52,V$53,V$54,V$55,V$56)</f>
        <v>I would appreciate if  room cleaner please have sendmore clean towels</v>
      </c>
      <c r="X62" s="202" t="str">
        <f>CONCATENATE(X$50,X$51,X$52,X$53,X$54,X$55,X$56)</f>
        <v>I would appreciate if  you kindly provideextra newpowell</v>
      </c>
    </row>
    <row r="63" spans="1:39" customFormat="1">
      <c r="B63" s="94"/>
      <c r="C63" s="488" t="s">
        <v>536</v>
      </c>
      <c r="D63" s="461"/>
      <c r="E63" s="391"/>
      <c r="F63" s="391"/>
      <c r="G63" s="391"/>
      <c r="H63" s="391"/>
      <c r="I63" s="86"/>
      <c r="K63" s="91">
        <f t="shared" si="50"/>
        <v>4</v>
      </c>
      <c r="L63" s="202" t="str">
        <f>CONCATENATE(L$50,L$51,L$52,L$53,L$54,L$55,L$56,L$57)</f>
        <v>I would appreciate if  you kindly bringa few clean towels</v>
      </c>
      <c r="M63" s="203"/>
      <c r="N63" s="202" t="str">
        <f>CONCATENATE(N$50,N$51,N$52,N$53,N$54,N$55,N$56,N$57)</f>
        <v>I would appreciate if  someone please deliveradditional new towels</v>
      </c>
      <c r="P63" s="202" t="str">
        <f>CONCATENATE(P$50,P$51,P$52,P$53,P$54,P$55,P$56,P$57)</f>
        <v>I would appreciate if  housekeeper kindly givesome fresh towels</v>
      </c>
      <c r="R63" s="202" t="str">
        <f>CONCATENATE(R$50,R$51,R$52,R$53,R$54,R$55,R$56,R$57)</f>
        <v>I would appreciate if  maid please have fetcha couple clean towels</v>
      </c>
      <c r="T63" s="202" t="str">
        <f>CONCATENATE(T$50,T$51,T$52,T$53,T$54,T$55,T$56,T$57)</f>
        <v>I would appreciate if  room attendant kindly drop offset fresh towels</v>
      </c>
      <c r="V63" s="202" t="str">
        <f>CONCATENATE(V$50,V$51,V$52,V$53,V$54,V$55,V$56,V$57)</f>
        <v>I would appreciate if  room cleaner please have sendmore clean towels</v>
      </c>
      <c r="X63" s="202" t="str">
        <f>CONCATENATE(X$50,X$51,X$52,X$53,X$54,X$55,X$56,X$57)</f>
        <v>I would appreciate if  you kindly provideextra newpowell</v>
      </c>
    </row>
    <row r="64" spans="1:39" customFormat="1">
      <c r="B64" s="94"/>
      <c r="C64" s="488" t="s">
        <v>542</v>
      </c>
      <c r="D64" s="483"/>
      <c r="E64" s="391"/>
      <c r="F64" s="391"/>
      <c r="G64" s="391"/>
      <c r="H64" s="391"/>
      <c r="I64" s="391"/>
      <c r="K64" s="91">
        <f t="shared" si="50"/>
        <v>5</v>
      </c>
      <c r="L64" s="202" t="str">
        <f>CONCATENATE(L$50,L$51,L$52,L$53,L$54,L$55,L$56,L$57,L$58)</f>
        <v>I would appreciate if  you kindly bringa few clean towels to our room</v>
      </c>
      <c r="N64" s="202" t="str">
        <f>CONCATENATE(N$50,N$51,N$52,N$53,N$54,N$55,N$56,N$57,N$58)</f>
        <v>I would appreciate if  someone please deliveradditional new towels to the room</v>
      </c>
      <c r="P64" s="202" t="str">
        <f>CONCATENATE(P$50,P$51,P$52,P$53,P$54,P$55,P$56,P$57,P$58)</f>
        <v>I would appreciate if  housekeeper kindly givesome fresh towels to room# xxxx</v>
      </c>
      <c r="R64" s="202" t="str">
        <f>CONCATENATE(R$50,R$51,R$52,R$53,R$54,R$55,R$56,R$57,R$58)</f>
        <v xml:space="preserve">I would appreciate if  maid please have fetcha couple clean towels to my room </v>
      </c>
      <c r="T64" s="202" t="str">
        <f>CONCATENATE(T$50,T$51,T$52,T$53,T$54,T$55,T$56,T$57,T$58)</f>
        <v>I would appreciate if  room attendant kindly drop offset fresh towels for our room</v>
      </c>
      <c r="V64" s="202" t="str">
        <f>CONCATENATE(V$50,V$51,V$52,V$53,V$54,V$55,V$56,V$57,V$58)</f>
        <v>I would appreciate if  room cleaner please have sendmore clean towels for the room</v>
      </c>
      <c r="X64" s="202" t="str">
        <f>CONCATENATE(X$50,X$51,X$52,X$53,X$54,X$55,X$56,X$57,X$58)</f>
        <v>I would appreciate if  you kindly provideextra newpowell for my room</v>
      </c>
    </row>
    <row r="65" spans="2:24" customFormat="1">
      <c r="B65" s="95"/>
      <c r="C65" s="489" t="s">
        <v>548</v>
      </c>
      <c r="D65" s="485"/>
      <c r="E65" s="486"/>
      <c r="F65" s="486"/>
      <c r="G65" s="486"/>
      <c r="H65" s="486"/>
      <c r="I65" s="486"/>
      <c r="K65" s="91">
        <f t="shared" si="50"/>
        <v>6</v>
      </c>
      <c r="L65" s="202" t="str">
        <f>CONCATENATE(L$50,L$51,L$52,L$53,L$55,L$56)</f>
        <v>I would appreciate if  you kindly bring clean towels</v>
      </c>
      <c r="N65" s="202" t="str">
        <f>CONCATENATE(N$50,N$51,N$52,N$53,N$55,N$56)</f>
        <v>I would appreciate if  someone please deliver new towels</v>
      </c>
      <c r="P65" s="202" t="str">
        <f>CONCATENATE(P$50,P$51,P$52,P$53,P$55,P$56)</f>
        <v>I would appreciate if  housekeeper kindly give fresh towels</v>
      </c>
      <c r="R65" s="202" t="str">
        <f>CONCATENATE(R$50,R$51,R$52,R$53,R$55,R$56)</f>
        <v>I would appreciate if  maid please have fetch clean towels</v>
      </c>
      <c r="T65" s="202" t="str">
        <f>CONCATENATE(T$50,T$51,T$52,T$53,T$55,T$56)</f>
        <v>I would appreciate if  room attendant kindly drop off fresh towels</v>
      </c>
      <c r="V65" s="202" t="str">
        <f>CONCATENATE(V$50,V$51,V$52,V$53,V$55,V$56)</f>
        <v>I would appreciate if  room cleaner please have send clean towels</v>
      </c>
      <c r="X65" s="202" t="str">
        <f>CONCATENATE(X$50,X$51,X$52,X$53,X$55,X$56)</f>
        <v>I would appreciate if  you kindly provide newpowell</v>
      </c>
    </row>
    <row r="66" spans="2:24" customFormat="1">
      <c r="B66" s="68"/>
      <c r="C66" s="68"/>
      <c r="D66" s="68"/>
      <c r="E66" s="68"/>
      <c r="F66" s="68"/>
      <c r="G66" s="68"/>
      <c r="H66" s="68"/>
      <c r="I66" s="68"/>
      <c r="K66" s="91">
        <f t="shared" si="50"/>
        <v>7</v>
      </c>
      <c r="L66" s="202" t="str">
        <f>CONCATENATE(L$50,L$51,L$52,L$53,L$55,L$56,L$57)</f>
        <v>I would appreciate if  you kindly bring clean towels</v>
      </c>
      <c r="N66" s="202" t="str">
        <f>CONCATENATE(N$50,N$51,N$52,N$53,N$55,N$56,N$57)</f>
        <v>I would appreciate if  someone please deliver new towels</v>
      </c>
      <c r="P66" s="202" t="str">
        <f>CONCATENATE(P$50,P$51,P$52,P$53,P$55,P$56,P$57)</f>
        <v>I would appreciate if  housekeeper kindly give fresh towels</v>
      </c>
      <c r="R66" s="202" t="str">
        <f>CONCATENATE(R$50,R$51,R$52,R$53,R$55,R$56,R$57)</f>
        <v>I would appreciate if  maid please have fetch clean towels</v>
      </c>
      <c r="T66" s="202" t="str">
        <f>CONCATENATE(T$50,T$51,T$52,T$53,T$55,T$56,T$57)</f>
        <v>I would appreciate if  room attendant kindly drop off fresh towels</v>
      </c>
      <c r="V66" s="202" t="str">
        <f>CONCATENATE(V$50,V$51,V$52,V$53,V$55,V$56,V$57)</f>
        <v>I would appreciate if  room cleaner please have send clean towels</v>
      </c>
      <c r="X66" s="202" t="str">
        <f>CONCATENATE(X$50,X$51,X$52,X$53,X$55,X$56,X$57)</f>
        <v>I would appreciate if  you kindly provide newpowell</v>
      </c>
    </row>
    <row r="67" spans="2:24" customFormat="1">
      <c r="B67" s="68"/>
      <c r="C67" s="68"/>
      <c r="D67" s="68"/>
      <c r="E67" s="68"/>
      <c r="F67" s="68"/>
      <c r="G67" s="68"/>
      <c r="H67" s="68"/>
      <c r="I67" s="68"/>
      <c r="K67" s="91">
        <f t="shared" si="50"/>
        <v>8</v>
      </c>
      <c r="L67" s="202" t="str">
        <f>CONCATENATE(L$50,L$51,L$52,L$53,L$55,L$56,L$57,L58)</f>
        <v>I would appreciate if  you kindly bring clean towels to our room</v>
      </c>
      <c r="N67" s="202" t="str">
        <f>CONCATENATE(N$50,N$51,N$52,N$53,N$55,N$56,N$57,N58)</f>
        <v>I would appreciate if  someone please deliver new towels to the room</v>
      </c>
      <c r="P67" s="202" t="str">
        <f>CONCATENATE(P$50,P$51,P$52,P$53,P$55,P$56,P$57,P58)</f>
        <v>I would appreciate if  housekeeper kindly give fresh towels to room# xxxx</v>
      </c>
      <c r="R67" s="202" t="str">
        <f>CONCATENATE(R$50,R$51,R$52,R$53,R$55,R$56,R$57,R58)</f>
        <v xml:space="preserve">I would appreciate if  maid please have fetch clean towels to my room </v>
      </c>
      <c r="T67" s="202" t="str">
        <f>CONCATENATE(T$50,T$51,T$52,T$53,T$55,T$56,T$57,T58)</f>
        <v>I would appreciate if  room attendant kindly drop off fresh towels for our room</v>
      </c>
      <c r="V67" s="202" t="str">
        <f>CONCATENATE(V$50,V$51,V$52,V$53,V$55,V$56,V$57,V58)</f>
        <v>I would appreciate if  room cleaner please have send clean towels for the room</v>
      </c>
      <c r="X67" s="202" t="str">
        <f>CONCATENATE(X$50,X$51,X$52,X$53,X$55,X$56,X$57,X58)</f>
        <v>I would appreciate if  you kindly provide newpowell for my room</v>
      </c>
    </row>
    <row r="68" spans="2:24" customFormat="1">
      <c r="B68" s="68"/>
      <c r="C68" s="68"/>
      <c r="D68" s="68"/>
      <c r="E68" s="68"/>
      <c r="F68" s="68"/>
      <c r="G68" s="68"/>
      <c r="H68" s="68"/>
      <c r="I68" s="68"/>
      <c r="K68" s="68"/>
    </row>
    <row r="69" spans="2:24" customFormat="1" ht="15" customHeight="1">
      <c r="B69" s="68"/>
      <c r="C69" s="68"/>
      <c r="D69" s="68"/>
      <c r="E69" s="68"/>
      <c r="F69" s="68"/>
      <c r="G69" s="68"/>
      <c r="H69" s="68"/>
      <c r="I69" s="68"/>
      <c r="K69" s="68"/>
    </row>
    <row r="70" spans="2:24" customFormat="1" ht="15" customHeight="1">
      <c r="B70" s="68"/>
      <c r="C70" s="68"/>
      <c r="D70" s="68"/>
      <c r="E70" s="68"/>
      <c r="F70" s="68"/>
      <c r="G70" s="68"/>
      <c r="H70" s="68"/>
      <c r="I70" s="68"/>
      <c r="K70" s="68"/>
    </row>
    <row r="71" spans="2:24" customFormat="1" ht="15" customHeight="1">
      <c r="B71" s="68"/>
      <c r="C71" s="68"/>
      <c r="D71" s="68"/>
      <c r="E71" s="68"/>
      <c r="F71" s="68"/>
      <c r="G71" s="68"/>
      <c r="H71" s="68"/>
      <c r="I71" s="68"/>
      <c r="K71" s="68"/>
    </row>
    <row r="72" spans="2:24" customFormat="1">
      <c r="B72" s="68"/>
      <c r="C72" s="68"/>
      <c r="D72" s="68"/>
      <c r="E72" s="68"/>
      <c r="F72" s="68"/>
      <c r="G72" s="68"/>
      <c r="H72" s="68"/>
      <c r="I72" s="68"/>
      <c r="K72" s="68"/>
    </row>
    <row r="73" spans="2:24" customFormat="1">
      <c r="B73" s="68"/>
      <c r="C73" s="68"/>
      <c r="D73" s="68"/>
      <c r="E73" s="68"/>
      <c r="F73" s="68"/>
      <c r="G73" s="68"/>
      <c r="H73" s="68"/>
      <c r="I73" s="68"/>
      <c r="K73" s="68"/>
    </row>
    <row r="74" spans="2:24" customFormat="1">
      <c r="B74" s="68"/>
      <c r="C74" s="68"/>
      <c r="D74" s="68"/>
      <c r="E74" s="68"/>
      <c r="F74" s="68"/>
      <c r="G74" s="68"/>
      <c r="H74" s="68"/>
      <c r="I74" s="68"/>
      <c r="K74" s="68"/>
    </row>
    <row r="75" spans="2:24" customFormat="1">
      <c r="B75" s="68"/>
      <c r="C75" s="68"/>
      <c r="D75" s="68"/>
      <c r="E75" s="68"/>
      <c r="F75" s="68"/>
      <c r="G75" s="68"/>
      <c r="H75" s="68"/>
      <c r="I75" s="68"/>
      <c r="K75" s="68"/>
    </row>
    <row r="76" spans="2:24" customFormat="1" ht="15" customHeight="1">
      <c r="B76" s="68"/>
      <c r="C76" s="68"/>
      <c r="D76" s="68"/>
      <c r="E76" s="68"/>
      <c r="F76" s="68"/>
      <c r="G76" s="68"/>
      <c r="H76" s="68"/>
      <c r="I76" s="68"/>
      <c r="K76" s="68"/>
    </row>
    <row r="77" spans="2:24" customFormat="1">
      <c r="B77" s="68"/>
      <c r="C77" s="68"/>
      <c r="D77" s="68"/>
      <c r="E77" s="68"/>
      <c r="F77" s="68"/>
      <c r="G77" s="68"/>
      <c r="H77" s="68"/>
      <c r="I77" s="68"/>
      <c r="K77" s="68"/>
    </row>
    <row r="78" spans="2:24" customFormat="1">
      <c r="B78" s="68"/>
      <c r="C78" s="68"/>
      <c r="D78" s="68"/>
      <c r="E78" s="68"/>
      <c r="F78" s="68"/>
      <c r="G78" s="68"/>
      <c r="H78" s="68"/>
      <c r="I78" s="68"/>
      <c r="K78" s="68"/>
    </row>
    <row r="79" spans="2:24" customFormat="1">
      <c r="B79" s="68"/>
      <c r="C79" s="68"/>
      <c r="D79" s="68"/>
      <c r="E79" s="68"/>
      <c r="F79" s="68"/>
      <c r="G79" s="68"/>
      <c r="H79" s="68"/>
      <c r="I79" s="68"/>
      <c r="K79" s="68"/>
    </row>
    <row r="80" spans="2:24" customFormat="1">
      <c r="B80" s="68"/>
      <c r="C80" s="68"/>
      <c r="D80" s="68"/>
      <c r="E80" s="68"/>
      <c r="F80" s="68"/>
      <c r="G80" s="68"/>
      <c r="H80" s="68"/>
      <c r="I80" s="68"/>
      <c r="K80" s="68"/>
    </row>
    <row r="81" spans="1:25" customFormat="1">
      <c r="B81" s="68"/>
      <c r="C81" s="68"/>
      <c r="D81" s="68"/>
      <c r="E81" s="68"/>
      <c r="F81" s="68"/>
      <c r="G81" s="68"/>
      <c r="H81" s="68"/>
      <c r="I81" s="68"/>
      <c r="K81" s="68"/>
    </row>
    <row r="82" spans="1:25" customFormat="1">
      <c r="B82" s="68"/>
      <c r="C82" s="68"/>
      <c r="D82" s="68"/>
      <c r="E82" s="68"/>
      <c r="F82" s="68"/>
      <c r="G82" s="68"/>
      <c r="H82" s="68"/>
      <c r="I82" s="68"/>
      <c r="K82" s="68"/>
    </row>
    <row r="83" spans="1:25" customFormat="1">
      <c r="A83" s="68"/>
      <c r="B83" s="68"/>
      <c r="C83" s="68"/>
      <c r="D83" s="68"/>
      <c r="E83" s="68"/>
      <c r="F83" s="68"/>
      <c r="G83" s="68"/>
      <c r="H83" s="68"/>
      <c r="I83" s="68"/>
      <c r="K83" s="68"/>
    </row>
    <row r="84" spans="1:25">
      <c r="L84"/>
      <c r="M84"/>
      <c r="N84"/>
      <c r="P84"/>
      <c r="R84"/>
      <c r="T84"/>
      <c r="V84"/>
      <c r="X84"/>
    </row>
    <row r="85" spans="1:25">
      <c r="L85"/>
      <c r="M85"/>
      <c r="N85"/>
      <c r="P85"/>
      <c r="R85"/>
      <c r="T85"/>
      <c r="V85"/>
      <c r="X85"/>
    </row>
    <row r="86" spans="1:25">
      <c r="L86"/>
      <c r="M86"/>
      <c r="N86"/>
      <c r="P86"/>
      <c r="R86"/>
      <c r="T86"/>
      <c r="V86"/>
      <c r="X86"/>
    </row>
    <row r="87" spans="1:25">
      <c r="L87"/>
      <c r="M87"/>
      <c r="N87"/>
      <c r="P87"/>
      <c r="R87"/>
      <c r="T87"/>
      <c r="V87"/>
      <c r="X87"/>
    </row>
    <row r="88" spans="1:25">
      <c r="L88"/>
      <c r="M88"/>
      <c r="N88"/>
      <c r="P88"/>
      <c r="R88"/>
      <c r="T88"/>
      <c r="V88"/>
      <c r="X88"/>
    </row>
    <row r="89" spans="1:25">
      <c r="L89"/>
      <c r="M89"/>
      <c r="N89"/>
      <c r="P89"/>
      <c r="R89"/>
      <c r="T89"/>
      <c r="V89"/>
      <c r="X89"/>
    </row>
    <row r="90" spans="1:25">
      <c r="L90"/>
      <c r="M90"/>
      <c r="N90"/>
      <c r="P90"/>
      <c r="R90"/>
      <c r="T90"/>
      <c r="V90"/>
      <c r="X90"/>
    </row>
    <row r="91" spans="1:25">
      <c r="L91"/>
      <c r="M91"/>
      <c r="N91"/>
      <c r="P91"/>
      <c r="R91"/>
      <c r="T91"/>
      <c r="V91"/>
      <c r="X91"/>
    </row>
    <row r="92" spans="1:25">
      <c r="L92"/>
      <c r="M92"/>
      <c r="N92"/>
      <c r="P92"/>
      <c r="R92"/>
      <c r="T92"/>
      <c r="V92"/>
      <c r="X92"/>
    </row>
    <row r="93" spans="1:25">
      <c r="L93"/>
      <c r="M93"/>
      <c r="N93"/>
      <c r="P93"/>
      <c r="R93"/>
      <c r="T93"/>
      <c r="V93"/>
      <c r="X93"/>
    </row>
    <row r="94" spans="1:25">
      <c r="L94"/>
      <c r="M94"/>
      <c r="N94"/>
      <c r="P94"/>
      <c r="R94"/>
      <c r="T94"/>
      <c r="V94"/>
      <c r="X94"/>
    </row>
    <row r="95" spans="1:25">
      <c r="L95"/>
      <c r="M95"/>
      <c r="N95"/>
      <c r="P95"/>
      <c r="R95"/>
      <c r="T95"/>
      <c r="V95"/>
      <c r="X95"/>
    </row>
    <row r="96" spans="1:25" s="73" customFormat="1">
      <c r="D96" s="68"/>
      <c r="E96" s="68"/>
      <c r="F96" s="68"/>
      <c r="G96" s="68"/>
      <c r="H96" s="68"/>
      <c r="I96" s="68"/>
      <c r="J96"/>
      <c r="K96" s="68"/>
      <c r="L96"/>
      <c r="M96"/>
      <c r="N96"/>
      <c r="O96"/>
      <c r="P96"/>
      <c r="Q96"/>
      <c r="R96"/>
      <c r="S96"/>
      <c r="T96"/>
      <c r="U96"/>
      <c r="V96"/>
      <c r="W96"/>
      <c r="X96"/>
      <c r="Y96"/>
    </row>
    <row r="97" spans="4:25" s="73" customFormat="1">
      <c r="D97" s="68"/>
      <c r="E97" s="68"/>
      <c r="F97" s="68"/>
      <c r="G97" s="68"/>
      <c r="H97" s="68"/>
      <c r="I97" s="68"/>
      <c r="J97"/>
      <c r="K97" s="68"/>
      <c r="L97"/>
      <c r="M97"/>
      <c r="N97"/>
      <c r="O97"/>
      <c r="P97"/>
      <c r="Q97"/>
      <c r="R97"/>
      <c r="S97"/>
      <c r="T97"/>
      <c r="U97"/>
      <c r="V97"/>
      <c r="W97"/>
      <c r="X97"/>
      <c r="Y97"/>
    </row>
    <row r="98" spans="4:25" s="73" customFormat="1">
      <c r="D98" s="68"/>
      <c r="E98" s="68"/>
      <c r="F98" s="68"/>
      <c r="G98" s="68"/>
      <c r="H98" s="68"/>
      <c r="I98" s="68"/>
      <c r="J98"/>
      <c r="K98" s="68"/>
      <c r="L98"/>
      <c r="M98"/>
      <c r="N98"/>
      <c r="O98"/>
      <c r="P98"/>
      <c r="Q98"/>
      <c r="R98"/>
      <c r="S98"/>
      <c r="T98"/>
      <c r="U98"/>
      <c r="V98"/>
      <c r="W98"/>
      <c r="X98"/>
      <c r="Y98"/>
    </row>
    <row r="99" spans="4:25" s="73" customFormat="1">
      <c r="D99" s="68"/>
      <c r="E99" s="68"/>
      <c r="F99" s="68"/>
      <c r="G99" s="68"/>
      <c r="H99" s="68"/>
      <c r="I99" s="68"/>
      <c r="J99"/>
      <c r="K99" s="68"/>
      <c r="L99"/>
      <c r="M99"/>
      <c r="N99"/>
      <c r="O99"/>
      <c r="P99"/>
      <c r="Q99"/>
      <c r="R99"/>
      <c r="S99"/>
      <c r="T99"/>
      <c r="U99"/>
      <c r="V99"/>
      <c r="W99"/>
      <c r="X99"/>
      <c r="Y99"/>
    </row>
    <row r="100" spans="4:25" s="73" customFormat="1">
      <c r="D100" s="68"/>
      <c r="E100" s="68"/>
      <c r="F100" s="68"/>
      <c r="G100" s="68"/>
      <c r="H100" s="68"/>
      <c r="I100" s="68"/>
      <c r="J100"/>
      <c r="K100" s="68"/>
      <c r="L100"/>
      <c r="M100"/>
      <c r="N100"/>
      <c r="O100"/>
      <c r="P100"/>
      <c r="Q100"/>
      <c r="R100"/>
      <c r="S100"/>
      <c r="T100"/>
      <c r="U100"/>
      <c r="V100"/>
      <c r="W100"/>
      <c r="X100"/>
      <c r="Y100"/>
    </row>
    <row r="101" spans="4:25" s="73" customFormat="1">
      <c r="D101" s="68"/>
      <c r="E101" s="68"/>
      <c r="F101" s="68"/>
      <c r="G101" s="68"/>
      <c r="H101" s="68"/>
      <c r="I101" s="68"/>
      <c r="J101"/>
      <c r="K101" s="68"/>
      <c r="L101"/>
      <c r="M101"/>
      <c r="N101"/>
      <c r="O101"/>
      <c r="P101"/>
      <c r="Q101"/>
      <c r="R101"/>
      <c r="S101"/>
      <c r="T101"/>
      <c r="U101"/>
      <c r="V101"/>
      <c r="W101"/>
      <c r="X101"/>
      <c r="Y101"/>
    </row>
    <row r="102" spans="4:25" s="73" customFormat="1">
      <c r="D102" s="68"/>
      <c r="E102" s="68"/>
      <c r="F102" s="68"/>
      <c r="G102" s="68"/>
      <c r="H102" s="68"/>
      <c r="I102" s="68"/>
      <c r="J102"/>
      <c r="K102" s="68"/>
      <c r="L102"/>
      <c r="M102"/>
      <c r="N102"/>
      <c r="O102"/>
      <c r="P102"/>
      <c r="Q102"/>
      <c r="R102"/>
      <c r="S102"/>
      <c r="T102"/>
      <c r="U102"/>
      <c r="V102"/>
      <c r="W102"/>
      <c r="X102"/>
      <c r="Y102"/>
    </row>
    <row r="103" spans="4:25" s="73" customFormat="1">
      <c r="D103" s="68"/>
      <c r="E103" s="68"/>
      <c r="F103" s="68"/>
      <c r="G103" s="68"/>
      <c r="H103" s="68"/>
      <c r="I103" s="68"/>
      <c r="J103"/>
      <c r="K103" s="68"/>
      <c r="L103"/>
      <c r="M103"/>
      <c r="N103"/>
      <c r="O103"/>
      <c r="P103"/>
      <c r="Q103"/>
      <c r="R103"/>
      <c r="S103"/>
      <c r="T103"/>
      <c r="U103"/>
      <c r="V103"/>
      <c r="W103"/>
      <c r="X103"/>
      <c r="Y103"/>
    </row>
    <row r="104" spans="4:25" s="73" customFormat="1">
      <c r="D104" s="68"/>
      <c r="E104" s="68"/>
      <c r="F104" s="68"/>
      <c r="G104" s="68"/>
      <c r="H104" s="68"/>
      <c r="I104" s="68"/>
      <c r="J104"/>
      <c r="K104" s="68"/>
      <c r="L104"/>
      <c r="M104"/>
      <c r="N104"/>
      <c r="O104"/>
      <c r="P104"/>
      <c r="Q104"/>
      <c r="R104"/>
      <c r="S104"/>
      <c r="T104"/>
      <c r="U104"/>
      <c r="V104"/>
      <c r="W104"/>
      <c r="X104"/>
      <c r="Y104"/>
    </row>
    <row r="105" spans="4:25" s="73" customFormat="1">
      <c r="D105" s="68"/>
      <c r="E105" s="68"/>
      <c r="F105" s="68"/>
      <c r="G105" s="68"/>
      <c r="H105" s="68"/>
      <c r="I105" s="68"/>
      <c r="J105"/>
      <c r="K105" s="68"/>
      <c r="L105"/>
      <c r="M105"/>
      <c r="N105"/>
      <c r="O105"/>
      <c r="P105"/>
      <c r="Q105"/>
      <c r="R105"/>
      <c r="S105"/>
      <c r="T105"/>
      <c r="U105"/>
      <c r="V105"/>
      <c r="W105"/>
      <c r="X105"/>
      <c r="Y105"/>
    </row>
    <row r="106" spans="4:25" s="73" customFormat="1">
      <c r="D106" s="68"/>
      <c r="E106" s="68"/>
      <c r="F106" s="68"/>
      <c r="G106" s="68"/>
      <c r="H106" s="68"/>
      <c r="I106" s="68"/>
      <c r="J106"/>
      <c r="K106" s="68"/>
      <c r="L106"/>
      <c r="M106"/>
      <c r="N106"/>
      <c r="O106"/>
      <c r="P106"/>
      <c r="Q106"/>
      <c r="R106"/>
      <c r="S106"/>
      <c r="T106"/>
      <c r="U106"/>
      <c r="V106"/>
      <c r="W106"/>
      <c r="X106"/>
      <c r="Y106"/>
    </row>
    <row r="107" spans="4:25" s="73" customFormat="1">
      <c r="D107" s="68"/>
      <c r="E107" s="68"/>
      <c r="F107" s="68"/>
      <c r="G107" s="68"/>
      <c r="H107" s="68"/>
      <c r="I107" s="68"/>
      <c r="J107"/>
      <c r="K107" s="68"/>
      <c r="L107"/>
      <c r="M107"/>
      <c r="N107"/>
      <c r="O107"/>
      <c r="P107"/>
      <c r="Q107"/>
      <c r="R107"/>
      <c r="S107"/>
      <c r="T107"/>
      <c r="U107"/>
      <c r="V107"/>
      <c r="W107"/>
      <c r="X107"/>
      <c r="Y107"/>
    </row>
    <row r="108" spans="4:25" s="73" customFormat="1">
      <c r="D108" s="68"/>
      <c r="E108" s="68"/>
      <c r="F108" s="68"/>
      <c r="G108" s="68"/>
      <c r="H108" s="68"/>
      <c r="I108" s="68"/>
      <c r="J108"/>
      <c r="K108" s="68"/>
      <c r="L108"/>
      <c r="M108"/>
      <c r="N108"/>
      <c r="O108"/>
      <c r="P108"/>
      <c r="Q108"/>
      <c r="R108"/>
      <c r="S108"/>
      <c r="T108"/>
      <c r="U108"/>
      <c r="V108"/>
      <c r="W108"/>
      <c r="X108"/>
      <c r="Y108"/>
    </row>
    <row r="109" spans="4:25" s="73" customFormat="1">
      <c r="D109" s="68"/>
      <c r="E109" s="68"/>
      <c r="F109" s="68"/>
      <c r="G109" s="68"/>
      <c r="H109" s="68"/>
      <c r="I109" s="68"/>
      <c r="J109"/>
      <c r="K109" s="68"/>
      <c r="L109"/>
      <c r="M109"/>
      <c r="N109"/>
      <c r="O109"/>
      <c r="P109"/>
      <c r="Q109"/>
      <c r="R109"/>
      <c r="S109"/>
      <c r="T109"/>
      <c r="U109"/>
      <c r="V109"/>
      <c r="W109"/>
      <c r="X109"/>
      <c r="Y109"/>
    </row>
    <row r="110" spans="4:25" s="73" customFormat="1">
      <c r="D110" s="68"/>
      <c r="E110" s="68"/>
      <c r="F110" s="68"/>
      <c r="G110" s="68"/>
      <c r="H110" s="68"/>
      <c r="I110" s="68"/>
      <c r="J110"/>
      <c r="K110" s="68"/>
      <c r="L110"/>
      <c r="M110"/>
      <c r="N110"/>
      <c r="O110"/>
      <c r="P110"/>
      <c r="Q110"/>
      <c r="R110"/>
      <c r="S110"/>
      <c r="T110"/>
      <c r="U110"/>
      <c r="V110"/>
      <c r="W110"/>
      <c r="X110"/>
      <c r="Y110"/>
    </row>
    <row r="111" spans="4:25" s="73" customFormat="1">
      <c r="D111" s="68"/>
      <c r="E111" s="68"/>
      <c r="F111" s="68"/>
      <c r="G111" s="68"/>
      <c r="H111" s="68"/>
      <c r="I111" s="68"/>
      <c r="J111"/>
      <c r="K111" s="68"/>
      <c r="L111"/>
      <c r="M111"/>
      <c r="N111"/>
      <c r="O111"/>
      <c r="P111"/>
      <c r="Q111"/>
      <c r="R111"/>
      <c r="S111"/>
      <c r="T111"/>
      <c r="U111"/>
      <c r="V111"/>
      <c r="W111"/>
      <c r="X111"/>
      <c r="Y111"/>
    </row>
    <row r="112" spans="4:25" s="72" customFormat="1">
      <c r="D112" s="68"/>
      <c r="E112" s="68"/>
      <c r="F112" s="68"/>
      <c r="G112" s="68"/>
      <c r="H112" s="68"/>
      <c r="I112" s="68"/>
      <c r="J112"/>
      <c r="K112" s="68"/>
      <c r="M112" s="68"/>
      <c r="N112" s="68"/>
      <c r="P112" s="68"/>
      <c r="R112" s="68"/>
      <c r="T112" s="68"/>
      <c r="V112" s="68"/>
      <c r="X112" s="68"/>
    </row>
  </sheetData>
  <phoneticPr fontId="98" type="noConversion"/>
  <dataValidations disablePrompts="1" count="7">
    <dataValidation type="list" allowBlank="1" showInputMessage="1" showErrorMessage="1" sqref="L5 X51 V51 T51 R51 P51 N51 L51 X28 V28 T28 R28 P28 N28 L28 X5 V5 T5 R5 N5 P5">
      <formula1>$C$21:$C$65</formula1>
    </dataValidation>
    <dataValidation type="list" allowBlank="1" showInputMessage="1" showErrorMessage="1" sqref="L4 L6 X6 N6 N4 P6 P4 R6 T4 T6 V4 V6 X4 R4 L27 L29 N27 P27 R27 T27 V27 X27 N29 P29 R29 T29 V29 X29 L50 L52 N50 P50 R50 T50 V50 X50 N52 P52 R52 T52 V52 X52">
      <formula1>$B$17:$B$65</formula1>
    </dataValidation>
    <dataValidation type="list" allowBlank="1" showInputMessage="1" showErrorMessage="1" sqref="N11 P11 L11 R11 T11 V11 X11 L34 N34 P34 R34 T34 V34 X34 L57 N57 P57 R57 T57 V57 X57">
      <formula1>$H$38:$H$65</formula1>
    </dataValidation>
    <dataValidation type="list" allowBlank="1" showInputMessage="1" showErrorMessage="1" sqref="L8 N8 P8 R8 T8 V8 X8 L31 N31 P31 R31 T31 V31 X31 L54 N54 P54 R54 T54 V54 X54">
      <formula1>$E$5:$E$65</formula1>
    </dataValidation>
    <dataValidation type="list" allowBlank="1" showInputMessage="1" showErrorMessage="1" sqref="N9 P9 L9 R9 T9 V9 X9 N32 P32 L32 R32 T32 V32 X32 N55 P55 L55 R55 T55 V55 X55">
      <formula1>$F$17:$F$65</formula1>
    </dataValidation>
    <dataValidation type="list" allowBlank="1" showInputMessage="1" showErrorMessage="1" sqref="N12 P12 L12 R12 T12 V12 X12 N35 P35 L35 R35 T35 V35 X35 N58 P58 L58 R58 T58 V58 X58">
      <formula1>$I$40:$I$65</formula1>
    </dataValidation>
    <dataValidation type="list" allowBlank="1" showInputMessage="1" showErrorMessage="1" sqref="L7 X53 V53 T53 R53 P53 N53 L53 V30 T30 R30 P30 N30 L30 X30 X7 V7 T7 R7 P7 N7">
      <formula1>$D$15:$D$65</formula1>
    </dataValidation>
  </dataValidations>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M163"/>
  <sheetViews>
    <sheetView zoomScaleNormal="100" workbookViewId="0">
      <pane xSplit="1" ySplit="3" topLeftCell="B4" activePane="bottomRight" state="frozen"/>
      <selection pane="topRight" activeCell="B1" sqref="B1"/>
      <selection pane="bottomLeft" activeCell="A7" sqref="A7"/>
      <selection pane="bottomRight" activeCell="C31" sqref="C31"/>
    </sheetView>
  </sheetViews>
  <sheetFormatPr defaultColWidth="8.75" defaultRowHeight="14"/>
  <cols>
    <col min="1" max="1" width="2.5" style="68" customWidth="1"/>
    <col min="2" max="2" width="22.1640625" style="68" customWidth="1"/>
    <col min="3" max="3" width="37.5" style="68" customWidth="1"/>
    <col min="4" max="4" width="22" style="68" customWidth="1"/>
    <col min="5" max="5" width="20.9140625" style="68" customWidth="1"/>
    <col min="6" max="6" width="20.5" style="68" customWidth="1"/>
    <col min="7" max="7" width="24.9140625" style="68" customWidth="1"/>
    <col min="8" max="8" width="24.83203125" style="68" customWidth="1"/>
    <col min="9" max="9" width="16.33203125" style="68" customWidth="1"/>
    <col min="10" max="10" width="8.75" style="68"/>
    <col min="11" max="11" width="25.4140625" style="68" customWidth="1"/>
    <col min="12" max="12" width="60.9140625" style="704" customWidth="1"/>
    <col min="13" max="13" width="28.08203125" style="704" customWidth="1"/>
    <col min="14" max="39" width="8.75" style="704"/>
    <col min="40" max="16384" width="8.75" style="68"/>
  </cols>
  <sheetData>
    <row r="1" spans="2:39" ht="20">
      <c r="C1" s="192" t="s">
        <v>1693</v>
      </c>
      <c r="F1" s="192"/>
      <c r="G1" s="192"/>
    </row>
    <row r="2" spans="2:39" ht="9.5" customHeight="1"/>
    <row r="3" spans="2:39" s="202" customFormat="1" ht="18" customHeight="1" thickBot="1">
      <c r="C3" s="542"/>
      <c r="D3" s="543"/>
      <c r="E3" s="544"/>
      <c r="F3" s="545"/>
      <c r="H3" s="542"/>
      <c r="I3" s="546"/>
      <c r="L3" s="728"/>
      <c r="M3" s="728"/>
      <c r="N3" s="728"/>
      <c r="O3" s="728"/>
      <c r="P3" s="728"/>
      <c r="Q3" s="728"/>
      <c r="R3" s="728"/>
      <c r="S3" s="728"/>
      <c r="T3" s="728"/>
      <c r="U3" s="728"/>
      <c r="V3" s="728"/>
      <c r="W3" s="728"/>
      <c r="X3" s="728"/>
      <c r="Y3" s="728"/>
      <c r="Z3" s="728"/>
      <c r="AA3" s="728"/>
      <c r="AB3" s="728"/>
      <c r="AC3" s="728"/>
      <c r="AD3" s="728"/>
      <c r="AE3" s="728"/>
      <c r="AF3" s="728"/>
      <c r="AG3" s="728"/>
      <c r="AH3" s="728"/>
      <c r="AI3" s="728"/>
      <c r="AJ3" s="728"/>
      <c r="AK3" s="728"/>
      <c r="AL3" s="728"/>
      <c r="AM3" s="728"/>
    </row>
    <row r="4" spans="2:39" ht="16" thickBot="1">
      <c r="B4" s="542" t="s">
        <v>1638</v>
      </c>
      <c r="C4" s="529" t="s">
        <v>1640</v>
      </c>
      <c r="D4" s="880"/>
      <c r="E4" s="531"/>
      <c r="F4" s="529" t="s">
        <v>1639</v>
      </c>
      <c r="G4" s="532"/>
      <c r="H4" s="532"/>
      <c r="I4" s="534"/>
    </row>
    <row r="5" spans="2:39" ht="16" thickBot="1">
      <c r="B5" s="542" t="s">
        <v>1641</v>
      </c>
      <c r="C5" s="542"/>
      <c r="D5" s="543"/>
      <c r="E5" s="544"/>
      <c r="F5" s="529" t="s">
        <v>1642</v>
      </c>
      <c r="G5" s="532"/>
      <c r="H5" s="532"/>
      <c r="I5" s="534"/>
    </row>
    <row r="6" spans="2:39" ht="17.5">
      <c r="C6" s="520" t="s">
        <v>500</v>
      </c>
      <c r="D6" s="521" t="s">
        <v>863</v>
      </c>
      <c r="E6" s="885" t="s">
        <v>341</v>
      </c>
      <c r="F6" s="520" t="s">
        <v>500</v>
      </c>
      <c r="G6" s="175" t="s">
        <v>353</v>
      </c>
      <c r="H6" s="184" t="s">
        <v>341</v>
      </c>
      <c r="I6" s="179" t="s">
        <v>412</v>
      </c>
      <c r="J6" s="202"/>
      <c r="K6" s="731" t="s">
        <v>1348</v>
      </c>
      <c r="L6" s="78"/>
      <c r="M6" s="78"/>
      <c r="N6" s="78"/>
    </row>
    <row r="7" spans="2:39">
      <c r="C7" s="463" t="s">
        <v>1207</v>
      </c>
      <c r="D7" s="463" t="s">
        <v>1212</v>
      </c>
      <c r="E7" s="886" t="s">
        <v>1645</v>
      </c>
      <c r="F7" s="82" t="s">
        <v>1382</v>
      </c>
      <c r="G7" s="452" t="s">
        <v>1379</v>
      </c>
      <c r="H7" s="463" t="s">
        <v>1604</v>
      </c>
      <c r="I7" s="89" t="s">
        <v>408</v>
      </c>
      <c r="J7" s="202"/>
      <c r="K7" s="503" t="s">
        <v>1349</v>
      </c>
      <c r="L7" s="108" t="s">
        <v>1354</v>
      </c>
      <c r="M7" s="260"/>
      <c r="N7" s="78"/>
    </row>
    <row r="8" spans="2:39">
      <c r="C8" s="465" t="s">
        <v>1208</v>
      </c>
      <c r="D8" s="465"/>
      <c r="E8" s="887" t="s">
        <v>1602</v>
      </c>
      <c r="F8" s="97" t="s">
        <v>1385</v>
      </c>
      <c r="G8" s="452" t="s">
        <v>1380</v>
      </c>
      <c r="H8" s="465" t="s">
        <v>1605</v>
      </c>
      <c r="I8" s="89" t="s">
        <v>407</v>
      </c>
      <c r="J8" s="202"/>
      <c r="K8" s="94"/>
      <c r="L8" s="111" t="s">
        <v>1353</v>
      </c>
      <c r="M8" s="109"/>
      <c r="N8" s="78"/>
    </row>
    <row r="9" spans="2:39">
      <c r="C9" s="465" t="s">
        <v>1209</v>
      </c>
      <c r="D9" s="465"/>
      <c r="E9" s="887" t="s">
        <v>1649</v>
      </c>
      <c r="F9" s="97" t="s">
        <v>1243</v>
      </c>
      <c r="G9" s="452" t="s">
        <v>1381</v>
      </c>
      <c r="H9" s="465" t="s">
        <v>1657</v>
      </c>
      <c r="I9" s="89" t="s">
        <v>409</v>
      </c>
      <c r="J9" s="202"/>
      <c r="K9" s="94"/>
      <c r="L9" s="733" t="s">
        <v>1650</v>
      </c>
      <c r="M9" s="734"/>
      <c r="N9" s="78"/>
    </row>
    <row r="10" spans="2:39">
      <c r="C10" s="465" t="s">
        <v>1210</v>
      </c>
      <c r="D10" s="465"/>
      <c r="E10" s="887" t="s">
        <v>1297</v>
      </c>
      <c r="F10" s="97" t="s">
        <v>1245</v>
      </c>
      <c r="G10" s="68" t="s">
        <v>1398</v>
      </c>
      <c r="H10" s="465" t="s">
        <v>1606</v>
      </c>
      <c r="I10" s="89" t="s">
        <v>459</v>
      </c>
      <c r="J10" s="202"/>
      <c r="K10" s="94"/>
      <c r="L10" s="111" t="s">
        <v>1355</v>
      </c>
      <c r="M10" s="734"/>
      <c r="N10" s="78"/>
    </row>
    <row r="11" spans="2:39" ht="15" customHeight="1">
      <c r="C11" s="465" t="s">
        <v>1211</v>
      </c>
      <c r="D11" s="465"/>
      <c r="E11" s="887" t="s">
        <v>1412</v>
      </c>
      <c r="F11" s="97" t="s">
        <v>1246</v>
      </c>
      <c r="G11" s="68" t="s">
        <v>1386</v>
      </c>
      <c r="H11" s="465" t="s">
        <v>1607</v>
      </c>
      <c r="I11" s="86" t="s">
        <v>462</v>
      </c>
      <c r="K11" s="94"/>
      <c r="L11" s="111" t="s">
        <v>1356</v>
      </c>
      <c r="M11" s="109"/>
    </row>
    <row r="12" spans="2:39">
      <c r="C12" s="465" t="s">
        <v>1207</v>
      </c>
      <c r="D12" s="465"/>
      <c r="E12" s="887" t="s">
        <v>1413</v>
      </c>
      <c r="F12" s="97" t="s">
        <v>1247</v>
      </c>
      <c r="G12" s="452" t="s">
        <v>1598</v>
      </c>
      <c r="H12" s="465" t="s">
        <v>1608</v>
      </c>
      <c r="I12" s="86" t="s">
        <v>389</v>
      </c>
      <c r="K12" s="95"/>
      <c r="L12" s="735"/>
      <c r="M12" s="114"/>
    </row>
    <row r="13" spans="2:39">
      <c r="C13" s="465" t="s">
        <v>1614</v>
      </c>
      <c r="D13" s="465"/>
      <c r="E13" s="887" t="s">
        <v>1603</v>
      </c>
      <c r="F13" s="97"/>
      <c r="G13" s="68" t="s">
        <v>1399</v>
      </c>
      <c r="H13" s="465" t="s">
        <v>1609</v>
      </c>
      <c r="I13" s="86" t="s">
        <v>1253</v>
      </c>
      <c r="K13" s="503" t="s">
        <v>1350</v>
      </c>
      <c r="L13" s="108" t="s">
        <v>1651</v>
      </c>
      <c r="M13" s="736" t="s">
        <v>1357</v>
      </c>
      <c r="N13" s="78"/>
    </row>
    <row r="14" spans="2:39">
      <c r="C14" s="86"/>
      <c r="D14" s="86"/>
      <c r="E14" s="888"/>
      <c r="F14" s="883" t="s">
        <v>1600</v>
      </c>
      <c r="G14" s="452" t="s">
        <v>1402</v>
      </c>
      <c r="H14" s="465"/>
      <c r="I14" s="86" t="s">
        <v>888</v>
      </c>
      <c r="K14" s="94"/>
      <c r="L14" s="111" t="s">
        <v>1646</v>
      </c>
      <c r="M14" s="611" t="s">
        <v>1363</v>
      </c>
      <c r="N14" s="78"/>
    </row>
    <row r="15" spans="2:39">
      <c r="C15" s="86"/>
      <c r="D15" s="86"/>
      <c r="E15" s="888"/>
      <c r="F15" s="884" t="s">
        <v>1202</v>
      </c>
      <c r="H15" s="86"/>
      <c r="I15" s="86"/>
      <c r="K15" s="94"/>
      <c r="L15" s="111" t="s">
        <v>1351</v>
      </c>
      <c r="M15" s="611" t="s">
        <v>1358</v>
      </c>
      <c r="N15" s="78"/>
    </row>
    <row r="16" spans="2:39">
      <c r="C16" s="86"/>
      <c r="D16" s="86"/>
      <c r="E16" s="888"/>
      <c r="F16" s="884" t="s">
        <v>1201</v>
      </c>
      <c r="G16" s="452"/>
      <c r="H16" s="465"/>
      <c r="I16" s="89"/>
      <c r="K16" s="94"/>
      <c r="L16" s="111" t="s">
        <v>1352</v>
      </c>
      <c r="M16" s="611" t="s">
        <v>1357</v>
      </c>
      <c r="N16" s="78"/>
    </row>
    <row r="17" spans="2:14">
      <c r="C17" s="86"/>
      <c r="D17" s="86"/>
      <c r="E17" s="888"/>
      <c r="F17" s="884" t="s">
        <v>1203</v>
      </c>
      <c r="G17" s="452"/>
      <c r="H17" s="465"/>
      <c r="I17" s="89"/>
      <c r="K17" s="95"/>
      <c r="L17" s="735"/>
      <c r="M17" s="114"/>
      <c r="N17" s="78"/>
    </row>
    <row r="18" spans="2:14">
      <c r="C18" s="86"/>
      <c r="D18" s="86"/>
      <c r="E18" s="888"/>
      <c r="F18" s="884" t="s">
        <v>1610</v>
      </c>
      <c r="G18" s="452"/>
      <c r="H18" s="465"/>
      <c r="I18" s="86"/>
      <c r="K18" s="503" t="s">
        <v>1361</v>
      </c>
      <c r="L18" s="737" t="s">
        <v>1359</v>
      </c>
      <c r="M18" s="260"/>
      <c r="N18" s="78"/>
    </row>
    <row r="19" spans="2:14">
      <c r="C19" s="86"/>
      <c r="D19" s="86"/>
      <c r="E19" s="888"/>
      <c r="F19" s="97"/>
      <c r="G19" s="581"/>
      <c r="H19" s="86"/>
      <c r="I19" s="86"/>
      <c r="K19" s="94"/>
      <c r="L19" s="111" t="s">
        <v>1652</v>
      </c>
      <c r="M19" s="109"/>
      <c r="N19" s="78"/>
    </row>
    <row r="20" spans="2:14">
      <c r="C20" s="87"/>
      <c r="D20" s="87"/>
      <c r="E20" s="889"/>
      <c r="F20" s="582"/>
      <c r="G20" s="582"/>
      <c r="H20" s="87"/>
      <c r="I20" s="87"/>
      <c r="J20" s="202"/>
      <c r="K20" s="94"/>
      <c r="L20" s="111" t="s">
        <v>1360</v>
      </c>
      <c r="M20" s="109"/>
      <c r="N20" s="78"/>
    </row>
    <row r="21" spans="2:14">
      <c r="J21" s="202"/>
      <c r="K21" s="94"/>
      <c r="L21" s="111" t="s">
        <v>1362</v>
      </c>
      <c r="M21" s="109"/>
      <c r="N21" s="78"/>
    </row>
    <row r="22" spans="2:14" ht="14.5" thickBot="1">
      <c r="J22" s="202"/>
      <c r="K22" s="94"/>
      <c r="L22" s="111" t="s">
        <v>1364</v>
      </c>
      <c r="M22" s="109"/>
      <c r="N22" s="78"/>
    </row>
    <row r="23" spans="2:14" ht="14.5" thickBot="1">
      <c r="B23" s="542" t="s">
        <v>1638</v>
      </c>
      <c r="C23" s="529" t="s">
        <v>1640</v>
      </c>
      <c r="D23" s="531"/>
      <c r="E23" s="529" t="s">
        <v>1639</v>
      </c>
      <c r="F23" s="532"/>
      <c r="G23" s="532"/>
      <c r="H23" s="532"/>
      <c r="I23" s="534"/>
      <c r="J23" s="202"/>
      <c r="K23" s="94"/>
      <c r="L23" s="732" t="s">
        <v>1653</v>
      </c>
      <c r="M23" s="734"/>
      <c r="N23" s="78"/>
    </row>
    <row r="24" spans="2:14" ht="15.5">
      <c r="C24" s="875" t="s">
        <v>341</v>
      </c>
      <c r="D24" s="876" t="s">
        <v>383</v>
      </c>
      <c r="E24" s="877" t="s">
        <v>500</v>
      </c>
      <c r="F24" s="878" t="s">
        <v>353</v>
      </c>
      <c r="G24" s="876" t="s">
        <v>383</v>
      </c>
      <c r="H24" s="875" t="s">
        <v>341</v>
      </c>
      <c r="I24" s="879" t="s">
        <v>412</v>
      </c>
      <c r="J24" s="202"/>
      <c r="K24" s="95"/>
      <c r="L24" s="739"/>
      <c r="M24" s="738"/>
      <c r="N24" s="78"/>
    </row>
    <row r="25" spans="2:14">
      <c r="C25" s="465" t="s">
        <v>1599</v>
      </c>
      <c r="D25" s="890" t="s">
        <v>1159</v>
      </c>
      <c r="E25" s="97" t="s">
        <v>1382</v>
      </c>
      <c r="F25" s="452" t="s">
        <v>1379</v>
      </c>
      <c r="G25" s="465" t="s">
        <v>1591</v>
      </c>
      <c r="I25" s="89" t="s">
        <v>462</v>
      </c>
      <c r="J25" s="202"/>
      <c r="K25" s="452"/>
      <c r="L25" s="78"/>
      <c r="M25" s="78"/>
      <c r="N25" s="78"/>
    </row>
    <row r="26" spans="2:14">
      <c r="C26" s="465" t="s">
        <v>1303</v>
      </c>
      <c r="D26" s="888" t="s">
        <v>1164</v>
      </c>
      <c r="E26" s="97" t="s">
        <v>1385</v>
      </c>
      <c r="F26" s="452" t="s">
        <v>1380</v>
      </c>
      <c r="G26" s="465" t="s">
        <v>1590</v>
      </c>
      <c r="I26" s="89" t="s">
        <v>389</v>
      </c>
      <c r="J26" s="202"/>
      <c r="K26" s="452"/>
      <c r="L26" s="78"/>
      <c r="M26" s="78"/>
      <c r="N26" s="78"/>
    </row>
    <row r="27" spans="2:14">
      <c r="C27" s="465" t="s">
        <v>1654</v>
      </c>
      <c r="D27" s="888" t="s">
        <v>1175</v>
      </c>
      <c r="E27" s="97" t="s">
        <v>1243</v>
      </c>
      <c r="F27" s="68" t="s">
        <v>1381</v>
      </c>
      <c r="G27" s="465" t="s">
        <v>1592</v>
      </c>
      <c r="I27" s="89" t="s">
        <v>1253</v>
      </c>
      <c r="J27" s="202"/>
      <c r="L27" s="78"/>
      <c r="M27" s="78"/>
      <c r="N27" s="78"/>
    </row>
    <row r="28" spans="2:14">
      <c r="C28" s="465" t="s">
        <v>1304</v>
      </c>
      <c r="D28" s="888" t="s">
        <v>1158</v>
      </c>
      <c r="E28" s="97" t="s">
        <v>1245</v>
      </c>
      <c r="F28" s="68" t="s">
        <v>1398</v>
      </c>
      <c r="G28" s="465" t="s">
        <v>1593</v>
      </c>
      <c r="I28" s="89" t="s">
        <v>888</v>
      </c>
      <c r="J28" s="202"/>
      <c r="L28" s="78"/>
      <c r="M28" s="78"/>
      <c r="N28" s="78"/>
    </row>
    <row r="29" spans="2:14">
      <c r="C29" s="465" t="s">
        <v>1305</v>
      </c>
      <c r="D29" s="888" t="s">
        <v>1213</v>
      </c>
      <c r="E29" s="97" t="s">
        <v>1246</v>
      </c>
      <c r="F29" s="68" t="s">
        <v>1386</v>
      </c>
      <c r="G29" s="465" t="s">
        <v>1670</v>
      </c>
      <c r="I29" s="86"/>
      <c r="J29" s="202"/>
      <c r="L29" s="78"/>
      <c r="M29" s="78"/>
      <c r="N29" s="78"/>
    </row>
    <row r="30" spans="2:14">
      <c r="C30" s="465" t="s">
        <v>1300</v>
      </c>
      <c r="D30" s="887" t="s">
        <v>1168</v>
      </c>
      <c r="E30" s="97" t="s">
        <v>1247</v>
      </c>
      <c r="F30" s="452" t="s">
        <v>1598</v>
      </c>
      <c r="G30" s="465" t="s">
        <v>1671</v>
      </c>
      <c r="I30" s="86"/>
      <c r="J30" s="202"/>
      <c r="L30" s="78"/>
      <c r="M30" s="78"/>
      <c r="N30" s="78"/>
    </row>
    <row r="31" spans="2:14">
      <c r="C31" s="465" t="s">
        <v>1464</v>
      </c>
      <c r="D31" s="887" t="s">
        <v>1169</v>
      </c>
      <c r="E31" s="97"/>
      <c r="F31" s="68" t="s">
        <v>1399</v>
      </c>
      <c r="G31" s="898" t="s">
        <v>1612</v>
      </c>
      <c r="H31" s="899" t="s">
        <v>1601</v>
      </c>
      <c r="I31" s="86"/>
      <c r="J31" s="202"/>
      <c r="L31" s="78"/>
      <c r="M31" s="78"/>
      <c r="N31" s="78"/>
    </row>
    <row r="32" spans="2:14">
      <c r="C32" s="465"/>
      <c r="D32" s="887" t="s">
        <v>1170</v>
      </c>
      <c r="E32" s="883" t="s">
        <v>1600</v>
      </c>
      <c r="F32" s="452" t="s">
        <v>1402</v>
      </c>
      <c r="G32" s="465" t="s">
        <v>1644</v>
      </c>
      <c r="H32" s="452" t="s">
        <v>47</v>
      </c>
      <c r="I32" s="86"/>
      <c r="J32" s="202"/>
      <c r="L32" s="78"/>
      <c r="M32" s="78"/>
      <c r="N32" s="78"/>
    </row>
    <row r="33" spans="3:14">
      <c r="C33" s="465"/>
      <c r="D33" s="887" t="s">
        <v>1171</v>
      </c>
      <c r="E33" s="884" t="s">
        <v>1202</v>
      </c>
      <c r="F33" s="94"/>
      <c r="G33" s="465" t="s">
        <v>1643</v>
      </c>
      <c r="H33" s="452" t="s">
        <v>1427</v>
      </c>
      <c r="I33" s="86"/>
      <c r="J33" s="202"/>
      <c r="L33" s="78"/>
      <c r="M33" s="78"/>
      <c r="N33" s="78"/>
    </row>
    <row r="34" spans="3:14">
      <c r="C34" s="465"/>
      <c r="D34" s="887" t="s">
        <v>1176</v>
      </c>
      <c r="E34" s="884" t="s">
        <v>1201</v>
      </c>
      <c r="G34" s="465" t="s">
        <v>1613</v>
      </c>
      <c r="H34" s="452" t="s">
        <v>106</v>
      </c>
      <c r="I34" s="89"/>
      <c r="J34" s="202"/>
      <c r="L34" s="78"/>
      <c r="M34" s="78"/>
      <c r="N34" s="78"/>
    </row>
    <row r="35" spans="3:14">
      <c r="C35" s="465"/>
      <c r="D35" s="887" t="s">
        <v>1180</v>
      </c>
      <c r="E35" s="884" t="s">
        <v>1203</v>
      </c>
      <c r="G35" s="465" t="s">
        <v>1330</v>
      </c>
      <c r="H35" s="452" t="s">
        <v>1656</v>
      </c>
      <c r="I35" s="89"/>
      <c r="J35" s="202"/>
      <c r="L35" s="78"/>
      <c r="M35" s="78"/>
      <c r="N35" s="78"/>
    </row>
    <row r="36" spans="3:14">
      <c r="C36" s="206"/>
      <c r="D36" s="887" t="s">
        <v>1181</v>
      </c>
      <c r="E36" s="97"/>
      <c r="F36" s="481"/>
      <c r="G36" s="481"/>
      <c r="H36" s="900" t="s">
        <v>1298</v>
      </c>
      <c r="I36" s="86"/>
      <c r="J36" s="202"/>
      <c r="L36" s="78"/>
      <c r="M36" s="78"/>
      <c r="N36" s="78"/>
    </row>
    <row r="37" spans="3:14">
      <c r="C37" s="86"/>
      <c r="D37" s="887" t="s">
        <v>1162</v>
      </c>
      <c r="E37" s="97"/>
      <c r="F37" s="83" t="s">
        <v>1594</v>
      </c>
      <c r="G37" s="150" t="s">
        <v>1590</v>
      </c>
      <c r="I37" s="86"/>
      <c r="J37" s="202"/>
      <c r="L37" s="78"/>
      <c r="M37" s="78"/>
      <c r="N37" s="78"/>
    </row>
    <row r="38" spans="3:14">
      <c r="C38" s="86"/>
      <c r="D38" s="887" t="s">
        <v>1163</v>
      </c>
      <c r="E38" s="97"/>
      <c r="F38" s="83" t="s">
        <v>1595</v>
      </c>
      <c r="G38" s="150" t="s">
        <v>1592</v>
      </c>
      <c r="I38" s="86"/>
      <c r="J38" s="202"/>
      <c r="L38" s="78"/>
      <c r="M38" s="78"/>
      <c r="N38" s="78"/>
    </row>
    <row r="39" spans="3:14">
      <c r="C39" s="86"/>
      <c r="D39" s="887" t="s">
        <v>1165</v>
      </c>
      <c r="E39" s="97"/>
      <c r="F39" s="83" t="s">
        <v>1596</v>
      </c>
      <c r="G39" s="150" t="s">
        <v>1593</v>
      </c>
      <c r="I39" s="86"/>
      <c r="J39" s="202"/>
      <c r="L39" s="78"/>
      <c r="M39" s="78"/>
      <c r="N39" s="78"/>
    </row>
    <row r="40" spans="3:14">
      <c r="C40" s="86"/>
      <c r="D40" s="887" t="s">
        <v>1166</v>
      </c>
      <c r="E40" s="884" t="s">
        <v>1611</v>
      </c>
      <c r="F40" s="554" t="s">
        <v>1597</v>
      </c>
      <c r="G40" s="150" t="s">
        <v>1670</v>
      </c>
      <c r="I40" s="86"/>
      <c r="J40" s="202"/>
      <c r="L40" s="78"/>
      <c r="M40" s="78"/>
      <c r="N40" s="78"/>
    </row>
    <row r="41" spans="3:14">
      <c r="C41" s="86"/>
      <c r="D41" s="887" t="s">
        <v>1167</v>
      </c>
      <c r="E41" s="97"/>
      <c r="F41" s="881"/>
      <c r="G41" s="907" t="s">
        <v>1671</v>
      </c>
      <c r="I41" s="86"/>
      <c r="J41" s="202"/>
      <c r="L41" s="78"/>
      <c r="M41" s="78"/>
      <c r="N41" s="78"/>
    </row>
    <row r="42" spans="3:14">
      <c r="C42" s="86"/>
      <c r="D42" s="887" t="s">
        <v>1172</v>
      </c>
      <c r="E42" s="97"/>
      <c r="G42" s="86"/>
      <c r="I42" s="86"/>
      <c r="J42" s="202"/>
      <c r="L42" s="78"/>
      <c r="M42" s="78"/>
      <c r="N42" s="78"/>
    </row>
    <row r="43" spans="3:14">
      <c r="C43" s="86"/>
      <c r="D43" s="887" t="s">
        <v>1185</v>
      </c>
      <c r="E43" s="97"/>
      <c r="G43" s="86"/>
      <c r="I43" s="86"/>
      <c r="J43" s="202"/>
      <c r="L43" s="78"/>
      <c r="M43" s="78"/>
      <c r="N43" s="78"/>
    </row>
    <row r="44" spans="3:14">
      <c r="C44" s="86"/>
      <c r="D44" s="887" t="s">
        <v>1187</v>
      </c>
      <c r="E44" s="97"/>
      <c r="G44" s="86"/>
      <c r="I44" s="86"/>
      <c r="J44" s="202"/>
      <c r="L44" s="78"/>
      <c r="M44" s="78"/>
      <c r="N44" s="78"/>
    </row>
    <row r="45" spans="3:14">
      <c r="C45" s="86"/>
      <c r="D45" s="887" t="s">
        <v>1173</v>
      </c>
      <c r="E45" s="97"/>
      <c r="G45" s="86"/>
      <c r="I45" s="86"/>
      <c r="J45" s="202"/>
      <c r="L45" s="78"/>
      <c r="M45" s="78"/>
      <c r="N45" s="78"/>
    </row>
    <row r="46" spans="3:14">
      <c r="C46" s="86"/>
      <c r="D46" s="887" t="s">
        <v>1174</v>
      </c>
      <c r="E46" s="97"/>
      <c r="G46" s="86"/>
      <c r="I46" s="86"/>
      <c r="J46" s="202"/>
      <c r="L46" s="78"/>
      <c r="M46" s="78"/>
      <c r="N46" s="78"/>
    </row>
    <row r="47" spans="3:14">
      <c r="C47" s="86"/>
      <c r="D47" s="887" t="s">
        <v>1214</v>
      </c>
      <c r="E47" s="97"/>
      <c r="G47" s="86"/>
      <c r="I47" s="86"/>
      <c r="J47" s="202"/>
      <c r="L47" s="78"/>
      <c r="M47" s="78"/>
      <c r="N47" s="78"/>
    </row>
    <row r="48" spans="3:14">
      <c r="C48" s="86"/>
      <c r="D48" s="887" t="s">
        <v>1186</v>
      </c>
      <c r="E48" s="97"/>
      <c r="G48" s="86"/>
      <c r="I48" s="86"/>
      <c r="J48" s="202"/>
      <c r="L48" s="78"/>
      <c r="M48" s="78"/>
      <c r="N48" s="78"/>
    </row>
    <row r="49" spans="2:39">
      <c r="C49" s="86"/>
      <c r="D49" s="887" t="s">
        <v>1177</v>
      </c>
      <c r="E49" s="97"/>
      <c r="F49" s="97"/>
      <c r="G49" s="86"/>
      <c r="I49" s="86"/>
      <c r="J49" s="202"/>
      <c r="L49" s="78"/>
      <c r="M49" s="78"/>
      <c r="N49" s="78"/>
    </row>
    <row r="50" spans="2:39">
      <c r="C50" s="86"/>
      <c r="D50" s="887" t="s">
        <v>1178</v>
      </c>
      <c r="E50" s="97"/>
      <c r="F50" s="97"/>
      <c r="G50" s="86"/>
      <c r="I50" s="86"/>
      <c r="J50" s="202"/>
      <c r="L50" s="78"/>
      <c r="M50" s="78"/>
      <c r="N50" s="78"/>
    </row>
    <row r="51" spans="2:39">
      <c r="C51" s="86"/>
      <c r="D51" s="887" t="s">
        <v>1182</v>
      </c>
      <c r="E51" s="97"/>
      <c r="F51" s="97"/>
      <c r="G51" s="86"/>
      <c r="I51" s="86"/>
      <c r="J51" s="202"/>
      <c r="L51" s="78"/>
      <c r="M51" s="78"/>
      <c r="N51" s="78"/>
    </row>
    <row r="52" spans="2:39">
      <c r="C52" s="86"/>
      <c r="D52" s="887" t="s">
        <v>1179</v>
      </c>
      <c r="E52" s="97"/>
      <c r="F52" s="97"/>
      <c r="G52" s="86"/>
      <c r="I52" s="86"/>
      <c r="J52" s="202"/>
    </row>
    <row r="53" spans="2:39">
      <c r="C53" s="86"/>
      <c r="D53" s="887" t="s">
        <v>1183</v>
      </c>
      <c r="E53" s="97"/>
      <c r="F53" s="97"/>
      <c r="G53" s="86"/>
      <c r="I53" s="86"/>
      <c r="J53" s="202"/>
    </row>
    <row r="54" spans="2:39" customFormat="1">
      <c r="B54" s="68"/>
      <c r="C54" s="87"/>
      <c r="D54" s="889"/>
      <c r="E54" s="582"/>
      <c r="F54" s="582"/>
      <c r="G54" s="87"/>
      <c r="H54" s="87"/>
      <c r="I54" s="87"/>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row>
    <row r="55" spans="2:39" customFormat="1">
      <c r="B55" s="68"/>
      <c r="C55" s="68"/>
      <c r="D55" s="68"/>
      <c r="E55" s="68"/>
      <c r="F55" s="68"/>
      <c r="G55" s="68"/>
      <c r="H55" s="68"/>
      <c r="I55" s="6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row>
    <row r="56" spans="2:39" customFormat="1" ht="14.5" thickBot="1">
      <c r="B56" s="68"/>
      <c r="C56" s="68"/>
      <c r="D56" s="68"/>
      <c r="E56" s="68"/>
      <c r="F56" s="68"/>
      <c r="G56" s="68"/>
      <c r="H56" s="68"/>
      <c r="I56" s="6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row>
    <row r="57" spans="2:39" customFormat="1" ht="14.5" thickBot="1">
      <c r="B57" s="542" t="s">
        <v>1638</v>
      </c>
      <c r="C57" s="529" t="s">
        <v>1640</v>
      </c>
      <c r="D57" s="531"/>
      <c r="E57" s="893"/>
      <c r="F57" s="529" t="s">
        <v>1639</v>
      </c>
      <c r="G57" s="532"/>
      <c r="H57" s="532"/>
      <c r="I57" s="534"/>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row>
    <row r="58" spans="2:39" customFormat="1" ht="15.5">
      <c r="C58" s="872" t="s">
        <v>500</v>
      </c>
      <c r="D58" s="184" t="s">
        <v>341</v>
      </c>
      <c r="E58" s="894" t="s">
        <v>863</v>
      </c>
      <c r="F58" s="877" t="s">
        <v>500</v>
      </c>
      <c r="G58" s="878" t="s">
        <v>353</v>
      </c>
      <c r="H58" s="876" t="s">
        <v>383</v>
      </c>
      <c r="I58" s="879" t="s">
        <v>412</v>
      </c>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row>
    <row r="59" spans="2:39" customFormat="1">
      <c r="C59" s="465" t="s">
        <v>1189</v>
      </c>
      <c r="D59" s="465" t="s">
        <v>1647</v>
      </c>
      <c r="E59" s="887" t="s">
        <v>1168</v>
      </c>
      <c r="F59" s="97" t="s">
        <v>1382</v>
      </c>
      <c r="G59" s="452" t="s">
        <v>1379</v>
      </c>
      <c r="H59" s="465" t="s">
        <v>1591</v>
      </c>
      <c r="I59" s="89" t="s">
        <v>462</v>
      </c>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row>
    <row r="60" spans="2:39" customFormat="1">
      <c r="C60" s="465" t="s">
        <v>1195</v>
      </c>
      <c r="D60" s="465" t="s">
        <v>1303</v>
      </c>
      <c r="E60" s="887" t="s">
        <v>1169</v>
      </c>
      <c r="F60" s="97" t="s">
        <v>1385</v>
      </c>
      <c r="G60" s="452" t="s">
        <v>1380</v>
      </c>
      <c r="H60" s="465" t="s">
        <v>1590</v>
      </c>
      <c r="I60" s="89" t="s">
        <v>389</v>
      </c>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row>
    <row r="61" spans="2:39" customFormat="1">
      <c r="C61" s="465" t="s">
        <v>1196</v>
      </c>
      <c r="D61" s="465" t="s">
        <v>1655</v>
      </c>
      <c r="E61" s="887" t="s">
        <v>1170</v>
      </c>
      <c r="F61" s="97" t="s">
        <v>1243</v>
      </c>
      <c r="G61" s="68" t="s">
        <v>1381</v>
      </c>
      <c r="H61" s="465" t="s">
        <v>1592</v>
      </c>
      <c r="I61" s="89" t="s">
        <v>1253</v>
      </c>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row>
    <row r="62" spans="2:39">
      <c r="B62"/>
      <c r="C62" s="465" t="s">
        <v>1197</v>
      </c>
      <c r="D62" s="465" t="s">
        <v>1299</v>
      </c>
      <c r="E62" s="887" t="s">
        <v>1171</v>
      </c>
      <c r="F62" s="97" t="s">
        <v>1245</v>
      </c>
      <c r="G62" s="68" t="s">
        <v>1398</v>
      </c>
      <c r="H62" s="465" t="s">
        <v>1593</v>
      </c>
      <c r="I62" s="89" t="s">
        <v>888</v>
      </c>
    </row>
    <row r="63" spans="2:39">
      <c r="B63"/>
      <c r="C63" s="465" t="s">
        <v>1198</v>
      </c>
      <c r="D63" s="465" t="s">
        <v>1302</v>
      </c>
      <c r="E63" s="887" t="s">
        <v>1159</v>
      </c>
      <c r="F63" s="97" t="s">
        <v>1246</v>
      </c>
      <c r="G63" s="68" t="s">
        <v>1386</v>
      </c>
      <c r="H63" s="86" t="s">
        <v>1670</v>
      </c>
      <c r="I63" s="86"/>
    </row>
    <row r="64" spans="2:39">
      <c r="B64"/>
      <c r="C64" s="515" t="s">
        <v>1193</v>
      </c>
      <c r="D64" s="465" t="s">
        <v>1301</v>
      </c>
      <c r="E64" s="887" t="s">
        <v>1176</v>
      </c>
      <c r="F64" s="97" t="s">
        <v>1247</v>
      </c>
      <c r="G64" s="452" t="s">
        <v>1598</v>
      </c>
      <c r="H64" s="86" t="s">
        <v>1671</v>
      </c>
      <c r="I64" s="86"/>
    </row>
    <row r="65" spans="2:39">
      <c r="C65" s="515" t="s">
        <v>1194</v>
      </c>
      <c r="D65" s="465" t="s">
        <v>1464</v>
      </c>
      <c r="E65" s="887" t="s">
        <v>1180</v>
      </c>
      <c r="F65" s="97"/>
      <c r="G65" s="68" t="s">
        <v>1399</v>
      </c>
      <c r="H65" s="86"/>
      <c r="I65" s="86"/>
    </row>
    <row r="66" spans="2:39">
      <c r="C66" s="465" t="s">
        <v>1238</v>
      </c>
      <c r="D66" s="86"/>
      <c r="E66" s="887" t="s">
        <v>1181</v>
      </c>
      <c r="F66" s="883" t="s">
        <v>1600</v>
      </c>
      <c r="G66" s="452" t="s">
        <v>1402</v>
      </c>
      <c r="H66" s="86"/>
      <c r="I66" s="86"/>
    </row>
    <row r="67" spans="2:39">
      <c r="C67" s="86"/>
      <c r="D67" s="86"/>
      <c r="E67" s="887" t="s">
        <v>1162</v>
      </c>
      <c r="F67" s="884" t="s">
        <v>1202</v>
      </c>
      <c r="G67" s="881"/>
      <c r="H67" s="865"/>
      <c r="I67" s="86"/>
    </row>
    <row r="68" spans="2:39">
      <c r="C68" s="86"/>
      <c r="D68" s="392"/>
      <c r="E68" s="887" t="s">
        <v>1163</v>
      </c>
      <c r="F68" s="884" t="s">
        <v>1201</v>
      </c>
      <c r="G68" s="452" t="s">
        <v>1594</v>
      </c>
      <c r="H68" s="465" t="s">
        <v>1590</v>
      </c>
      <c r="I68" s="89"/>
    </row>
    <row r="69" spans="2:39">
      <c r="C69" s="86"/>
      <c r="D69" s="392"/>
      <c r="E69" s="887" t="s">
        <v>1164</v>
      </c>
      <c r="F69" s="884" t="s">
        <v>1203</v>
      </c>
      <c r="G69" s="452" t="s">
        <v>1595</v>
      </c>
      <c r="H69" s="465" t="s">
        <v>1592</v>
      </c>
      <c r="I69" s="89"/>
    </row>
    <row r="70" spans="2:39">
      <c r="C70" s="86"/>
      <c r="D70" s="465"/>
      <c r="E70" s="887" t="s">
        <v>1165</v>
      </c>
      <c r="F70" s="97"/>
      <c r="G70" s="452" t="s">
        <v>1596</v>
      </c>
      <c r="H70" s="465" t="s">
        <v>1593</v>
      </c>
      <c r="I70" s="86"/>
    </row>
    <row r="71" spans="2:39">
      <c r="C71" s="206"/>
      <c r="D71" s="465"/>
      <c r="E71" s="887" t="s">
        <v>1166</v>
      </c>
      <c r="F71" s="97"/>
      <c r="G71" s="581" t="s">
        <v>1597</v>
      </c>
      <c r="H71" s="86" t="s">
        <v>1670</v>
      </c>
      <c r="I71" s="86"/>
    </row>
    <row r="72" spans="2:39">
      <c r="C72" s="206"/>
      <c r="D72" s="465"/>
      <c r="E72" s="887" t="s">
        <v>1167</v>
      </c>
      <c r="F72" s="97"/>
      <c r="G72" s="865"/>
      <c r="H72" s="865" t="s">
        <v>1671</v>
      </c>
      <c r="I72" s="86"/>
    </row>
    <row r="73" spans="2:39">
      <c r="C73" s="206"/>
      <c r="D73" s="465"/>
      <c r="E73" s="887" t="s">
        <v>1172</v>
      </c>
      <c r="F73" s="97"/>
      <c r="G73" s="97"/>
      <c r="H73" s="86"/>
      <c r="I73" s="86"/>
    </row>
    <row r="74" spans="2:39" s="73" customFormat="1">
      <c r="B74" s="68"/>
      <c r="C74" s="206"/>
      <c r="D74" s="465"/>
      <c r="E74" s="887" t="s">
        <v>1185</v>
      </c>
      <c r="F74" s="884" t="s">
        <v>1611</v>
      </c>
      <c r="G74" s="97"/>
      <c r="H74" s="86"/>
      <c r="I74" s="86"/>
      <c r="M74" s="704"/>
      <c r="N74" s="704"/>
      <c r="O74" s="704"/>
      <c r="P74" s="704"/>
      <c r="Q74" s="704"/>
      <c r="R74" s="704"/>
      <c r="S74" s="704"/>
      <c r="T74" s="704"/>
      <c r="U74" s="704"/>
      <c r="V74" s="704"/>
      <c r="W74" s="704"/>
      <c r="X74" s="704"/>
      <c r="Y74" s="704"/>
      <c r="Z74" s="704"/>
      <c r="AA74" s="704"/>
      <c r="AB74" s="704"/>
      <c r="AC74" s="704"/>
      <c r="AD74" s="704"/>
      <c r="AE74" s="704"/>
      <c r="AF74" s="704"/>
      <c r="AG74" s="704"/>
      <c r="AH74" s="704"/>
      <c r="AI74" s="704"/>
      <c r="AJ74" s="704"/>
      <c r="AK74" s="704"/>
      <c r="AL74" s="704"/>
      <c r="AM74" s="704"/>
    </row>
    <row r="75" spans="2:39" s="73" customFormat="1">
      <c r="B75" s="68"/>
      <c r="C75" s="206"/>
      <c r="D75" s="465"/>
      <c r="E75" s="887" t="s">
        <v>1187</v>
      </c>
      <c r="F75" s="97"/>
      <c r="G75" s="97"/>
      <c r="H75" s="86"/>
      <c r="I75" s="86"/>
      <c r="M75" s="704"/>
      <c r="N75" s="704"/>
      <c r="O75" s="704"/>
      <c r="P75" s="704"/>
      <c r="Q75" s="704"/>
      <c r="R75" s="704"/>
      <c r="S75" s="704"/>
      <c r="T75" s="704"/>
      <c r="U75" s="704"/>
      <c r="V75" s="704"/>
      <c r="W75" s="704"/>
      <c r="X75" s="704"/>
      <c r="Y75" s="704"/>
      <c r="Z75" s="704"/>
      <c r="AA75" s="704"/>
      <c r="AB75" s="704"/>
      <c r="AC75" s="704"/>
      <c r="AD75" s="704"/>
      <c r="AE75" s="704"/>
      <c r="AF75" s="704"/>
      <c r="AG75" s="704"/>
      <c r="AH75" s="704"/>
      <c r="AI75" s="704"/>
      <c r="AJ75" s="704"/>
      <c r="AK75" s="704"/>
      <c r="AL75" s="704"/>
      <c r="AM75" s="704"/>
    </row>
    <row r="76" spans="2:39" s="73" customFormat="1">
      <c r="B76" s="68"/>
      <c r="C76" s="206"/>
      <c r="D76" s="392"/>
      <c r="E76" s="887" t="s">
        <v>1173</v>
      </c>
      <c r="F76" s="97"/>
      <c r="G76" s="97"/>
      <c r="H76" s="86"/>
      <c r="I76" s="86"/>
      <c r="M76" s="704"/>
      <c r="N76" s="704"/>
      <c r="O76" s="704"/>
      <c r="P76" s="704"/>
      <c r="Q76" s="704"/>
      <c r="R76" s="704"/>
      <c r="S76" s="704"/>
      <c r="T76" s="704"/>
      <c r="U76" s="704"/>
      <c r="V76" s="704"/>
      <c r="W76" s="704"/>
      <c r="X76" s="704"/>
      <c r="Y76" s="704"/>
      <c r="Z76" s="704"/>
      <c r="AA76" s="704"/>
      <c r="AB76" s="704"/>
      <c r="AC76" s="704"/>
      <c r="AD76" s="704"/>
      <c r="AE76" s="704"/>
      <c r="AF76" s="704"/>
      <c r="AG76" s="704"/>
      <c r="AH76" s="704"/>
      <c r="AI76" s="704"/>
      <c r="AJ76" s="704"/>
      <c r="AK76" s="704"/>
      <c r="AL76" s="704"/>
      <c r="AM76" s="704"/>
    </row>
    <row r="77" spans="2:39" s="73" customFormat="1">
      <c r="C77" s="206"/>
      <c r="D77" s="392"/>
      <c r="E77" s="887" t="s">
        <v>1174</v>
      </c>
      <c r="F77" s="97"/>
      <c r="G77" s="97"/>
      <c r="H77" s="86"/>
      <c r="I77" s="86"/>
      <c r="M77" s="704"/>
      <c r="N77" s="704"/>
      <c r="O77" s="704"/>
      <c r="P77" s="704"/>
      <c r="Q77" s="704"/>
      <c r="R77" s="704"/>
      <c r="S77" s="704"/>
      <c r="T77" s="704"/>
      <c r="U77" s="704"/>
      <c r="V77" s="704"/>
      <c r="W77" s="704"/>
      <c r="X77" s="704"/>
      <c r="Y77" s="704"/>
      <c r="Z77" s="704"/>
      <c r="AA77" s="704"/>
      <c r="AB77" s="704"/>
      <c r="AC77" s="704"/>
      <c r="AD77" s="704"/>
      <c r="AE77" s="704"/>
      <c r="AF77" s="704"/>
      <c r="AG77" s="704"/>
      <c r="AH77" s="704"/>
      <c r="AI77" s="704"/>
      <c r="AJ77" s="704"/>
      <c r="AK77" s="704"/>
      <c r="AL77" s="704"/>
      <c r="AM77" s="704"/>
    </row>
    <row r="78" spans="2:39" s="73" customFormat="1">
      <c r="C78" s="206"/>
      <c r="D78" s="392"/>
      <c r="E78" s="887" t="s">
        <v>1175</v>
      </c>
      <c r="F78" s="97"/>
      <c r="G78" s="97"/>
      <c r="H78" s="86"/>
      <c r="I78" s="86"/>
      <c r="M78" s="704"/>
      <c r="N78" s="704"/>
      <c r="O78" s="704"/>
      <c r="P78" s="704"/>
      <c r="Q78" s="704"/>
      <c r="R78" s="704"/>
      <c r="S78" s="704"/>
      <c r="T78" s="704"/>
      <c r="U78" s="704"/>
      <c r="V78" s="704"/>
      <c r="W78" s="704"/>
      <c r="X78" s="704"/>
      <c r="Y78" s="704"/>
      <c r="Z78" s="704"/>
      <c r="AA78" s="704"/>
      <c r="AB78" s="704"/>
      <c r="AC78" s="704"/>
      <c r="AD78" s="704"/>
      <c r="AE78" s="704"/>
      <c r="AF78" s="704"/>
      <c r="AG78" s="704"/>
      <c r="AH78" s="704"/>
      <c r="AI78" s="704"/>
      <c r="AJ78" s="704"/>
      <c r="AK78" s="704"/>
      <c r="AL78" s="704"/>
      <c r="AM78" s="704"/>
    </row>
    <row r="79" spans="2:39" s="73" customFormat="1">
      <c r="C79" s="206"/>
      <c r="D79" s="392"/>
      <c r="E79" s="887" t="s">
        <v>1158</v>
      </c>
      <c r="F79" s="97"/>
      <c r="G79" s="97"/>
      <c r="H79" s="86"/>
      <c r="I79" s="86"/>
      <c r="M79" s="704"/>
      <c r="N79" s="704"/>
      <c r="O79" s="704"/>
      <c r="P79" s="704"/>
      <c r="Q79" s="704"/>
      <c r="R79" s="704"/>
      <c r="S79" s="704"/>
      <c r="T79" s="704"/>
      <c r="U79" s="704"/>
      <c r="V79" s="704"/>
      <c r="W79" s="704"/>
      <c r="X79" s="704"/>
      <c r="Y79" s="704"/>
      <c r="Z79" s="704"/>
      <c r="AA79" s="704"/>
      <c r="AB79" s="704"/>
      <c r="AC79" s="704"/>
      <c r="AD79" s="704"/>
      <c r="AE79" s="704"/>
      <c r="AF79" s="704"/>
      <c r="AG79" s="704"/>
      <c r="AH79" s="704"/>
      <c r="AI79" s="704"/>
      <c r="AJ79" s="704"/>
      <c r="AK79" s="704"/>
      <c r="AL79" s="704"/>
      <c r="AM79" s="704"/>
    </row>
    <row r="80" spans="2:39" s="73" customFormat="1">
      <c r="C80" s="206"/>
      <c r="D80" s="392"/>
      <c r="E80" s="887" t="s">
        <v>1213</v>
      </c>
      <c r="F80" s="97"/>
      <c r="G80" s="97"/>
      <c r="H80" s="86"/>
      <c r="I80" s="86"/>
      <c r="M80" s="704"/>
      <c r="N80" s="704"/>
      <c r="O80" s="704"/>
      <c r="P80" s="704"/>
      <c r="Q80" s="704"/>
      <c r="R80" s="704"/>
      <c r="S80" s="704"/>
      <c r="T80" s="704"/>
      <c r="U80" s="704"/>
      <c r="V80" s="704"/>
      <c r="W80" s="704"/>
      <c r="X80" s="704"/>
      <c r="Y80" s="704"/>
      <c r="Z80" s="704"/>
      <c r="AA80" s="704"/>
      <c r="AB80" s="704"/>
      <c r="AC80" s="704"/>
      <c r="AD80" s="704"/>
      <c r="AE80" s="704"/>
      <c r="AF80" s="704"/>
      <c r="AG80" s="704"/>
      <c r="AH80" s="704"/>
      <c r="AI80" s="704"/>
      <c r="AJ80" s="704"/>
      <c r="AK80" s="704"/>
      <c r="AL80" s="704"/>
      <c r="AM80" s="704"/>
    </row>
    <row r="81" spans="1:39" s="73" customFormat="1">
      <c r="C81" s="206"/>
      <c r="D81" s="392"/>
      <c r="E81" s="887" t="s">
        <v>1214</v>
      </c>
      <c r="F81" s="97"/>
      <c r="G81" s="97"/>
      <c r="H81" s="86"/>
      <c r="I81" s="86"/>
      <c r="M81" s="704"/>
      <c r="N81" s="704"/>
      <c r="O81" s="704"/>
      <c r="P81" s="704"/>
      <c r="Q81" s="704"/>
      <c r="R81" s="704"/>
      <c r="S81" s="704"/>
      <c r="T81" s="704"/>
      <c r="U81" s="704"/>
      <c r="V81" s="704"/>
      <c r="W81" s="704"/>
      <c r="X81" s="704"/>
      <c r="Y81" s="704"/>
      <c r="Z81" s="704"/>
      <c r="AA81" s="704"/>
      <c r="AB81" s="704"/>
      <c r="AC81" s="704"/>
      <c r="AD81" s="704"/>
      <c r="AE81" s="704"/>
      <c r="AF81" s="704"/>
      <c r="AG81" s="704"/>
      <c r="AH81" s="704"/>
      <c r="AI81" s="704"/>
      <c r="AJ81" s="704"/>
      <c r="AK81" s="704"/>
      <c r="AL81" s="704"/>
      <c r="AM81" s="704"/>
    </row>
    <row r="82" spans="1:39" s="73" customFormat="1">
      <c r="C82" s="206"/>
      <c r="D82" s="392"/>
      <c r="E82" s="887" t="s">
        <v>1186</v>
      </c>
      <c r="F82" s="97"/>
      <c r="G82" s="97"/>
      <c r="H82" s="86"/>
      <c r="I82" s="86"/>
      <c r="M82" s="704"/>
      <c r="N82" s="704"/>
      <c r="O82" s="704"/>
      <c r="P82" s="704"/>
      <c r="Q82" s="704"/>
      <c r="R82" s="704"/>
      <c r="S82" s="704"/>
      <c r="T82" s="704"/>
      <c r="U82" s="704"/>
      <c r="V82" s="704"/>
      <c r="W82" s="704"/>
      <c r="X82" s="704"/>
      <c r="Y82" s="704"/>
      <c r="Z82" s="704"/>
      <c r="AA82" s="704"/>
      <c r="AB82" s="704"/>
      <c r="AC82" s="704"/>
      <c r="AD82" s="704"/>
      <c r="AE82" s="704"/>
      <c r="AF82" s="704"/>
      <c r="AG82" s="704"/>
      <c r="AH82" s="704"/>
      <c r="AI82" s="704"/>
      <c r="AJ82" s="704"/>
      <c r="AK82" s="704"/>
      <c r="AL82" s="704"/>
      <c r="AM82" s="704"/>
    </row>
    <row r="83" spans="1:39" s="73" customFormat="1">
      <c r="C83" s="206"/>
      <c r="D83" s="392"/>
      <c r="E83" s="887" t="s">
        <v>1177</v>
      </c>
      <c r="F83" s="97"/>
      <c r="G83" s="97"/>
      <c r="H83" s="86"/>
      <c r="I83" s="86"/>
      <c r="M83" s="704"/>
      <c r="N83" s="704"/>
      <c r="O83" s="704"/>
      <c r="P83" s="704"/>
      <c r="Q83" s="704"/>
      <c r="R83" s="704"/>
      <c r="S83" s="704"/>
      <c r="T83" s="704"/>
      <c r="U83" s="704"/>
      <c r="V83" s="704"/>
      <c r="W83" s="704"/>
      <c r="X83" s="704"/>
      <c r="Y83" s="704"/>
      <c r="Z83" s="704"/>
      <c r="AA83" s="704"/>
      <c r="AB83" s="704"/>
      <c r="AC83" s="704"/>
      <c r="AD83" s="704"/>
      <c r="AE83" s="704"/>
      <c r="AF83" s="704"/>
      <c r="AG83" s="704"/>
      <c r="AH83" s="704"/>
      <c r="AI83" s="704"/>
      <c r="AJ83" s="704"/>
      <c r="AK83" s="704"/>
      <c r="AL83" s="704"/>
      <c r="AM83" s="704"/>
    </row>
    <row r="84" spans="1:39" s="73" customFormat="1">
      <c r="C84" s="206"/>
      <c r="D84" s="392"/>
      <c r="E84" s="887" t="s">
        <v>1178</v>
      </c>
      <c r="F84" s="97"/>
      <c r="G84" s="97"/>
      <c r="H84" s="86"/>
      <c r="I84" s="86"/>
      <c r="L84" s="704"/>
      <c r="M84" s="704"/>
      <c r="N84" s="704"/>
      <c r="O84" s="704"/>
      <c r="P84" s="704"/>
      <c r="Q84" s="704"/>
      <c r="R84" s="704"/>
      <c r="S84" s="704"/>
      <c r="T84" s="704"/>
      <c r="U84" s="704"/>
      <c r="V84" s="704"/>
      <c r="W84" s="704"/>
      <c r="X84" s="704"/>
      <c r="Y84" s="704"/>
      <c r="Z84" s="704"/>
      <c r="AA84" s="704"/>
      <c r="AB84" s="704"/>
      <c r="AC84" s="704"/>
      <c r="AD84" s="704"/>
      <c r="AE84" s="704"/>
      <c r="AF84" s="704"/>
      <c r="AG84" s="704"/>
      <c r="AH84" s="704"/>
      <c r="AI84" s="704"/>
      <c r="AJ84" s="704"/>
      <c r="AK84" s="704"/>
      <c r="AL84" s="704"/>
      <c r="AM84" s="704"/>
    </row>
    <row r="85" spans="1:39" s="73" customFormat="1">
      <c r="A85" s="91"/>
      <c r="C85" s="206"/>
      <c r="D85" s="392"/>
      <c r="E85" s="887" t="s">
        <v>1182</v>
      </c>
      <c r="F85" s="97"/>
      <c r="G85" s="97"/>
      <c r="H85" s="86"/>
      <c r="I85" s="86"/>
      <c r="L85" s="704"/>
      <c r="M85" s="704"/>
      <c r="N85" s="704"/>
      <c r="O85" s="704"/>
      <c r="P85" s="704"/>
      <c r="Q85" s="704"/>
      <c r="R85" s="704"/>
      <c r="S85" s="704"/>
      <c r="T85" s="704"/>
      <c r="U85" s="704"/>
      <c r="V85" s="704"/>
      <c r="W85" s="704"/>
      <c r="X85" s="704"/>
      <c r="Y85" s="704"/>
      <c r="Z85" s="704"/>
      <c r="AA85" s="704"/>
      <c r="AB85" s="704"/>
      <c r="AC85" s="704"/>
      <c r="AD85" s="704"/>
      <c r="AE85" s="704"/>
      <c r="AF85" s="704"/>
      <c r="AG85" s="704"/>
      <c r="AH85" s="704"/>
      <c r="AI85" s="704"/>
      <c r="AJ85" s="704"/>
      <c r="AK85" s="704"/>
      <c r="AL85" s="704"/>
      <c r="AM85" s="704"/>
    </row>
    <row r="86" spans="1:39" s="73" customFormat="1">
      <c r="C86" s="206"/>
      <c r="D86" s="392"/>
      <c r="E86" s="887" t="s">
        <v>1179</v>
      </c>
      <c r="F86" s="896"/>
      <c r="G86" s="97"/>
      <c r="H86" s="86"/>
      <c r="I86" s="86"/>
      <c r="L86" s="704"/>
      <c r="M86" s="704"/>
      <c r="N86" s="704"/>
      <c r="O86" s="704"/>
      <c r="P86" s="704"/>
      <c r="Q86" s="704"/>
      <c r="R86" s="704"/>
      <c r="S86" s="704"/>
      <c r="T86" s="704"/>
      <c r="U86" s="704"/>
      <c r="V86" s="704"/>
      <c r="W86" s="704"/>
      <c r="X86" s="704"/>
      <c r="Y86" s="704"/>
      <c r="Z86" s="704"/>
      <c r="AA86" s="704"/>
      <c r="AB86" s="704"/>
      <c r="AC86" s="704"/>
      <c r="AD86" s="704"/>
      <c r="AE86" s="704"/>
      <c r="AF86" s="704"/>
      <c r="AG86" s="704"/>
      <c r="AH86" s="704"/>
      <c r="AI86" s="704"/>
      <c r="AJ86" s="704"/>
      <c r="AK86" s="704"/>
      <c r="AL86" s="704"/>
      <c r="AM86" s="704"/>
    </row>
    <row r="87" spans="1:39" s="73" customFormat="1">
      <c r="C87" s="871"/>
      <c r="D87" s="514"/>
      <c r="E87" s="895" t="s">
        <v>1183</v>
      </c>
      <c r="F87" s="897"/>
      <c r="G87" s="582"/>
      <c r="H87" s="87"/>
      <c r="I87" s="87"/>
      <c r="L87" s="704"/>
      <c r="M87" s="704"/>
      <c r="N87" s="704"/>
      <c r="O87" s="704"/>
      <c r="P87" s="704"/>
      <c r="Q87" s="704"/>
      <c r="R87" s="704"/>
      <c r="S87" s="704"/>
      <c r="T87" s="704"/>
      <c r="U87" s="704"/>
      <c r="V87" s="704"/>
      <c r="W87" s="704"/>
      <c r="X87" s="704"/>
      <c r="Y87" s="704"/>
      <c r="Z87" s="704"/>
      <c r="AA87" s="704"/>
      <c r="AB87" s="704"/>
      <c r="AC87" s="704"/>
      <c r="AD87" s="704"/>
      <c r="AE87" s="704"/>
      <c r="AF87" s="704"/>
      <c r="AG87" s="704"/>
      <c r="AH87" s="704"/>
      <c r="AI87" s="704"/>
      <c r="AJ87" s="704"/>
      <c r="AK87" s="704"/>
      <c r="AL87" s="704"/>
      <c r="AM87" s="704"/>
    </row>
    <row r="88" spans="1:39" s="73" customFormat="1">
      <c r="B88" s="91"/>
      <c r="C88" s="91"/>
      <c r="D88" s="91"/>
      <c r="E88"/>
      <c r="F88"/>
      <c r="G88"/>
      <c r="H88"/>
      <c r="I88"/>
      <c r="L88" s="704"/>
      <c r="M88" s="704"/>
      <c r="N88" s="704"/>
      <c r="O88" s="704"/>
      <c r="P88" s="704"/>
      <c r="Q88" s="704"/>
      <c r="R88" s="704"/>
      <c r="S88" s="704"/>
      <c r="T88" s="704"/>
      <c r="U88" s="704"/>
      <c r="V88" s="704"/>
      <c r="W88" s="704"/>
      <c r="X88" s="704"/>
      <c r="Y88" s="704"/>
      <c r="Z88" s="704"/>
      <c r="AA88" s="704"/>
      <c r="AB88" s="704"/>
      <c r="AC88" s="704"/>
      <c r="AD88" s="704"/>
      <c r="AE88" s="704"/>
      <c r="AF88" s="704"/>
      <c r="AG88" s="704"/>
      <c r="AH88" s="704"/>
      <c r="AI88" s="704"/>
      <c r="AJ88" s="704"/>
      <c r="AK88" s="704"/>
      <c r="AL88" s="704"/>
      <c r="AM88" s="704"/>
    </row>
    <row r="89" spans="1:39" s="73" customFormat="1" ht="14.5" thickBot="1">
      <c r="B89" s="91"/>
      <c r="C89" s="91"/>
      <c r="D89" s="91"/>
      <c r="E89"/>
      <c r="F89"/>
      <c r="G89"/>
      <c r="H89"/>
      <c r="I89"/>
      <c r="L89" s="704"/>
      <c r="M89" s="704"/>
      <c r="N89" s="704"/>
      <c r="O89" s="704"/>
      <c r="P89" s="704"/>
      <c r="Q89" s="704"/>
      <c r="R89" s="704"/>
      <c r="S89" s="704"/>
      <c r="T89" s="704"/>
      <c r="U89" s="704"/>
      <c r="V89" s="704"/>
      <c r="W89" s="704"/>
      <c r="X89" s="704"/>
      <c r="Y89" s="704"/>
      <c r="Z89" s="704"/>
      <c r="AA89" s="704"/>
      <c r="AB89" s="704"/>
      <c r="AC89" s="704"/>
      <c r="AD89" s="704"/>
      <c r="AE89" s="704"/>
      <c r="AF89" s="704"/>
      <c r="AG89" s="704"/>
      <c r="AH89" s="704"/>
      <c r="AI89" s="704"/>
      <c r="AJ89" s="704"/>
      <c r="AK89" s="704"/>
      <c r="AL89" s="704"/>
      <c r="AM89" s="704"/>
    </row>
    <row r="90" spans="1:39" customFormat="1" ht="14.5" thickBot="1">
      <c r="B90" s="542" t="s">
        <v>1638</v>
      </c>
      <c r="C90" s="529" t="s">
        <v>1640</v>
      </c>
      <c r="D90" s="531"/>
      <c r="E90" s="893"/>
      <c r="F90" s="529" t="s">
        <v>1639</v>
      </c>
      <c r="G90" s="532"/>
      <c r="H90" s="532"/>
      <c r="I90" s="534"/>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row>
    <row r="91" spans="1:39" s="73" customFormat="1" ht="16" thickBot="1">
      <c r="B91" s="542" t="s">
        <v>1641</v>
      </c>
      <c r="C91" s="542"/>
      <c r="D91" s="543"/>
      <c r="E91" s="544"/>
      <c r="F91" s="529" t="s">
        <v>1642</v>
      </c>
      <c r="G91" s="532"/>
      <c r="H91" s="532"/>
      <c r="I91" s="534"/>
      <c r="L91" s="704"/>
      <c r="M91" s="704"/>
      <c r="N91" s="704"/>
      <c r="O91" s="704"/>
      <c r="P91" s="704"/>
      <c r="Q91" s="704"/>
      <c r="R91" s="704"/>
      <c r="S91" s="704"/>
      <c r="T91" s="704"/>
      <c r="U91" s="704"/>
      <c r="V91" s="704"/>
      <c r="W91" s="704"/>
      <c r="X91" s="704"/>
      <c r="Y91" s="704"/>
      <c r="Z91" s="704"/>
      <c r="AA91" s="704"/>
      <c r="AB91" s="704"/>
      <c r="AC91" s="704"/>
      <c r="AD91" s="704"/>
      <c r="AE91" s="704"/>
      <c r="AF91" s="704"/>
      <c r="AG91" s="704"/>
      <c r="AH91" s="704"/>
      <c r="AI91" s="704"/>
      <c r="AJ91" s="704"/>
      <c r="AK91" s="704"/>
      <c r="AL91" s="704"/>
      <c r="AM91" s="704"/>
    </row>
    <row r="92" spans="1:39" s="73" customFormat="1" ht="15.5">
      <c r="C92" s="921" t="s">
        <v>500</v>
      </c>
      <c r="D92" s="184" t="s">
        <v>341</v>
      </c>
      <c r="E92" s="911" t="s">
        <v>383</v>
      </c>
      <c r="F92" s="874" t="s">
        <v>383</v>
      </c>
      <c r="G92" s="875" t="s">
        <v>341</v>
      </c>
      <c r="H92" s="869" t="s">
        <v>353</v>
      </c>
      <c r="I92" s="870" t="s">
        <v>412</v>
      </c>
      <c r="L92" s="704"/>
      <c r="M92" s="704"/>
      <c r="N92" s="704"/>
      <c r="O92" s="704"/>
      <c r="P92" s="704"/>
      <c r="Q92" s="704"/>
      <c r="R92" s="704"/>
      <c r="S92" s="704"/>
      <c r="T92" s="704"/>
      <c r="U92" s="704"/>
      <c r="V92" s="704"/>
      <c r="W92" s="704"/>
      <c r="X92" s="704"/>
      <c r="Y92" s="704"/>
      <c r="Z92" s="704"/>
      <c r="AA92" s="704"/>
      <c r="AB92" s="704"/>
      <c r="AC92" s="704"/>
      <c r="AD92" s="704"/>
      <c r="AE92" s="704"/>
      <c r="AF92" s="704"/>
      <c r="AG92" s="704"/>
      <c r="AH92" s="704"/>
      <c r="AI92" s="704"/>
      <c r="AJ92" s="704"/>
      <c r="AK92" s="704"/>
      <c r="AL92" s="704"/>
      <c r="AM92" s="704"/>
    </row>
    <row r="93" spans="1:39" s="73" customFormat="1">
      <c r="C93" s="860"/>
      <c r="D93" s="392"/>
      <c r="E93" s="887"/>
      <c r="F93" s="472" t="s">
        <v>1623</v>
      </c>
      <c r="G93" s="88"/>
      <c r="H93" s="463" t="s">
        <v>1628</v>
      </c>
      <c r="I93" s="89" t="s">
        <v>408</v>
      </c>
      <c r="L93" s="704"/>
      <c r="M93" s="704"/>
      <c r="N93" s="704"/>
      <c r="O93" s="704"/>
      <c r="P93" s="704"/>
      <c r="Q93" s="704"/>
      <c r="R93" s="704"/>
      <c r="S93" s="704"/>
      <c r="T93" s="704"/>
      <c r="U93" s="704"/>
      <c r="V93" s="704"/>
      <c r="W93" s="704"/>
      <c r="X93" s="704"/>
      <c r="Y93" s="704"/>
      <c r="Z93" s="704"/>
      <c r="AA93" s="704"/>
      <c r="AB93" s="704"/>
      <c r="AC93" s="704"/>
      <c r="AD93" s="704"/>
      <c r="AE93" s="704"/>
      <c r="AF93" s="704"/>
      <c r="AG93" s="704"/>
      <c r="AH93" s="704"/>
      <c r="AI93" s="704"/>
      <c r="AJ93" s="704"/>
      <c r="AK93" s="704"/>
      <c r="AL93" s="704"/>
      <c r="AM93" s="704"/>
    </row>
    <row r="94" spans="1:39" s="73" customFormat="1" ht="15.5">
      <c r="C94" s="873" t="s">
        <v>1627</v>
      </c>
      <c r="D94" s="873" t="s">
        <v>1627</v>
      </c>
      <c r="E94" s="902" t="s">
        <v>1627</v>
      </c>
      <c r="F94" s="472" t="s">
        <v>1624</v>
      </c>
      <c r="G94" s="86"/>
      <c r="H94" s="465" t="s">
        <v>1629</v>
      </c>
      <c r="I94" s="89" t="s">
        <v>407</v>
      </c>
      <c r="L94" s="704"/>
      <c r="M94" s="704"/>
      <c r="N94" s="704"/>
      <c r="O94" s="704"/>
      <c r="P94" s="704"/>
      <c r="Q94" s="704"/>
      <c r="R94" s="704"/>
      <c r="S94" s="704"/>
      <c r="T94" s="704"/>
      <c r="U94" s="704"/>
      <c r="V94" s="704"/>
      <c r="W94" s="704"/>
      <c r="X94" s="704"/>
      <c r="Y94" s="704"/>
      <c r="Z94" s="704"/>
      <c r="AA94" s="704"/>
      <c r="AB94" s="704"/>
      <c r="AC94" s="704"/>
      <c r="AD94" s="704"/>
      <c r="AE94" s="704"/>
      <c r="AF94" s="704"/>
      <c r="AG94" s="704"/>
      <c r="AH94" s="704"/>
      <c r="AI94" s="704"/>
      <c r="AJ94" s="704"/>
      <c r="AK94" s="704"/>
      <c r="AL94" s="704"/>
      <c r="AM94" s="704"/>
    </row>
    <row r="95" spans="1:39" s="73" customFormat="1">
      <c r="C95" s="860"/>
      <c r="D95" s="392"/>
      <c r="E95" s="887"/>
      <c r="F95" s="472" t="s">
        <v>1625</v>
      </c>
      <c r="G95" s="86"/>
      <c r="H95" s="465" t="s">
        <v>1630</v>
      </c>
      <c r="I95" s="89" t="s">
        <v>409</v>
      </c>
      <c r="L95" s="704"/>
      <c r="M95" s="704"/>
      <c r="N95" s="704"/>
      <c r="O95" s="704"/>
      <c r="P95" s="704"/>
      <c r="Q95" s="704"/>
      <c r="R95" s="704"/>
      <c r="S95" s="704"/>
      <c r="T95" s="704"/>
      <c r="U95" s="704"/>
      <c r="V95" s="704"/>
      <c r="W95" s="704"/>
      <c r="X95" s="704"/>
      <c r="Y95" s="704"/>
      <c r="Z95" s="704"/>
      <c r="AA95" s="704"/>
      <c r="AB95" s="704"/>
      <c r="AC95" s="704"/>
      <c r="AD95" s="704"/>
      <c r="AE95" s="704"/>
      <c r="AF95" s="704"/>
      <c r="AG95" s="704"/>
      <c r="AH95" s="704"/>
      <c r="AI95" s="704"/>
      <c r="AJ95" s="704"/>
      <c r="AK95" s="704"/>
      <c r="AL95" s="704"/>
      <c r="AM95" s="704"/>
    </row>
    <row r="96" spans="1:39" s="73" customFormat="1">
      <c r="C96" s="860"/>
      <c r="D96" s="392"/>
      <c r="E96" s="887"/>
      <c r="F96" s="472" t="s">
        <v>1626</v>
      </c>
      <c r="G96" s="86"/>
      <c r="H96" s="465" t="s">
        <v>1631</v>
      </c>
      <c r="I96" s="89" t="s">
        <v>459</v>
      </c>
      <c r="L96" s="704"/>
      <c r="M96" s="704"/>
      <c r="N96" s="704"/>
      <c r="O96" s="704"/>
      <c r="P96" s="704"/>
      <c r="Q96" s="704"/>
      <c r="R96" s="704"/>
      <c r="S96" s="704"/>
      <c r="T96" s="704"/>
      <c r="U96" s="704"/>
      <c r="V96" s="704"/>
      <c r="W96" s="704"/>
      <c r="X96" s="704"/>
      <c r="Y96" s="704"/>
      <c r="Z96" s="704"/>
      <c r="AA96" s="704"/>
      <c r="AB96" s="704"/>
      <c r="AC96" s="704"/>
      <c r="AD96" s="704"/>
      <c r="AE96" s="704"/>
      <c r="AF96" s="704"/>
      <c r="AG96" s="704"/>
      <c r="AH96" s="704"/>
      <c r="AI96" s="704"/>
      <c r="AJ96" s="704"/>
      <c r="AK96" s="704"/>
      <c r="AL96" s="704"/>
      <c r="AM96" s="704"/>
    </row>
    <row r="97" spans="3:39" s="73" customFormat="1">
      <c r="C97" s="860"/>
      <c r="D97" s="392"/>
      <c r="E97" s="887"/>
      <c r="F97" s="908" t="s">
        <v>1670</v>
      </c>
      <c r="H97" s="860" t="s">
        <v>1632</v>
      </c>
      <c r="I97" s="86" t="s">
        <v>462</v>
      </c>
      <c r="L97" s="704"/>
      <c r="M97" s="704"/>
      <c r="N97" s="704"/>
      <c r="O97" s="704"/>
      <c r="P97" s="704"/>
      <c r="Q97" s="704"/>
      <c r="R97" s="704"/>
      <c r="S97" s="704"/>
      <c r="T97" s="704"/>
      <c r="U97" s="704"/>
      <c r="V97" s="704"/>
      <c r="W97" s="704"/>
      <c r="X97" s="704"/>
      <c r="Y97" s="704"/>
      <c r="Z97" s="704"/>
      <c r="AA97" s="704"/>
      <c r="AB97" s="704"/>
      <c r="AC97" s="704"/>
      <c r="AD97" s="704"/>
      <c r="AE97" s="704"/>
      <c r="AF97" s="704"/>
      <c r="AG97" s="704"/>
      <c r="AH97" s="704"/>
      <c r="AI97" s="704"/>
      <c r="AJ97" s="704"/>
      <c r="AK97" s="704"/>
      <c r="AL97" s="704"/>
      <c r="AM97" s="704"/>
    </row>
    <row r="98" spans="3:39" s="73" customFormat="1">
      <c r="C98" s="860"/>
      <c r="D98" s="392"/>
      <c r="E98" s="887"/>
      <c r="F98" s="909" t="s">
        <v>1671</v>
      </c>
      <c r="H98" s="465" t="s">
        <v>1636</v>
      </c>
      <c r="I98" s="86" t="s">
        <v>389</v>
      </c>
      <c r="L98" s="704"/>
      <c r="M98" s="704"/>
      <c r="N98" s="704"/>
      <c r="O98" s="704"/>
      <c r="P98" s="704"/>
      <c r="Q98" s="704"/>
      <c r="R98" s="704"/>
      <c r="S98" s="704"/>
      <c r="T98" s="704"/>
      <c r="U98" s="704"/>
      <c r="V98" s="704"/>
      <c r="W98" s="704"/>
      <c r="X98" s="704"/>
      <c r="Y98" s="704"/>
      <c r="Z98" s="704"/>
      <c r="AA98" s="704"/>
      <c r="AB98" s="704"/>
      <c r="AC98" s="704"/>
      <c r="AD98" s="704"/>
      <c r="AE98" s="704"/>
      <c r="AF98" s="704"/>
      <c r="AG98" s="704"/>
      <c r="AH98" s="704"/>
      <c r="AI98" s="704"/>
      <c r="AJ98" s="704"/>
      <c r="AK98" s="704"/>
      <c r="AL98" s="704"/>
      <c r="AM98" s="704"/>
    </row>
    <row r="99" spans="3:39" s="73" customFormat="1">
      <c r="C99" s="860"/>
      <c r="D99" s="392"/>
      <c r="E99" s="887"/>
      <c r="F99" s="901" t="s">
        <v>1658</v>
      </c>
      <c r="G99" s="898" t="s">
        <v>1601</v>
      </c>
      <c r="H99" s="465" t="s">
        <v>1637</v>
      </c>
      <c r="I99" s="86" t="s">
        <v>1253</v>
      </c>
      <c r="L99" s="704"/>
      <c r="M99" s="704"/>
      <c r="N99" s="704"/>
      <c r="O99" s="704"/>
      <c r="P99" s="704"/>
      <c r="Q99" s="704"/>
      <c r="R99" s="704"/>
      <c r="S99" s="704"/>
      <c r="T99" s="704"/>
      <c r="U99" s="704"/>
      <c r="V99" s="704"/>
      <c r="W99" s="704"/>
      <c r="X99" s="704"/>
      <c r="Y99" s="704"/>
      <c r="Z99" s="704"/>
      <c r="AA99" s="704"/>
      <c r="AB99" s="704"/>
      <c r="AC99" s="704"/>
      <c r="AD99" s="704"/>
      <c r="AE99" s="704"/>
      <c r="AF99" s="704"/>
      <c r="AG99" s="704"/>
      <c r="AH99" s="704"/>
      <c r="AI99" s="704"/>
      <c r="AJ99" s="704"/>
      <c r="AK99" s="704"/>
      <c r="AL99" s="704"/>
      <c r="AM99" s="704"/>
    </row>
    <row r="100" spans="3:39" s="73" customFormat="1">
      <c r="C100" s="860"/>
      <c r="D100" s="392"/>
      <c r="E100" s="887"/>
      <c r="F100" s="472" t="s">
        <v>1659</v>
      </c>
      <c r="G100" s="465" t="s">
        <v>47</v>
      </c>
      <c r="H100" s="465" t="s">
        <v>1633</v>
      </c>
      <c r="I100" s="86" t="s">
        <v>888</v>
      </c>
      <c r="L100" s="704"/>
      <c r="M100" s="704"/>
      <c r="N100" s="704"/>
      <c r="O100" s="704"/>
      <c r="P100" s="704"/>
      <c r="Q100" s="704"/>
      <c r="R100" s="704"/>
      <c r="S100" s="704"/>
      <c r="T100" s="704"/>
      <c r="U100" s="704"/>
      <c r="V100" s="704"/>
      <c r="W100" s="704"/>
      <c r="X100" s="704"/>
      <c r="Y100" s="704"/>
      <c r="Z100" s="704"/>
      <c r="AA100" s="704"/>
      <c r="AB100" s="704"/>
      <c r="AC100" s="704"/>
      <c r="AD100" s="704"/>
      <c r="AE100" s="704"/>
      <c r="AF100" s="704"/>
      <c r="AG100" s="704"/>
      <c r="AH100" s="704"/>
      <c r="AI100" s="704"/>
      <c r="AJ100" s="704"/>
      <c r="AK100" s="704"/>
      <c r="AL100" s="704"/>
      <c r="AM100" s="704"/>
    </row>
    <row r="101" spans="3:39" s="73" customFormat="1">
      <c r="C101" s="860"/>
      <c r="D101" s="392"/>
      <c r="E101" s="887"/>
      <c r="F101" s="472" t="s">
        <v>1660</v>
      </c>
      <c r="G101" s="465" t="s">
        <v>1427</v>
      </c>
      <c r="H101" s="465" t="s">
        <v>1634</v>
      </c>
      <c r="I101" s="89" t="s">
        <v>504</v>
      </c>
      <c r="L101" s="704"/>
      <c r="M101" s="704"/>
      <c r="N101" s="704"/>
      <c r="O101" s="704"/>
      <c r="P101" s="704"/>
      <c r="Q101" s="704"/>
      <c r="R101" s="704"/>
      <c r="S101" s="704"/>
      <c r="T101" s="704"/>
      <c r="U101" s="704"/>
      <c r="V101" s="704"/>
      <c r="W101" s="704"/>
      <c r="X101" s="704"/>
      <c r="Y101" s="704"/>
      <c r="Z101" s="704"/>
      <c r="AA101" s="704"/>
      <c r="AB101" s="704"/>
      <c r="AC101" s="704"/>
      <c r="AD101" s="704"/>
      <c r="AE101" s="704"/>
      <c r="AF101" s="704"/>
      <c r="AG101" s="704"/>
      <c r="AH101" s="704"/>
      <c r="AI101" s="704"/>
      <c r="AJ101" s="704"/>
      <c r="AK101" s="704"/>
      <c r="AL101" s="704"/>
      <c r="AM101" s="704"/>
    </row>
    <row r="102" spans="3:39" s="73" customFormat="1">
      <c r="C102" s="860"/>
      <c r="D102" s="392"/>
      <c r="E102" s="887"/>
      <c r="F102" s="472" t="s">
        <v>1672</v>
      </c>
      <c r="G102" s="465" t="s">
        <v>106</v>
      </c>
      <c r="H102" s="860" t="s">
        <v>1635</v>
      </c>
      <c r="I102" s="89" t="s">
        <v>505</v>
      </c>
      <c r="L102" s="704"/>
      <c r="M102" s="704"/>
      <c r="N102" s="704"/>
      <c r="O102" s="704"/>
      <c r="P102" s="704"/>
      <c r="Q102" s="704"/>
      <c r="R102" s="704"/>
      <c r="S102" s="704"/>
      <c r="T102" s="704"/>
      <c r="U102" s="704"/>
      <c r="V102" s="704"/>
      <c r="W102" s="704"/>
      <c r="X102" s="704"/>
      <c r="Y102" s="704"/>
      <c r="Z102" s="704"/>
      <c r="AA102" s="704"/>
      <c r="AB102" s="704"/>
      <c r="AC102" s="704"/>
      <c r="AD102" s="704"/>
      <c r="AE102" s="704"/>
      <c r="AF102" s="704"/>
      <c r="AG102" s="704"/>
      <c r="AH102" s="704"/>
      <c r="AI102" s="704"/>
      <c r="AJ102" s="704"/>
      <c r="AK102" s="704"/>
      <c r="AL102" s="704"/>
      <c r="AM102" s="704"/>
    </row>
    <row r="103" spans="3:39" s="73" customFormat="1">
      <c r="C103" s="860"/>
      <c r="D103" s="392"/>
      <c r="E103" s="887"/>
      <c r="F103" s="91" t="s">
        <v>1330</v>
      </c>
      <c r="G103" s="465" t="s">
        <v>1656</v>
      </c>
      <c r="I103" s="860"/>
      <c r="L103" s="704"/>
      <c r="M103" s="704"/>
      <c r="N103" s="704"/>
      <c r="O103" s="704"/>
      <c r="P103" s="704"/>
      <c r="Q103" s="704"/>
      <c r="R103" s="704"/>
      <c r="S103" s="704"/>
      <c r="T103" s="704"/>
      <c r="U103" s="704"/>
      <c r="V103" s="704"/>
      <c r="W103" s="704"/>
      <c r="X103" s="704"/>
      <c r="Y103" s="704"/>
      <c r="Z103" s="704"/>
      <c r="AA103" s="704"/>
      <c r="AB103" s="704"/>
      <c r="AC103" s="704"/>
      <c r="AD103" s="704"/>
      <c r="AE103" s="704"/>
      <c r="AF103" s="704"/>
      <c r="AG103" s="704"/>
      <c r="AH103" s="704"/>
      <c r="AI103" s="704"/>
      <c r="AJ103" s="704"/>
      <c r="AK103" s="704"/>
      <c r="AL103" s="704"/>
      <c r="AM103" s="704"/>
    </row>
    <row r="104" spans="3:39" s="73" customFormat="1">
      <c r="C104" s="860"/>
      <c r="D104" s="392"/>
      <c r="E104" s="887"/>
      <c r="F104" s="91"/>
      <c r="G104" s="465" t="s">
        <v>1298</v>
      </c>
      <c r="I104" s="860"/>
      <c r="L104" s="704"/>
      <c r="M104" s="704"/>
      <c r="N104" s="704"/>
      <c r="O104" s="704"/>
      <c r="P104" s="704"/>
      <c r="Q104" s="704"/>
      <c r="R104" s="704"/>
      <c r="S104" s="704"/>
      <c r="T104" s="704"/>
      <c r="U104" s="704"/>
      <c r="V104" s="704"/>
      <c r="W104" s="704"/>
      <c r="X104" s="704"/>
      <c r="Y104" s="704"/>
      <c r="Z104" s="704"/>
      <c r="AA104" s="704"/>
      <c r="AB104" s="704"/>
      <c r="AC104" s="704"/>
      <c r="AD104" s="704"/>
      <c r="AE104" s="704"/>
      <c r="AF104" s="704"/>
      <c r="AG104" s="704"/>
      <c r="AH104" s="704"/>
      <c r="AI104" s="704"/>
      <c r="AJ104" s="704"/>
      <c r="AK104" s="704"/>
      <c r="AL104" s="704"/>
      <c r="AM104" s="704"/>
    </row>
    <row r="105" spans="3:39" s="73" customFormat="1">
      <c r="C105" s="860"/>
      <c r="D105" s="392"/>
      <c r="E105" s="887"/>
      <c r="F105" s="906"/>
      <c r="G105" s="865"/>
      <c r="H105" s="910"/>
      <c r="I105" s="903"/>
      <c r="L105" s="704"/>
      <c r="M105" s="704"/>
      <c r="N105" s="704"/>
      <c r="O105" s="704"/>
      <c r="P105" s="704"/>
      <c r="Q105" s="704"/>
      <c r="R105" s="704"/>
      <c r="S105" s="704"/>
      <c r="T105" s="704"/>
      <c r="U105" s="704"/>
      <c r="V105" s="704"/>
      <c r="W105" s="704"/>
      <c r="X105" s="704"/>
      <c r="Y105" s="704"/>
      <c r="Z105" s="704"/>
      <c r="AA105" s="704"/>
      <c r="AB105" s="704"/>
      <c r="AC105" s="704"/>
      <c r="AD105" s="704"/>
      <c r="AE105" s="704"/>
      <c r="AF105" s="704"/>
      <c r="AG105" s="704"/>
      <c r="AH105" s="704"/>
      <c r="AI105" s="704"/>
      <c r="AJ105" s="704"/>
      <c r="AK105" s="704"/>
      <c r="AL105" s="704"/>
      <c r="AM105" s="704"/>
    </row>
    <row r="106" spans="3:39" s="73" customFormat="1">
      <c r="C106" s="860"/>
      <c r="D106" s="392"/>
      <c r="E106" s="887"/>
      <c r="F106" s="91"/>
      <c r="G106" s="465" t="s">
        <v>1648</v>
      </c>
      <c r="H106" s="904" t="s">
        <v>1662</v>
      </c>
      <c r="I106" s="181" t="s">
        <v>380</v>
      </c>
      <c r="L106" s="704"/>
      <c r="M106" s="704"/>
      <c r="N106" s="704"/>
      <c r="O106" s="704"/>
      <c r="P106" s="704"/>
      <c r="Q106" s="704"/>
      <c r="R106" s="704"/>
      <c r="S106" s="704"/>
      <c r="T106" s="704"/>
      <c r="U106" s="704"/>
      <c r="V106" s="704"/>
      <c r="W106" s="704"/>
      <c r="X106" s="704"/>
      <c r="Y106" s="704"/>
      <c r="Z106" s="704"/>
      <c r="AA106" s="704"/>
      <c r="AB106" s="704"/>
      <c r="AC106" s="704"/>
      <c r="AD106" s="704"/>
      <c r="AE106" s="704"/>
      <c r="AF106" s="704"/>
      <c r="AG106" s="704"/>
      <c r="AH106" s="704"/>
      <c r="AI106" s="704"/>
      <c r="AJ106" s="704"/>
      <c r="AK106" s="704"/>
      <c r="AL106" s="704"/>
      <c r="AM106" s="704"/>
    </row>
    <row r="107" spans="3:39" s="73" customFormat="1">
      <c r="C107" s="860"/>
      <c r="D107" s="392"/>
      <c r="E107" s="887"/>
      <c r="F107" s="91"/>
      <c r="G107" s="465" t="s">
        <v>1618</v>
      </c>
      <c r="H107" s="354" t="s">
        <v>1663</v>
      </c>
      <c r="I107" s="181" t="s">
        <v>381</v>
      </c>
      <c r="L107" s="704"/>
      <c r="M107" s="704"/>
      <c r="N107" s="704"/>
      <c r="O107" s="704"/>
      <c r="P107" s="704"/>
      <c r="Q107" s="704"/>
      <c r="R107" s="704"/>
      <c r="S107" s="704"/>
      <c r="T107" s="704"/>
      <c r="U107" s="704"/>
      <c r="V107" s="704"/>
      <c r="W107" s="704"/>
      <c r="X107" s="704"/>
      <c r="Y107" s="704"/>
      <c r="Z107" s="704"/>
      <c r="AA107" s="704"/>
      <c r="AB107" s="704"/>
      <c r="AC107" s="704"/>
      <c r="AD107" s="704"/>
      <c r="AE107" s="704"/>
      <c r="AF107" s="704"/>
      <c r="AG107" s="704"/>
      <c r="AH107" s="704"/>
      <c r="AI107" s="704"/>
      <c r="AJ107" s="704"/>
      <c r="AK107" s="704"/>
      <c r="AL107" s="704"/>
      <c r="AM107" s="704"/>
    </row>
    <row r="108" spans="3:39" s="73" customFormat="1">
      <c r="C108" s="860"/>
      <c r="D108" s="392"/>
      <c r="E108" s="887"/>
      <c r="F108" s="91"/>
      <c r="G108" s="465" t="s">
        <v>1661</v>
      </c>
      <c r="H108" s="354" t="s">
        <v>1664</v>
      </c>
      <c r="I108" s="181" t="s">
        <v>382</v>
      </c>
      <c r="L108" s="704"/>
      <c r="M108" s="704"/>
      <c r="N108" s="704"/>
      <c r="O108" s="704"/>
      <c r="P108" s="704"/>
      <c r="Q108" s="704"/>
      <c r="R108" s="704"/>
      <c r="S108" s="704"/>
      <c r="T108" s="704"/>
      <c r="U108" s="704"/>
      <c r="V108" s="704"/>
      <c r="W108" s="704"/>
      <c r="X108" s="704"/>
      <c r="Y108" s="704"/>
      <c r="Z108" s="704"/>
      <c r="AA108" s="704"/>
      <c r="AB108" s="704"/>
      <c r="AC108" s="704"/>
      <c r="AD108" s="704"/>
      <c r="AE108" s="704"/>
      <c r="AF108" s="704"/>
      <c r="AG108" s="704"/>
      <c r="AH108" s="704"/>
      <c r="AI108" s="704"/>
      <c r="AJ108" s="704"/>
      <c r="AK108" s="704"/>
      <c r="AL108" s="704"/>
      <c r="AM108" s="704"/>
    </row>
    <row r="109" spans="3:39" s="73" customFormat="1">
      <c r="C109" s="860"/>
      <c r="D109" s="392"/>
      <c r="E109" s="887"/>
      <c r="F109" s="91"/>
      <c r="G109" s="465" t="s">
        <v>1619</v>
      </c>
      <c r="H109" s="354" t="s">
        <v>1665</v>
      </c>
      <c r="I109" s="181" t="s">
        <v>509</v>
      </c>
      <c r="L109" s="704"/>
      <c r="M109" s="704"/>
      <c r="N109" s="704"/>
      <c r="O109" s="704"/>
      <c r="P109" s="704"/>
      <c r="Q109" s="704"/>
      <c r="R109" s="704"/>
      <c r="S109" s="704"/>
      <c r="T109" s="704"/>
      <c r="U109" s="704"/>
      <c r="V109" s="704"/>
      <c r="W109" s="704"/>
      <c r="X109" s="704"/>
      <c r="Y109" s="704"/>
      <c r="Z109" s="704"/>
      <c r="AA109" s="704"/>
      <c r="AB109" s="704"/>
      <c r="AC109" s="704"/>
      <c r="AD109" s="704"/>
      <c r="AE109" s="704"/>
      <c r="AF109" s="704"/>
      <c r="AG109" s="704"/>
      <c r="AH109" s="704"/>
      <c r="AI109" s="704"/>
      <c r="AJ109" s="704"/>
      <c r="AK109" s="704"/>
      <c r="AL109" s="704"/>
      <c r="AM109" s="704"/>
    </row>
    <row r="110" spans="3:39" s="73" customFormat="1">
      <c r="C110" s="860"/>
      <c r="D110" s="392"/>
      <c r="E110" s="887"/>
      <c r="F110" s="91"/>
      <c r="G110" s="465" t="s">
        <v>1620</v>
      </c>
      <c r="H110" s="354" t="s">
        <v>1666</v>
      </c>
      <c r="I110" s="97"/>
      <c r="L110" s="704"/>
      <c r="M110" s="704"/>
      <c r="N110" s="704"/>
      <c r="O110" s="704"/>
      <c r="P110" s="704"/>
      <c r="Q110" s="704"/>
      <c r="R110" s="704"/>
      <c r="S110" s="704"/>
      <c r="T110" s="704"/>
      <c r="U110" s="704"/>
      <c r="V110" s="704"/>
      <c r="W110" s="704"/>
      <c r="X110" s="704"/>
      <c r="Y110" s="704"/>
      <c r="Z110" s="704"/>
      <c r="AA110" s="704"/>
      <c r="AB110" s="704"/>
      <c r="AC110" s="704"/>
      <c r="AD110" s="704"/>
      <c r="AE110" s="704"/>
      <c r="AF110" s="704"/>
      <c r="AG110" s="704"/>
      <c r="AH110" s="704"/>
      <c r="AI110" s="704"/>
      <c r="AJ110" s="704"/>
      <c r="AK110" s="704"/>
      <c r="AL110" s="704"/>
      <c r="AM110" s="704"/>
    </row>
    <row r="111" spans="3:39" s="73" customFormat="1">
      <c r="C111" s="860"/>
      <c r="D111" s="392"/>
      <c r="E111" s="887"/>
      <c r="F111" s="91"/>
      <c r="G111" s="465" t="s">
        <v>1621</v>
      </c>
      <c r="H111" s="354" t="s">
        <v>1667</v>
      </c>
      <c r="I111" s="867"/>
      <c r="L111" s="704"/>
      <c r="M111" s="704"/>
      <c r="N111" s="704"/>
      <c r="O111" s="704"/>
      <c r="P111" s="704"/>
      <c r="Q111" s="704"/>
      <c r="R111" s="704"/>
      <c r="S111" s="704"/>
      <c r="T111" s="704"/>
      <c r="U111" s="704"/>
      <c r="V111" s="704"/>
      <c r="W111" s="704"/>
      <c r="X111" s="704"/>
      <c r="Y111" s="704"/>
      <c r="Z111" s="704"/>
      <c r="AA111" s="704"/>
      <c r="AB111" s="704"/>
      <c r="AC111" s="704"/>
      <c r="AD111" s="704"/>
      <c r="AE111" s="704"/>
      <c r="AF111" s="704"/>
      <c r="AG111" s="704"/>
      <c r="AH111" s="704"/>
      <c r="AI111" s="704"/>
      <c r="AJ111" s="704"/>
      <c r="AK111" s="704"/>
      <c r="AL111" s="704"/>
      <c r="AM111" s="704"/>
    </row>
    <row r="112" spans="3:39" s="73" customFormat="1">
      <c r="C112" s="860"/>
      <c r="D112" s="392"/>
      <c r="E112" s="887"/>
      <c r="F112" s="91"/>
      <c r="G112" s="465" t="s">
        <v>1622</v>
      </c>
      <c r="H112" s="354" t="s">
        <v>1668</v>
      </c>
      <c r="I112" s="867"/>
      <c r="L112" s="704"/>
      <c r="M112" s="704"/>
      <c r="N112" s="704"/>
      <c r="O112" s="704"/>
      <c r="P112" s="704"/>
      <c r="Q112" s="704"/>
      <c r="R112" s="704"/>
      <c r="S112" s="704"/>
      <c r="T112" s="704"/>
      <c r="U112" s="704"/>
      <c r="V112" s="704"/>
      <c r="W112" s="704"/>
      <c r="X112" s="704"/>
      <c r="Y112" s="704"/>
      <c r="Z112" s="704"/>
      <c r="AA112" s="704"/>
      <c r="AB112" s="704"/>
      <c r="AC112" s="704"/>
      <c r="AD112" s="704"/>
      <c r="AE112" s="704"/>
      <c r="AF112" s="704"/>
      <c r="AG112" s="704"/>
      <c r="AH112" s="704"/>
      <c r="AI112" s="704"/>
      <c r="AJ112" s="704"/>
      <c r="AK112" s="704"/>
      <c r="AL112" s="704"/>
      <c r="AM112" s="704"/>
    </row>
    <row r="113" spans="2:39" s="73" customFormat="1">
      <c r="C113" s="860"/>
      <c r="D113" s="392"/>
      <c r="E113" s="887"/>
      <c r="F113" s="91"/>
      <c r="G113" s="465"/>
      <c r="H113" s="354" t="s">
        <v>1669</v>
      </c>
      <c r="I113" s="867"/>
      <c r="L113" s="704"/>
      <c r="M113" s="704"/>
      <c r="N113" s="704"/>
      <c r="O113" s="704"/>
      <c r="P113" s="704"/>
      <c r="Q113" s="704"/>
      <c r="R113" s="704"/>
      <c r="S113" s="704"/>
      <c r="T113" s="704"/>
      <c r="U113" s="704"/>
      <c r="V113" s="704"/>
      <c r="W113" s="704"/>
      <c r="X113" s="704"/>
      <c r="Y113" s="704"/>
      <c r="Z113" s="704"/>
      <c r="AA113" s="704"/>
      <c r="AB113" s="704"/>
      <c r="AC113" s="704"/>
      <c r="AD113" s="704"/>
      <c r="AE113" s="704"/>
      <c r="AF113" s="704"/>
      <c r="AG113" s="704"/>
      <c r="AH113" s="704"/>
      <c r="AI113" s="704"/>
      <c r="AJ113" s="704"/>
      <c r="AK113" s="704"/>
      <c r="AL113" s="704"/>
      <c r="AM113" s="704"/>
    </row>
    <row r="114" spans="2:39" s="73" customFormat="1">
      <c r="C114" s="905"/>
      <c r="D114" s="514"/>
      <c r="E114" s="895"/>
      <c r="F114" s="154"/>
      <c r="G114" s="698"/>
      <c r="H114" s="905"/>
      <c r="I114" s="905"/>
      <c r="L114" s="704"/>
      <c r="M114" s="704"/>
      <c r="N114" s="704"/>
      <c r="O114" s="704"/>
      <c r="P114" s="704"/>
      <c r="Q114" s="704"/>
      <c r="R114" s="704"/>
      <c r="S114" s="704"/>
      <c r="T114" s="704"/>
      <c r="U114" s="704"/>
      <c r="V114" s="704"/>
      <c r="W114" s="704"/>
      <c r="X114" s="704"/>
      <c r="Y114" s="704"/>
      <c r="Z114" s="704"/>
      <c r="AA114" s="704"/>
      <c r="AB114" s="704"/>
      <c r="AC114" s="704"/>
      <c r="AD114" s="704"/>
      <c r="AE114" s="704"/>
      <c r="AF114" s="704"/>
      <c r="AG114" s="704"/>
      <c r="AH114" s="704"/>
      <c r="AI114" s="704"/>
      <c r="AJ114" s="704"/>
      <c r="AK114" s="704"/>
      <c r="AL114" s="704"/>
      <c r="AM114" s="704"/>
    </row>
    <row r="115" spans="2:39" s="73" customFormat="1">
      <c r="D115" s="460"/>
      <c r="E115" s="472"/>
      <c r="F115" s="91"/>
      <c r="G115" s="68"/>
      <c r="I115"/>
      <c r="L115" s="704"/>
      <c r="M115" s="704"/>
      <c r="N115" s="704"/>
      <c r="O115" s="704"/>
      <c r="P115" s="704"/>
      <c r="Q115" s="704"/>
      <c r="R115" s="704"/>
      <c r="S115" s="704"/>
      <c r="T115" s="704"/>
      <c r="U115" s="704"/>
      <c r="V115" s="704"/>
      <c r="W115" s="704"/>
      <c r="X115" s="704"/>
      <c r="Y115" s="704"/>
      <c r="Z115" s="704"/>
      <c r="AA115" s="704"/>
      <c r="AB115" s="704"/>
      <c r="AC115" s="704"/>
      <c r="AD115" s="704"/>
      <c r="AE115" s="704"/>
      <c r="AF115" s="704"/>
      <c r="AG115" s="704"/>
      <c r="AH115" s="704"/>
      <c r="AI115" s="704"/>
      <c r="AJ115" s="704"/>
      <c r="AK115" s="704"/>
      <c r="AL115" s="704"/>
      <c r="AM115" s="704"/>
    </row>
    <row r="116" spans="2:39" s="73" customFormat="1" ht="14.5" thickBot="1">
      <c r="D116" s="460"/>
      <c r="E116" s="472"/>
      <c r="F116" s="91"/>
      <c r="G116" s="472"/>
      <c r="I116"/>
      <c r="L116" s="704"/>
      <c r="M116" s="704"/>
      <c r="N116" s="704"/>
      <c r="O116" s="704"/>
      <c r="P116" s="704"/>
      <c r="Q116" s="704"/>
      <c r="R116" s="704"/>
      <c r="S116" s="704"/>
      <c r="T116" s="704"/>
      <c r="U116" s="704"/>
      <c r="V116" s="704"/>
      <c r="W116" s="704"/>
      <c r="X116" s="704"/>
      <c r="Y116" s="704"/>
      <c r="Z116" s="704"/>
      <c r="AA116" s="704"/>
      <c r="AB116" s="704"/>
      <c r="AC116" s="704"/>
      <c r="AD116" s="704"/>
      <c r="AE116" s="704"/>
      <c r="AF116" s="704"/>
      <c r="AG116" s="704"/>
      <c r="AH116" s="704"/>
      <c r="AI116" s="704"/>
      <c r="AJ116" s="704"/>
      <c r="AK116" s="704"/>
      <c r="AL116" s="704"/>
      <c r="AM116" s="704"/>
    </row>
    <row r="117" spans="2:39" s="73" customFormat="1" ht="14.5" thickBot="1">
      <c r="B117" s="542" t="s">
        <v>1638</v>
      </c>
      <c r="C117" s="529" t="s">
        <v>1640</v>
      </c>
      <c r="D117" s="531"/>
      <c r="E117" s="531"/>
      <c r="F117" s="531"/>
      <c r="G117" s="893"/>
      <c r="H117" s="529" t="s">
        <v>1639</v>
      </c>
      <c r="I117" s="534"/>
      <c r="L117" s="704"/>
      <c r="M117" s="704"/>
      <c r="N117" s="704"/>
      <c r="O117" s="704"/>
      <c r="P117" s="704"/>
      <c r="Q117" s="704"/>
      <c r="R117" s="704"/>
      <c r="S117" s="704"/>
      <c r="T117" s="704"/>
      <c r="U117" s="704"/>
      <c r="V117" s="704"/>
      <c r="W117" s="704"/>
      <c r="X117" s="704"/>
      <c r="Y117" s="704"/>
      <c r="Z117" s="704"/>
      <c r="AA117" s="704"/>
      <c r="AB117" s="704"/>
      <c r="AC117" s="704"/>
      <c r="AD117" s="704"/>
      <c r="AE117" s="704"/>
      <c r="AF117" s="704"/>
      <c r="AG117" s="704"/>
      <c r="AH117" s="704"/>
      <c r="AI117" s="704"/>
      <c r="AJ117" s="704"/>
      <c r="AK117" s="704"/>
      <c r="AL117" s="704"/>
      <c r="AM117" s="704"/>
    </row>
    <row r="118" spans="2:39" s="73" customFormat="1" ht="16" thickBot="1">
      <c r="B118" s="542" t="s">
        <v>1641</v>
      </c>
      <c r="C118" s="542"/>
      <c r="D118" s="543"/>
      <c r="E118" s="544"/>
      <c r="G118" s="920"/>
      <c r="H118" s="529" t="s">
        <v>1642</v>
      </c>
      <c r="I118" s="534"/>
      <c r="L118" s="704"/>
      <c r="M118" s="704"/>
      <c r="N118" s="704"/>
      <c r="O118" s="704"/>
      <c r="P118" s="704"/>
      <c r="Q118" s="704"/>
      <c r="R118" s="704"/>
      <c r="S118" s="704"/>
      <c r="T118" s="704"/>
      <c r="U118" s="704"/>
      <c r="V118" s="704"/>
      <c r="W118" s="704"/>
      <c r="X118" s="704"/>
      <c r="Y118" s="704"/>
      <c r="Z118" s="704"/>
      <c r="AA118" s="704"/>
      <c r="AB118" s="704"/>
      <c r="AC118" s="704"/>
      <c r="AD118" s="704"/>
      <c r="AE118" s="704"/>
      <c r="AF118" s="704"/>
      <c r="AG118" s="704"/>
      <c r="AH118" s="704"/>
      <c r="AI118" s="704"/>
      <c r="AJ118" s="704"/>
      <c r="AK118" s="704"/>
      <c r="AL118" s="704"/>
      <c r="AM118" s="704"/>
    </row>
    <row r="119" spans="2:39" s="73" customFormat="1" ht="15.5">
      <c r="C119" s="877" t="s">
        <v>500</v>
      </c>
      <c r="D119" s="878" t="s">
        <v>353</v>
      </c>
      <c r="E119" s="876" t="s">
        <v>383</v>
      </c>
      <c r="F119" s="875" t="s">
        <v>341</v>
      </c>
      <c r="G119" s="879" t="s">
        <v>412</v>
      </c>
      <c r="H119" s="520" t="s">
        <v>500</v>
      </c>
      <c r="I119" s="876" t="s">
        <v>383</v>
      </c>
      <c r="L119" s="704"/>
      <c r="M119" s="704"/>
      <c r="N119" s="704"/>
      <c r="O119" s="704"/>
      <c r="P119" s="704"/>
      <c r="Q119" s="704"/>
      <c r="R119" s="704"/>
      <c r="S119" s="704"/>
      <c r="T119" s="704"/>
      <c r="U119" s="704"/>
      <c r="V119" s="704"/>
      <c r="W119" s="704"/>
      <c r="X119" s="704"/>
      <c r="Y119" s="704"/>
      <c r="Z119" s="704"/>
      <c r="AA119" s="704"/>
      <c r="AB119" s="704"/>
      <c r="AC119" s="704"/>
      <c r="AD119" s="704"/>
      <c r="AE119" s="704"/>
      <c r="AF119" s="704"/>
      <c r="AG119" s="704"/>
      <c r="AH119" s="704"/>
      <c r="AI119" s="704"/>
      <c r="AJ119" s="704"/>
      <c r="AK119" s="704"/>
      <c r="AL119" s="704"/>
      <c r="AM119" s="704"/>
    </row>
    <row r="120" spans="2:39" s="73" customFormat="1">
      <c r="C120" s="88" t="s">
        <v>1382</v>
      </c>
      <c r="D120" s="463" t="s">
        <v>1379</v>
      </c>
      <c r="E120" s="899" t="s">
        <v>1612</v>
      </c>
      <c r="F120" s="899" t="s">
        <v>1601</v>
      </c>
      <c r="G120" s="89" t="s">
        <v>462</v>
      </c>
      <c r="H120" s="515" t="s">
        <v>1673</v>
      </c>
      <c r="I120" s="463" t="s">
        <v>1168</v>
      </c>
      <c r="L120" s="704"/>
      <c r="M120" s="704"/>
      <c r="N120" s="704"/>
      <c r="O120" s="704"/>
      <c r="P120" s="704"/>
      <c r="Q120" s="704"/>
      <c r="R120" s="704"/>
      <c r="S120" s="704"/>
      <c r="T120" s="704"/>
      <c r="U120" s="704"/>
      <c r="V120" s="704"/>
      <c r="W120" s="704"/>
      <c r="X120" s="704"/>
      <c r="Y120" s="704"/>
      <c r="Z120" s="704"/>
      <c r="AA120" s="704"/>
      <c r="AB120" s="704"/>
      <c r="AC120" s="704"/>
      <c r="AD120" s="704"/>
      <c r="AE120" s="704"/>
      <c r="AF120" s="704"/>
      <c r="AG120" s="704"/>
      <c r="AH120" s="704"/>
      <c r="AI120" s="704"/>
      <c r="AJ120" s="704"/>
      <c r="AK120" s="704"/>
      <c r="AL120" s="704"/>
      <c r="AM120" s="704"/>
    </row>
    <row r="121" spans="2:39" s="73" customFormat="1">
      <c r="C121" s="86" t="s">
        <v>1385</v>
      </c>
      <c r="D121" s="465" t="s">
        <v>1380</v>
      </c>
      <c r="E121" s="581" t="s">
        <v>1644</v>
      </c>
      <c r="F121" s="452" t="s">
        <v>47</v>
      </c>
      <c r="G121" s="89" t="s">
        <v>389</v>
      </c>
      <c r="H121" s="515" t="s">
        <v>1205</v>
      </c>
      <c r="I121" s="465" t="s">
        <v>1169</v>
      </c>
      <c r="L121" s="704"/>
      <c r="M121" s="704"/>
      <c r="N121" s="704"/>
      <c r="O121" s="704"/>
      <c r="P121" s="704"/>
      <c r="Q121" s="704"/>
      <c r="R121" s="704"/>
      <c r="S121" s="704"/>
      <c r="T121" s="704"/>
      <c r="U121" s="704"/>
      <c r="V121" s="704"/>
      <c r="W121" s="704"/>
      <c r="X121" s="704"/>
      <c r="Y121" s="704"/>
      <c r="Z121" s="704"/>
      <c r="AA121" s="704"/>
      <c r="AB121" s="704"/>
      <c r="AC121" s="704"/>
      <c r="AD121" s="704"/>
      <c r="AE121" s="704"/>
      <c r="AF121" s="704"/>
      <c r="AG121" s="704"/>
      <c r="AH121" s="704"/>
      <c r="AI121" s="704"/>
      <c r="AJ121" s="704"/>
      <c r="AK121" s="704"/>
      <c r="AL121" s="704"/>
      <c r="AM121" s="704"/>
    </row>
    <row r="122" spans="2:39" s="73" customFormat="1">
      <c r="C122" s="86" t="s">
        <v>1243</v>
      </c>
      <c r="D122" s="86" t="s">
        <v>1381</v>
      </c>
      <c r="E122" s="581" t="s">
        <v>1643</v>
      </c>
      <c r="F122" s="452" t="s">
        <v>1427</v>
      </c>
      <c r="G122" s="89" t="s">
        <v>1253</v>
      </c>
      <c r="H122" s="515" t="s">
        <v>1204</v>
      </c>
      <c r="I122" s="465" t="s">
        <v>1170</v>
      </c>
      <c r="L122" s="704"/>
      <c r="M122" s="704"/>
      <c r="N122" s="704"/>
      <c r="O122" s="704"/>
      <c r="P122" s="704"/>
      <c r="Q122" s="704"/>
      <c r="R122" s="704"/>
      <c r="S122" s="704"/>
      <c r="T122" s="704"/>
      <c r="U122" s="704"/>
      <c r="V122" s="704"/>
      <c r="W122" s="704"/>
      <c r="X122" s="704"/>
      <c r="Y122" s="704"/>
      <c r="Z122" s="704"/>
      <c r="AA122" s="704"/>
      <c r="AB122" s="704"/>
      <c r="AC122" s="704"/>
      <c r="AD122" s="704"/>
      <c r="AE122" s="704"/>
      <c r="AF122" s="704"/>
      <c r="AG122" s="704"/>
      <c r="AH122" s="704"/>
      <c r="AI122" s="704"/>
      <c r="AJ122" s="704"/>
      <c r="AK122" s="704"/>
      <c r="AL122" s="704"/>
      <c r="AM122" s="704"/>
    </row>
    <row r="123" spans="2:39" s="73" customFormat="1">
      <c r="C123" s="86" t="s">
        <v>1245</v>
      </c>
      <c r="D123" s="86" t="s">
        <v>1398</v>
      </c>
      <c r="E123" s="581" t="s">
        <v>1613</v>
      </c>
      <c r="F123" s="452" t="s">
        <v>106</v>
      </c>
      <c r="G123" s="89" t="s">
        <v>888</v>
      </c>
      <c r="H123" s="515" t="s">
        <v>1367</v>
      </c>
      <c r="I123" s="465" t="s">
        <v>1171</v>
      </c>
      <c r="L123" s="704"/>
      <c r="M123" s="704"/>
      <c r="N123" s="704"/>
      <c r="O123" s="704"/>
      <c r="P123" s="704"/>
      <c r="Q123" s="704"/>
      <c r="R123" s="704"/>
      <c r="S123" s="704"/>
      <c r="T123" s="704"/>
      <c r="U123" s="704"/>
      <c r="V123" s="704"/>
      <c r="W123" s="704"/>
      <c r="X123" s="704"/>
      <c r="Y123" s="704"/>
      <c r="Z123" s="704"/>
      <c r="AA123" s="704"/>
      <c r="AB123" s="704"/>
      <c r="AC123" s="704"/>
      <c r="AD123" s="704"/>
      <c r="AE123" s="704"/>
      <c r="AF123" s="704"/>
      <c r="AG123" s="704"/>
      <c r="AH123" s="704"/>
      <c r="AI123" s="704"/>
      <c r="AJ123" s="704"/>
      <c r="AK123" s="704"/>
      <c r="AL123" s="704"/>
      <c r="AM123" s="704"/>
    </row>
    <row r="124" spans="2:39" s="73" customFormat="1">
      <c r="C124" s="86" t="s">
        <v>1246</v>
      </c>
      <c r="D124" s="86" t="s">
        <v>1386</v>
      </c>
      <c r="E124" s="472" t="s">
        <v>1330</v>
      </c>
      <c r="F124" s="465" t="s">
        <v>1656</v>
      </c>
      <c r="G124" s="130"/>
      <c r="H124" s="912" t="s">
        <v>1687</v>
      </c>
      <c r="I124" s="465" t="s">
        <v>1159</v>
      </c>
      <c r="L124" s="704"/>
      <c r="M124" s="704"/>
      <c r="N124" s="704"/>
      <c r="O124" s="704"/>
      <c r="P124" s="704"/>
      <c r="Q124" s="704"/>
      <c r="R124" s="704"/>
      <c r="S124" s="704"/>
      <c r="T124" s="704"/>
      <c r="U124" s="704"/>
      <c r="V124" s="704"/>
      <c r="W124" s="704"/>
      <c r="X124" s="704"/>
      <c r="Y124" s="704"/>
      <c r="Z124" s="704"/>
      <c r="AA124" s="704"/>
      <c r="AB124" s="704"/>
      <c r="AC124" s="704"/>
      <c r="AD124" s="704"/>
      <c r="AE124" s="704"/>
      <c r="AF124" s="704"/>
      <c r="AG124" s="704"/>
      <c r="AH124" s="704"/>
      <c r="AI124" s="704"/>
      <c r="AJ124" s="704"/>
      <c r="AK124" s="704"/>
      <c r="AL124" s="704"/>
      <c r="AM124" s="704"/>
    </row>
    <row r="125" spans="2:39" s="73" customFormat="1">
      <c r="C125" s="86" t="s">
        <v>1247</v>
      </c>
      <c r="D125" s="465" t="s">
        <v>1598</v>
      </c>
      <c r="E125" s="94"/>
      <c r="F125" s="465" t="s">
        <v>1298</v>
      </c>
      <c r="G125" s="130"/>
      <c r="H125" s="912" t="s">
        <v>1688</v>
      </c>
      <c r="I125" s="465" t="s">
        <v>1176</v>
      </c>
      <c r="L125" s="704"/>
      <c r="M125" s="704"/>
      <c r="N125" s="704"/>
      <c r="O125" s="704"/>
      <c r="P125" s="704"/>
      <c r="Q125" s="704"/>
      <c r="R125" s="704"/>
      <c r="S125" s="704"/>
      <c r="T125" s="704"/>
      <c r="U125" s="704"/>
      <c r="V125" s="704"/>
      <c r="W125" s="704"/>
      <c r="X125" s="704"/>
      <c r="Y125" s="704"/>
      <c r="Z125" s="704"/>
      <c r="AA125" s="704"/>
      <c r="AB125" s="704"/>
      <c r="AC125" s="704"/>
      <c r="AD125" s="704"/>
      <c r="AE125" s="704"/>
      <c r="AF125" s="704"/>
      <c r="AG125" s="704"/>
      <c r="AH125" s="704"/>
      <c r="AI125" s="704"/>
      <c r="AJ125" s="704"/>
      <c r="AK125" s="704"/>
      <c r="AL125" s="704"/>
      <c r="AM125" s="704"/>
    </row>
    <row r="126" spans="2:39" s="73" customFormat="1">
      <c r="C126" s="86"/>
      <c r="D126" s="86" t="s">
        <v>1399</v>
      </c>
      <c r="E126" s="882"/>
      <c r="F126" s="465" t="s">
        <v>1464</v>
      </c>
      <c r="G126" s="130"/>
      <c r="I126" s="465" t="s">
        <v>1180</v>
      </c>
      <c r="L126" s="704"/>
      <c r="M126" s="704"/>
      <c r="N126" s="704"/>
      <c r="O126" s="704"/>
      <c r="P126" s="704"/>
      <c r="Q126" s="704"/>
      <c r="R126" s="704"/>
      <c r="S126" s="704"/>
      <c r="T126" s="704"/>
      <c r="U126" s="704"/>
      <c r="V126" s="704"/>
      <c r="W126" s="704"/>
      <c r="X126" s="704"/>
      <c r="Y126" s="704"/>
      <c r="Z126" s="704"/>
      <c r="AA126" s="704"/>
      <c r="AB126" s="704"/>
      <c r="AC126" s="704"/>
      <c r="AD126" s="704"/>
      <c r="AE126" s="704"/>
      <c r="AF126" s="704"/>
      <c r="AG126" s="704"/>
      <c r="AH126" s="704"/>
      <c r="AI126" s="704"/>
      <c r="AJ126" s="704"/>
      <c r="AK126" s="704"/>
      <c r="AL126" s="704"/>
      <c r="AM126" s="704"/>
    </row>
    <row r="127" spans="2:39" s="73" customFormat="1">
      <c r="C127" s="144"/>
      <c r="D127" s="465" t="s">
        <v>1402</v>
      </c>
      <c r="F127" s="860"/>
      <c r="G127" s="130"/>
      <c r="I127" s="465" t="s">
        <v>1181</v>
      </c>
      <c r="L127" s="704"/>
      <c r="M127" s="704"/>
      <c r="N127" s="704"/>
      <c r="O127" s="704"/>
      <c r="P127" s="704"/>
      <c r="Q127" s="704"/>
      <c r="R127" s="704"/>
      <c r="S127" s="704"/>
      <c r="T127" s="704"/>
      <c r="U127" s="704"/>
      <c r="V127" s="704"/>
      <c r="W127" s="704"/>
      <c r="X127" s="704"/>
      <c r="Y127" s="704"/>
      <c r="Z127" s="704"/>
      <c r="AA127" s="704"/>
      <c r="AB127" s="704"/>
      <c r="AC127" s="704"/>
      <c r="AD127" s="704"/>
      <c r="AE127" s="704"/>
      <c r="AF127" s="704"/>
      <c r="AG127" s="704"/>
      <c r="AH127" s="704"/>
      <c r="AI127" s="704"/>
      <c r="AJ127" s="704"/>
      <c r="AK127" s="704"/>
      <c r="AL127" s="704"/>
      <c r="AM127" s="704"/>
    </row>
    <row r="128" spans="2:39" s="73" customFormat="1">
      <c r="C128" s="144"/>
      <c r="D128" s="860"/>
      <c r="F128" s="860"/>
      <c r="G128" s="130"/>
      <c r="I128" s="465" t="s">
        <v>1162</v>
      </c>
      <c r="L128" s="704"/>
      <c r="M128" s="704"/>
      <c r="N128" s="704"/>
      <c r="O128" s="704"/>
      <c r="P128" s="704"/>
      <c r="Q128" s="704"/>
      <c r="R128" s="704"/>
      <c r="S128" s="704"/>
      <c r="T128" s="704"/>
      <c r="U128" s="704"/>
      <c r="V128" s="704"/>
      <c r="W128" s="704"/>
      <c r="X128" s="704"/>
      <c r="Y128" s="704"/>
      <c r="Z128" s="704"/>
      <c r="AA128" s="704"/>
      <c r="AB128" s="704"/>
      <c r="AC128" s="704"/>
      <c r="AD128" s="704"/>
      <c r="AE128" s="704"/>
      <c r="AF128" s="704"/>
      <c r="AG128" s="704"/>
      <c r="AH128" s="704"/>
      <c r="AI128" s="704"/>
      <c r="AJ128" s="704"/>
      <c r="AK128" s="704"/>
      <c r="AL128" s="704"/>
      <c r="AM128" s="704"/>
    </row>
    <row r="129" spans="3:39" s="73" customFormat="1">
      <c r="C129" s="898" t="s">
        <v>1674</v>
      </c>
      <c r="D129" s="913" t="s">
        <v>870</v>
      </c>
      <c r="F129" s="860"/>
      <c r="G129" s="130"/>
      <c r="I129" s="465" t="s">
        <v>1163</v>
      </c>
      <c r="L129" s="704"/>
      <c r="M129" s="704"/>
      <c r="N129" s="704"/>
      <c r="O129" s="704"/>
      <c r="P129" s="704"/>
      <c r="Q129" s="704"/>
      <c r="R129" s="704"/>
      <c r="S129" s="704"/>
      <c r="T129" s="704"/>
      <c r="U129" s="704"/>
      <c r="V129" s="704"/>
      <c r="W129" s="704"/>
      <c r="X129" s="704"/>
      <c r="Y129" s="704"/>
      <c r="Z129" s="704"/>
      <c r="AA129" s="704"/>
      <c r="AB129" s="704"/>
      <c r="AC129" s="704"/>
      <c r="AD129" s="704"/>
      <c r="AE129" s="704"/>
      <c r="AF129" s="704"/>
      <c r="AG129" s="704"/>
      <c r="AH129" s="704"/>
      <c r="AI129" s="704"/>
      <c r="AJ129" s="704"/>
      <c r="AK129" s="704"/>
      <c r="AL129" s="704"/>
      <c r="AM129" s="704"/>
    </row>
    <row r="130" spans="3:39" s="73" customFormat="1">
      <c r="C130" s="465" t="s">
        <v>1675</v>
      </c>
      <c r="D130" s="914" t="s">
        <v>870</v>
      </c>
      <c r="E130" s="860"/>
      <c r="F130" s="867"/>
      <c r="G130" s="130"/>
      <c r="I130" s="465" t="s">
        <v>1164</v>
      </c>
      <c r="L130" s="704"/>
      <c r="M130" s="704"/>
      <c r="N130" s="704"/>
      <c r="O130" s="704"/>
      <c r="P130" s="704"/>
      <c r="Q130" s="704"/>
      <c r="R130" s="704"/>
      <c r="S130" s="704"/>
      <c r="T130" s="704"/>
      <c r="U130" s="704"/>
      <c r="V130" s="704"/>
      <c r="W130" s="704"/>
      <c r="X130" s="704"/>
      <c r="Y130" s="704"/>
      <c r="Z130" s="704"/>
      <c r="AA130" s="704"/>
      <c r="AB130" s="704"/>
      <c r="AC130" s="704"/>
      <c r="AD130" s="704"/>
      <c r="AE130" s="704"/>
      <c r="AF130" s="704"/>
      <c r="AG130" s="704"/>
      <c r="AH130" s="704"/>
      <c r="AI130" s="704"/>
      <c r="AJ130" s="704"/>
      <c r="AK130" s="704"/>
      <c r="AL130" s="704"/>
      <c r="AM130" s="704"/>
    </row>
    <row r="131" spans="3:39" s="73" customFormat="1">
      <c r="C131" s="465" t="s">
        <v>1677</v>
      </c>
      <c r="D131" s="914" t="s">
        <v>870</v>
      </c>
      <c r="E131" s="860"/>
      <c r="F131" s="867"/>
      <c r="G131" s="130"/>
      <c r="I131" s="465" t="s">
        <v>1165</v>
      </c>
      <c r="L131" s="704"/>
      <c r="M131" s="704"/>
      <c r="N131" s="704"/>
      <c r="O131" s="704"/>
      <c r="P131" s="704"/>
      <c r="Q131" s="704"/>
      <c r="R131" s="704"/>
      <c r="S131" s="704"/>
      <c r="T131" s="704"/>
      <c r="U131" s="704"/>
      <c r="V131" s="704"/>
      <c r="W131" s="704"/>
      <c r="X131" s="704"/>
      <c r="Y131" s="704"/>
      <c r="Z131" s="704"/>
      <c r="AA131" s="704"/>
      <c r="AB131" s="704"/>
      <c r="AC131" s="704"/>
      <c r="AD131" s="704"/>
      <c r="AE131" s="704"/>
      <c r="AF131" s="704"/>
      <c r="AG131" s="704"/>
      <c r="AH131" s="704"/>
      <c r="AI131" s="704"/>
      <c r="AJ131" s="704"/>
      <c r="AK131" s="704"/>
      <c r="AL131" s="704"/>
      <c r="AM131" s="704"/>
    </row>
    <row r="132" spans="3:39" s="73" customFormat="1">
      <c r="C132" s="465" t="s">
        <v>1678</v>
      </c>
      <c r="D132" s="914" t="s">
        <v>870</v>
      </c>
      <c r="E132" s="860"/>
      <c r="F132" s="97"/>
      <c r="G132" s="130"/>
      <c r="I132" s="465" t="s">
        <v>1166</v>
      </c>
      <c r="L132" s="704"/>
      <c r="M132" s="704"/>
      <c r="N132" s="704"/>
      <c r="O132" s="704"/>
      <c r="P132" s="704"/>
      <c r="Q132" s="704"/>
      <c r="R132" s="704"/>
      <c r="S132" s="704"/>
      <c r="T132" s="704"/>
      <c r="U132" s="704"/>
      <c r="V132" s="704"/>
      <c r="W132" s="704"/>
      <c r="X132" s="704"/>
      <c r="Y132" s="704"/>
      <c r="Z132" s="704"/>
      <c r="AA132" s="704"/>
      <c r="AB132" s="704"/>
      <c r="AC132" s="704"/>
      <c r="AD132" s="704"/>
      <c r="AE132" s="704"/>
      <c r="AF132" s="704"/>
      <c r="AG132" s="704"/>
      <c r="AH132" s="704"/>
      <c r="AI132" s="704"/>
      <c r="AJ132" s="704"/>
      <c r="AK132" s="704"/>
      <c r="AL132" s="704"/>
      <c r="AM132" s="704"/>
    </row>
    <row r="133" spans="3:39" s="73" customFormat="1">
      <c r="C133" s="465" t="s">
        <v>1679</v>
      </c>
      <c r="D133" s="914" t="s">
        <v>870</v>
      </c>
      <c r="E133" s="860"/>
      <c r="F133" s="97"/>
      <c r="G133" s="130"/>
      <c r="I133" s="465" t="s">
        <v>1167</v>
      </c>
      <c r="L133" s="704"/>
      <c r="M133" s="704"/>
      <c r="N133" s="704"/>
      <c r="O133" s="704"/>
      <c r="P133" s="704"/>
      <c r="Q133" s="704"/>
      <c r="R133" s="704"/>
      <c r="S133" s="704"/>
      <c r="T133" s="704"/>
      <c r="U133" s="704"/>
      <c r="V133" s="704"/>
      <c r="W133" s="704"/>
      <c r="X133" s="704"/>
      <c r="Y133" s="704"/>
      <c r="Z133" s="704"/>
      <c r="AA133" s="704"/>
      <c r="AB133" s="704"/>
      <c r="AC133" s="704"/>
      <c r="AD133" s="704"/>
      <c r="AE133" s="704"/>
      <c r="AF133" s="704"/>
      <c r="AG133" s="704"/>
      <c r="AH133" s="704"/>
      <c r="AI133" s="704"/>
      <c r="AJ133" s="704"/>
      <c r="AK133" s="704"/>
      <c r="AL133" s="704"/>
      <c r="AM133" s="704"/>
    </row>
    <row r="134" spans="3:39" s="73" customFormat="1">
      <c r="C134" s="465" t="s">
        <v>1676</v>
      </c>
      <c r="D134" s="914" t="s">
        <v>870</v>
      </c>
      <c r="E134" s="860"/>
      <c r="F134" s="97"/>
      <c r="G134" s="130"/>
      <c r="H134" s="97"/>
      <c r="I134" s="465" t="s">
        <v>1172</v>
      </c>
      <c r="L134" s="704"/>
      <c r="M134" s="704"/>
      <c r="N134" s="704"/>
      <c r="O134" s="704"/>
      <c r="P134" s="704"/>
      <c r="Q134" s="704"/>
      <c r="R134" s="704"/>
      <c r="S134" s="704"/>
      <c r="T134" s="704"/>
      <c r="U134" s="704"/>
      <c r="V134" s="704"/>
      <c r="W134" s="704"/>
      <c r="X134" s="704"/>
      <c r="Y134" s="704"/>
      <c r="Z134" s="704"/>
      <c r="AA134" s="704"/>
      <c r="AB134" s="704"/>
      <c r="AC134" s="704"/>
      <c r="AD134" s="704"/>
      <c r="AE134" s="704"/>
      <c r="AF134" s="704"/>
      <c r="AG134" s="704"/>
      <c r="AH134" s="704"/>
      <c r="AI134" s="704"/>
      <c r="AJ134" s="704"/>
      <c r="AK134" s="704"/>
      <c r="AL134" s="704"/>
      <c r="AM134" s="704"/>
    </row>
    <row r="135" spans="3:39" s="73" customFormat="1">
      <c r="C135" s="465" t="s">
        <v>1190</v>
      </c>
      <c r="D135" s="914" t="s">
        <v>870</v>
      </c>
      <c r="E135" s="860"/>
      <c r="F135" s="97"/>
      <c r="G135" s="130"/>
      <c r="H135" s="97"/>
      <c r="I135" s="465" t="s">
        <v>1185</v>
      </c>
      <c r="L135" s="704"/>
      <c r="M135" s="704"/>
      <c r="N135" s="704"/>
      <c r="O135" s="704"/>
      <c r="P135" s="704"/>
      <c r="Q135" s="704"/>
      <c r="R135" s="704"/>
      <c r="S135" s="704"/>
      <c r="T135" s="704"/>
      <c r="U135" s="704"/>
      <c r="V135" s="704"/>
      <c r="W135" s="704"/>
      <c r="X135" s="704"/>
      <c r="Y135" s="704"/>
      <c r="Z135" s="704"/>
      <c r="AA135" s="704"/>
      <c r="AB135" s="704"/>
      <c r="AC135" s="704"/>
      <c r="AD135" s="704"/>
      <c r="AE135" s="704"/>
      <c r="AF135" s="704"/>
      <c r="AG135" s="704"/>
      <c r="AH135" s="704"/>
      <c r="AI135" s="704"/>
      <c r="AJ135" s="704"/>
      <c r="AK135" s="704"/>
      <c r="AL135" s="704"/>
      <c r="AM135" s="704"/>
    </row>
    <row r="136" spans="3:39" s="73" customFormat="1">
      <c r="C136" s="515" t="s">
        <v>1680</v>
      </c>
      <c r="D136" s="914" t="s">
        <v>870</v>
      </c>
      <c r="E136" s="860"/>
      <c r="F136" s="68"/>
      <c r="G136" s="130"/>
      <c r="H136" s="86"/>
      <c r="I136" s="465" t="s">
        <v>1187</v>
      </c>
      <c r="L136" s="704"/>
      <c r="M136" s="704"/>
      <c r="N136" s="704"/>
      <c r="O136" s="704"/>
      <c r="P136" s="704"/>
      <c r="Q136" s="704"/>
      <c r="R136" s="704"/>
      <c r="S136" s="704"/>
      <c r="T136" s="704"/>
      <c r="U136" s="704"/>
      <c r="V136" s="704"/>
      <c r="W136" s="704"/>
      <c r="X136" s="704"/>
      <c r="Y136" s="704"/>
      <c r="Z136" s="704"/>
      <c r="AA136" s="704"/>
      <c r="AB136" s="704"/>
      <c r="AC136" s="704"/>
      <c r="AD136" s="704"/>
      <c r="AE136" s="704"/>
      <c r="AF136" s="704"/>
      <c r="AG136" s="704"/>
      <c r="AH136" s="704"/>
      <c r="AI136" s="704"/>
      <c r="AJ136" s="704"/>
      <c r="AK136" s="704"/>
      <c r="AL136" s="704"/>
      <c r="AM136" s="704"/>
    </row>
    <row r="137" spans="3:39" s="73" customFormat="1">
      <c r="C137" s="515" t="s">
        <v>1681</v>
      </c>
      <c r="D137" s="914" t="s">
        <v>870</v>
      </c>
      <c r="E137" s="860"/>
      <c r="F137" s="68"/>
      <c r="G137" s="130"/>
      <c r="H137" s="86"/>
      <c r="I137" s="465" t="s">
        <v>1173</v>
      </c>
      <c r="L137" s="704"/>
      <c r="M137" s="704"/>
      <c r="N137" s="704"/>
      <c r="O137" s="704"/>
      <c r="P137" s="704"/>
      <c r="Q137" s="704"/>
      <c r="R137" s="704"/>
      <c r="S137" s="704"/>
      <c r="T137" s="704"/>
      <c r="U137" s="704"/>
      <c r="V137" s="704"/>
      <c r="W137" s="704"/>
      <c r="X137" s="704"/>
      <c r="Y137" s="704"/>
      <c r="Z137" s="704"/>
      <c r="AA137" s="704"/>
      <c r="AB137" s="704"/>
      <c r="AC137" s="704"/>
      <c r="AD137" s="704"/>
      <c r="AE137" s="704"/>
      <c r="AF137" s="704"/>
      <c r="AG137" s="704"/>
      <c r="AH137" s="704"/>
      <c r="AI137" s="704"/>
      <c r="AJ137" s="704"/>
      <c r="AK137" s="704"/>
      <c r="AL137" s="704"/>
      <c r="AM137" s="704"/>
    </row>
    <row r="138" spans="3:39" s="73" customFormat="1">
      <c r="C138" s="465" t="s">
        <v>1689</v>
      </c>
      <c r="D138" s="914" t="s">
        <v>870</v>
      </c>
      <c r="E138" s="86"/>
      <c r="F138" s="465"/>
      <c r="G138" s="130"/>
      <c r="H138" s="472"/>
      <c r="I138" s="465" t="s">
        <v>1174</v>
      </c>
      <c r="L138" s="704"/>
      <c r="M138" s="704"/>
      <c r="N138" s="704"/>
      <c r="O138" s="704"/>
      <c r="P138" s="704"/>
      <c r="Q138" s="704"/>
      <c r="R138" s="704"/>
      <c r="S138" s="704"/>
      <c r="T138" s="704"/>
      <c r="U138" s="704"/>
      <c r="V138" s="704"/>
      <c r="W138" s="704"/>
      <c r="X138" s="704"/>
      <c r="Y138" s="704"/>
      <c r="Z138" s="704"/>
      <c r="AA138" s="704"/>
      <c r="AB138" s="704"/>
      <c r="AC138" s="704"/>
      <c r="AD138" s="704"/>
      <c r="AE138" s="704"/>
      <c r="AF138" s="704"/>
      <c r="AG138" s="704"/>
      <c r="AH138" s="704"/>
      <c r="AI138" s="704"/>
      <c r="AJ138" s="704"/>
      <c r="AK138" s="704"/>
      <c r="AL138" s="704"/>
      <c r="AM138" s="704"/>
    </row>
    <row r="139" spans="3:39" s="73" customFormat="1">
      <c r="C139" s="465" t="s">
        <v>1690</v>
      </c>
      <c r="D139" s="914" t="s">
        <v>870</v>
      </c>
      <c r="E139" s="150"/>
      <c r="F139" s="465"/>
      <c r="G139" s="130"/>
      <c r="H139" s="472"/>
      <c r="I139" s="465" t="s">
        <v>1175</v>
      </c>
      <c r="L139" s="704"/>
      <c r="M139" s="704"/>
      <c r="N139" s="704"/>
      <c r="O139" s="704"/>
      <c r="P139" s="704"/>
      <c r="Q139" s="704"/>
      <c r="R139" s="704"/>
      <c r="S139" s="704"/>
      <c r="T139" s="704"/>
      <c r="U139" s="704"/>
      <c r="V139" s="704"/>
      <c r="W139" s="704"/>
      <c r="X139" s="704"/>
      <c r="Y139" s="704"/>
      <c r="Z139" s="704"/>
      <c r="AA139" s="704"/>
      <c r="AB139" s="704"/>
      <c r="AC139" s="704"/>
      <c r="AD139" s="704"/>
      <c r="AE139" s="704"/>
      <c r="AF139" s="704"/>
      <c r="AG139" s="704"/>
      <c r="AH139" s="704"/>
      <c r="AI139" s="704"/>
      <c r="AJ139" s="704"/>
      <c r="AK139" s="704"/>
      <c r="AL139" s="704"/>
      <c r="AM139" s="704"/>
    </row>
    <row r="140" spans="3:39" s="73" customFormat="1">
      <c r="C140" s="865"/>
      <c r="D140" s="919"/>
      <c r="E140" s="150"/>
      <c r="F140" s="465"/>
      <c r="G140" s="130"/>
      <c r="H140" s="472"/>
      <c r="I140" s="465" t="s">
        <v>1158</v>
      </c>
      <c r="L140" s="704"/>
      <c r="M140" s="704"/>
      <c r="N140" s="704"/>
      <c r="O140" s="704"/>
      <c r="P140" s="704"/>
      <c r="Q140" s="704"/>
      <c r="R140" s="704"/>
      <c r="S140" s="704"/>
      <c r="T140" s="704"/>
      <c r="U140" s="704"/>
      <c r="V140" s="704"/>
      <c r="W140" s="704"/>
      <c r="X140" s="704"/>
      <c r="Y140" s="704"/>
      <c r="Z140" s="704"/>
      <c r="AA140" s="704"/>
      <c r="AB140" s="704"/>
      <c r="AC140" s="704"/>
      <c r="AD140" s="704"/>
      <c r="AE140" s="704"/>
      <c r="AF140" s="704"/>
      <c r="AG140" s="704"/>
      <c r="AH140" s="704"/>
      <c r="AI140" s="704"/>
      <c r="AJ140" s="704"/>
      <c r="AK140" s="704"/>
      <c r="AL140" s="704"/>
      <c r="AM140" s="704"/>
    </row>
    <row r="141" spans="3:39" s="73" customFormat="1">
      <c r="C141" s="86"/>
      <c r="D141" s="83"/>
      <c r="E141" s="150"/>
      <c r="F141" s="465"/>
      <c r="G141" s="130"/>
      <c r="H141" s="472"/>
      <c r="I141" s="465" t="s">
        <v>1213</v>
      </c>
      <c r="L141" s="704"/>
      <c r="M141" s="704"/>
      <c r="N141" s="704"/>
      <c r="O141" s="704"/>
      <c r="P141" s="704"/>
      <c r="Q141" s="704"/>
      <c r="R141" s="704"/>
      <c r="S141" s="704"/>
      <c r="T141" s="704"/>
      <c r="U141" s="704"/>
      <c r="V141" s="704"/>
      <c r="W141" s="704"/>
      <c r="X141" s="704"/>
      <c r="Y141" s="704"/>
      <c r="Z141" s="704"/>
      <c r="AA141" s="704"/>
      <c r="AB141" s="704"/>
      <c r="AC141" s="704"/>
      <c r="AD141" s="704"/>
      <c r="AE141" s="704"/>
      <c r="AF141" s="704"/>
      <c r="AG141" s="704"/>
      <c r="AH141" s="704"/>
      <c r="AI141" s="704"/>
      <c r="AJ141" s="704"/>
      <c r="AK141" s="704"/>
      <c r="AL141" s="704"/>
      <c r="AM141" s="704"/>
    </row>
    <row r="142" spans="3:39" s="73" customFormat="1">
      <c r="C142" s="86"/>
      <c r="D142" s="83"/>
      <c r="E142" s="150"/>
      <c r="F142" s="465"/>
      <c r="G142" s="130"/>
      <c r="H142" s="472"/>
      <c r="I142" s="465" t="s">
        <v>1214</v>
      </c>
      <c r="L142" s="704"/>
      <c r="M142" s="704"/>
      <c r="N142" s="704"/>
      <c r="O142" s="704"/>
      <c r="P142" s="704"/>
      <c r="Q142" s="704"/>
      <c r="R142" s="704"/>
      <c r="S142" s="704"/>
      <c r="T142" s="704"/>
      <c r="U142" s="704"/>
      <c r="V142" s="704"/>
      <c r="W142" s="704"/>
      <c r="X142" s="704"/>
      <c r="Y142" s="704"/>
      <c r="Z142" s="704"/>
      <c r="AA142" s="704"/>
      <c r="AB142" s="704"/>
      <c r="AC142" s="704"/>
      <c r="AD142" s="704"/>
      <c r="AE142" s="704"/>
      <c r="AF142" s="704"/>
      <c r="AG142" s="704"/>
      <c r="AH142" s="704"/>
      <c r="AI142" s="704"/>
      <c r="AJ142" s="704"/>
      <c r="AK142" s="704"/>
      <c r="AL142" s="704"/>
      <c r="AM142" s="704"/>
    </row>
    <row r="143" spans="3:39" s="73" customFormat="1">
      <c r="C143" s="86"/>
      <c r="D143" s="83"/>
      <c r="E143" s="150"/>
      <c r="F143" s="465"/>
      <c r="G143" s="130"/>
      <c r="H143" s="472"/>
      <c r="I143" s="465" t="s">
        <v>1186</v>
      </c>
      <c r="L143" s="704"/>
      <c r="M143" s="704"/>
      <c r="N143" s="704"/>
      <c r="O143" s="704"/>
      <c r="P143" s="704"/>
      <c r="Q143" s="704"/>
      <c r="R143" s="704"/>
      <c r="S143" s="704"/>
      <c r="T143" s="704"/>
      <c r="U143" s="704"/>
      <c r="V143" s="704"/>
      <c r="W143" s="704"/>
      <c r="X143" s="704"/>
      <c r="Y143" s="704"/>
      <c r="Z143" s="704"/>
      <c r="AA143" s="704"/>
      <c r="AB143" s="704"/>
      <c r="AC143" s="704"/>
      <c r="AD143" s="704"/>
      <c r="AE143" s="704"/>
      <c r="AF143" s="704"/>
      <c r="AG143" s="704"/>
      <c r="AH143" s="704"/>
      <c r="AI143" s="704"/>
      <c r="AJ143" s="704"/>
      <c r="AK143" s="704"/>
      <c r="AL143" s="704"/>
      <c r="AM143" s="704"/>
    </row>
    <row r="144" spans="3:39" s="73" customFormat="1">
      <c r="C144" s="86"/>
      <c r="D144" s="83"/>
      <c r="E144" s="150"/>
      <c r="F144" s="465"/>
      <c r="G144" s="130"/>
      <c r="H144" s="472"/>
      <c r="I144" s="465" t="s">
        <v>1177</v>
      </c>
      <c r="L144" s="704"/>
      <c r="M144" s="704"/>
      <c r="N144" s="704"/>
      <c r="O144" s="704"/>
      <c r="P144" s="704"/>
      <c r="Q144" s="704"/>
      <c r="R144" s="704"/>
      <c r="S144" s="704"/>
      <c r="T144" s="704"/>
      <c r="U144" s="704"/>
      <c r="V144" s="704"/>
      <c r="W144" s="704"/>
      <c r="X144" s="704"/>
      <c r="Y144" s="704"/>
      <c r="Z144" s="704"/>
      <c r="AA144" s="704"/>
      <c r="AB144" s="704"/>
      <c r="AC144" s="704"/>
      <c r="AD144" s="704"/>
      <c r="AE144" s="704"/>
      <c r="AF144" s="704"/>
      <c r="AG144" s="704"/>
      <c r="AH144" s="704"/>
      <c r="AI144" s="704"/>
      <c r="AJ144" s="704"/>
      <c r="AK144" s="704"/>
      <c r="AL144" s="704"/>
      <c r="AM144" s="704"/>
    </row>
    <row r="145" spans="2:39" s="73" customFormat="1">
      <c r="C145" s="86"/>
      <c r="D145" s="83"/>
      <c r="E145" s="150"/>
      <c r="F145" s="465"/>
      <c r="G145" s="130"/>
      <c r="H145" s="472"/>
      <c r="I145" s="465" t="s">
        <v>1178</v>
      </c>
      <c r="L145" s="704"/>
      <c r="M145" s="704"/>
      <c r="N145" s="704"/>
      <c r="O145" s="704"/>
      <c r="P145" s="704"/>
      <c r="Q145" s="704"/>
      <c r="R145" s="704"/>
      <c r="S145" s="704"/>
      <c r="T145" s="704"/>
      <c r="U145" s="704"/>
      <c r="V145" s="704"/>
      <c r="W145" s="704"/>
      <c r="X145" s="704"/>
      <c r="Y145" s="704"/>
      <c r="Z145" s="704"/>
      <c r="AA145" s="704"/>
      <c r="AB145" s="704"/>
      <c r="AC145" s="704"/>
      <c r="AD145" s="704"/>
      <c r="AE145" s="704"/>
      <c r="AF145" s="704"/>
      <c r="AG145" s="704"/>
      <c r="AH145" s="704"/>
      <c r="AI145" s="704"/>
      <c r="AJ145" s="704"/>
      <c r="AK145" s="704"/>
      <c r="AL145" s="704"/>
      <c r="AM145" s="704"/>
    </row>
    <row r="146" spans="2:39" s="72" customFormat="1">
      <c r="B146" s="73"/>
      <c r="C146" s="86"/>
      <c r="D146" s="83"/>
      <c r="E146" s="150"/>
      <c r="F146" s="465"/>
      <c r="G146" s="130"/>
      <c r="H146" s="472"/>
      <c r="I146" s="465" t="s">
        <v>1182</v>
      </c>
      <c r="L146" s="730"/>
      <c r="M146" s="730"/>
      <c r="N146" s="730"/>
      <c r="O146" s="730"/>
      <c r="P146" s="730"/>
      <c r="Q146" s="730"/>
      <c r="R146" s="730"/>
      <c r="S146" s="730"/>
      <c r="T146" s="730"/>
      <c r="U146" s="730"/>
      <c r="V146" s="730"/>
      <c r="W146" s="730"/>
      <c r="X146" s="730"/>
      <c r="Y146" s="730"/>
      <c r="Z146" s="730"/>
      <c r="AA146" s="730"/>
      <c r="AB146" s="730"/>
      <c r="AC146" s="730"/>
      <c r="AD146" s="730"/>
      <c r="AE146" s="730"/>
      <c r="AF146" s="730"/>
      <c r="AG146" s="730"/>
      <c r="AH146" s="730"/>
      <c r="AI146" s="730"/>
      <c r="AJ146" s="730"/>
      <c r="AK146" s="730"/>
      <c r="AL146" s="730"/>
      <c r="AM146" s="730"/>
    </row>
    <row r="147" spans="2:39">
      <c r="B147" s="73"/>
      <c r="C147" s="86"/>
      <c r="D147" s="83"/>
      <c r="E147" s="150"/>
      <c r="F147" s="465"/>
      <c r="G147" s="130"/>
      <c r="H147" s="472"/>
      <c r="I147" s="465" t="s">
        <v>1179</v>
      </c>
    </row>
    <row r="148" spans="2:39">
      <c r="C148" s="87"/>
      <c r="D148" s="514"/>
      <c r="E148" s="518"/>
      <c r="F148" s="698"/>
      <c r="G148" s="868"/>
      <c r="H148" s="918"/>
      <c r="I148" s="87"/>
    </row>
    <row r="149" spans="2:39">
      <c r="C149" s="136"/>
      <c r="D149" s="202"/>
      <c r="E149" s="202"/>
      <c r="F149" s="136"/>
      <c r="G149" s="136"/>
      <c r="I149" s="500"/>
    </row>
    <row r="150" spans="2:39" ht="14.5" thickBot="1">
      <c r="C150" s="136"/>
      <c r="D150" s="202"/>
      <c r="E150" s="202"/>
      <c r="F150" s="136"/>
      <c r="G150" s="136"/>
    </row>
    <row r="151" spans="2:39" s="73" customFormat="1" ht="14.5" thickBot="1">
      <c r="B151" s="542" t="s">
        <v>1638</v>
      </c>
      <c r="C151" s="529" t="s">
        <v>1640</v>
      </c>
      <c r="D151" s="531"/>
      <c r="E151" s="531"/>
      <c r="F151" s="531"/>
      <c r="G151" s="893"/>
      <c r="H151" s="529" t="s">
        <v>1639</v>
      </c>
      <c r="I151" s="534"/>
      <c r="L151" s="704"/>
      <c r="M151" s="704"/>
      <c r="N151" s="704"/>
      <c r="O151" s="704"/>
      <c r="P151" s="704"/>
      <c r="Q151" s="704"/>
      <c r="R151" s="704"/>
      <c r="S151" s="704"/>
      <c r="T151" s="704"/>
      <c r="U151" s="704"/>
      <c r="V151" s="704"/>
      <c r="W151" s="704"/>
      <c r="X151" s="704"/>
      <c r="Y151" s="704"/>
      <c r="Z151" s="704"/>
      <c r="AA151" s="704"/>
      <c r="AB151" s="704"/>
      <c r="AC151" s="704"/>
      <c r="AD151" s="704"/>
      <c r="AE151" s="704"/>
      <c r="AF151" s="704"/>
      <c r="AG151" s="704"/>
      <c r="AH151" s="704"/>
      <c r="AI151" s="704"/>
      <c r="AJ151" s="704"/>
      <c r="AK151" s="704"/>
      <c r="AL151" s="704"/>
      <c r="AM151" s="704"/>
    </row>
    <row r="152" spans="2:39" s="73" customFormat="1" ht="16" thickBot="1">
      <c r="B152" s="542" t="s">
        <v>1641</v>
      </c>
      <c r="C152" s="542"/>
      <c r="D152" s="543"/>
      <c r="E152" s="544"/>
      <c r="G152" s="920"/>
      <c r="H152" s="529" t="s">
        <v>1642</v>
      </c>
      <c r="I152" s="534"/>
      <c r="L152" s="704"/>
      <c r="M152" s="704"/>
      <c r="N152" s="704"/>
      <c r="O152" s="704"/>
      <c r="P152" s="704"/>
      <c r="Q152" s="704"/>
      <c r="R152" s="704"/>
      <c r="S152" s="704"/>
      <c r="T152" s="704"/>
      <c r="U152" s="704"/>
      <c r="V152" s="704"/>
      <c r="W152" s="704"/>
      <c r="X152" s="704"/>
      <c r="Y152" s="704"/>
      <c r="Z152" s="704"/>
      <c r="AA152" s="704"/>
      <c r="AB152" s="704"/>
      <c r="AC152" s="704"/>
      <c r="AD152" s="704"/>
      <c r="AE152" s="704"/>
      <c r="AF152" s="704"/>
      <c r="AG152" s="704"/>
      <c r="AH152" s="704"/>
      <c r="AI152" s="704"/>
      <c r="AJ152" s="704"/>
      <c r="AK152" s="704"/>
      <c r="AL152" s="704"/>
      <c r="AM152" s="704"/>
    </row>
    <row r="153" spans="2:39" ht="15.5">
      <c r="C153" s="877" t="s">
        <v>500</v>
      </c>
      <c r="D153" s="878" t="s">
        <v>353</v>
      </c>
      <c r="E153" s="875" t="s">
        <v>341</v>
      </c>
      <c r="F153" s="876" t="s">
        <v>383</v>
      </c>
      <c r="G153" s="879" t="s">
        <v>412</v>
      </c>
      <c r="H153" s="523" t="s">
        <v>500</v>
      </c>
      <c r="I153" s="876" t="s">
        <v>383</v>
      </c>
    </row>
    <row r="154" spans="2:39">
      <c r="C154" s="88" t="s">
        <v>1382</v>
      </c>
      <c r="D154" s="151" t="s">
        <v>981</v>
      </c>
      <c r="E154" s="258" t="s">
        <v>1601</v>
      </c>
      <c r="F154" s="151" t="s">
        <v>1682</v>
      </c>
      <c r="G154" s="915" t="s">
        <v>462</v>
      </c>
      <c r="H154" s="91"/>
      <c r="I154" s="88"/>
    </row>
    <row r="155" spans="2:39" ht="15.5">
      <c r="C155" s="86" t="s">
        <v>1385</v>
      </c>
      <c r="D155" s="89" t="s">
        <v>1188</v>
      </c>
      <c r="E155" s="197" t="s">
        <v>47</v>
      </c>
      <c r="F155" s="89" t="s">
        <v>1683</v>
      </c>
      <c r="G155" s="916" t="s">
        <v>389</v>
      </c>
      <c r="H155" s="917" t="s">
        <v>1627</v>
      </c>
      <c r="I155" s="873" t="s">
        <v>1627</v>
      </c>
    </row>
    <row r="156" spans="2:39">
      <c r="C156" s="86" t="s">
        <v>1243</v>
      </c>
      <c r="D156" s="89" t="s">
        <v>1098</v>
      </c>
      <c r="E156" s="197" t="s">
        <v>1427</v>
      </c>
      <c r="F156" s="89" t="s">
        <v>1684</v>
      </c>
      <c r="G156" s="916" t="s">
        <v>1253</v>
      </c>
      <c r="H156" s="91"/>
      <c r="I156" s="86"/>
    </row>
    <row r="157" spans="2:39">
      <c r="C157" s="86" t="s">
        <v>1245</v>
      </c>
      <c r="D157" s="89" t="s">
        <v>1184</v>
      </c>
      <c r="E157" s="197" t="s">
        <v>106</v>
      </c>
      <c r="F157" s="89" t="s">
        <v>1685</v>
      </c>
      <c r="G157" s="916" t="s">
        <v>888</v>
      </c>
      <c r="H157" s="91"/>
      <c r="I157" s="86"/>
    </row>
    <row r="158" spans="2:39">
      <c r="C158" s="86" t="s">
        <v>1246</v>
      </c>
      <c r="D158" s="151" t="s">
        <v>2010</v>
      </c>
      <c r="E158" s="197" t="s">
        <v>1656</v>
      </c>
      <c r="F158" s="89" t="s">
        <v>1686</v>
      </c>
      <c r="G158" s="888"/>
      <c r="H158" s="91"/>
      <c r="I158" s="86"/>
    </row>
    <row r="159" spans="2:39">
      <c r="C159" s="86" t="s">
        <v>1247</v>
      </c>
      <c r="D159" s="89" t="s">
        <v>2011</v>
      </c>
      <c r="E159" s="197" t="s">
        <v>1298</v>
      </c>
      <c r="F159" s="89"/>
      <c r="G159" s="888"/>
      <c r="I159" s="86"/>
    </row>
    <row r="160" spans="2:39">
      <c r="C160" s="515" t="s">
        <v>1691</v>
      </c>
      <c r="D160" s="89" t="s">
        <v>2012</v>
      </c>
      <c r="E160" s="465" t="s">
        <v>1464</v>
      </c>
      <c r="F160" s="86"/>
      <c r="G160" s="888"/>
      <c r="I160" s="86"/>
    </row>
    <row r="161" spans="3:9">
      <c r="C161" s="515" t="s">
        <v>1692</v>
      </c>
      <c r="D161" s="89" t="s">
        <v>2013</v>
      </c>
      <c r="F161" s="86"/>
      <c r="G161" s="888"/>
      <c r="I161" s="86"/>
    </row>
    <row r="162" spans="3:9">
      <c r="C162" s="86"/>
      <c r="D162" s="86"/>
      <c r="F162" s="86"/>
      <c r="G162" s="888"/>
      <c r="I162" s="86"/>
    </row>
    <row r="163" spans="3:9">
      <c r="C163" s="87"/>
      <c r="D163" s="87"/>
      <c r="E163" s="154"/>
      <c r="F163" s="87"/>
      <c r="G163" s="889"/>
      <c r="H163" s="154"/>
      <c r="I163" s="87"/>
    </row>
  </sheetData>
  <phoneticPr fontId="98" type="noConversion"/>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S104"/>
  <sheetViews>
    <sheetView zoomScale="84" zoomScaleNormal="80" workbookViewId="0">
      <pane xSplit="1" ySplit="6" topLeftCell="B7" activePane="bottomRight" state="frozen"/>
      <selection pane="topRight" activeCell="B1" sqref="B1"/>
      <selection pane="bottomLeft" activeCell="A7" sqref="A7"/>
      <selection pane="bottomRight" activeCell="D15" sqref="D15"/>
    </sheetView>
  </sheetViews>
  <sheetFormatPr defaultColWidth="8.75" defaultRowHeight="14"/>
  <cols>
    <col min="1" max="1" width="4.1640625" style="68" customWidth="1"/>
    <col min="2" max="2" width="27.1640625" style="68" customWidth="1"/>
    <col min="3" max="3" width="19.08203125" style="68" customWidth="1"/>
    <col min="4" max="4" width="20.5" style="68" customWidth="1"/>
    <col min="5" max="5" width="19.6640625" style="68" customWidth="1"/>
    <col min="6" max="6" width="18" style="68" customWidth="1"/>
    <col min="7" max="7" width="18.08203125" style="68" customWidth="1"/>
    <col min="8" max="8" width="19.08203125" style="68" customWidth="1"/>
    <col min="9" max="10" width="8.6640625"/>
    <col min="11" max="11" width="25.4140625" style="68" customWidth="1"/>
    <col min="12" max="12" width="48.9140625" style="704" customWidth="1"/>
    <col min="13" max="13" width="28.08203125" style="704" customWidth="1"/>
    <col min="14" max="16384" width="8.75" style="68"/>
  </cols>
  <sheetData>
    <row r="1" spans="2:19" ht="20">
      <c r="B1" s="192" t="s">
        <v>1271</v>
      </c>
      <c r="D1" s="192"/>
      <c r="F1" s="192"/>
    </row>
    <row r="2" spans="2:19" ht="18" customHeight="1">
      <c r="C2" s="484" t="s">
        <v>1248</v>
      </c>
    </row>
    <row r="3" spans="2:19" ht="16" thickBot="1">
      <c r="B3" s="525" t="s">
        <v>1241</v>
      </c>
      <c r="C3" s="519" t="s">
        <v>341</v>
      </c>
      <c r="D3" s="526" t="s">
        <v>383</v>
      </c>
      <c r="E3" s="527" t="s">
        <v>412</v>
      </c>
      <c r="F3" s="525" t="s">
        <v>1242</v>
      </c>
      <c r="G3" s="524" t="s">
        <v>353</v>
      </c>
      <c r="H3" s="178" t="s">
        <v>334</v>
      </c>
    </row>
    <row r="4" spans="2:19" ht="22" customHeight="1" thickBot="1">
      <c r="B4" s="529" t="s">
        <v>1250</v>
      </c>
      <c r="C4" s="530"/>
      <c r="D4" s="531"/>
      <c r="E4" s="532"/>
      <c r="F4" s="532"/>
      <c r="G4" s="533"/>
      <c r="H4" s="534"/>
    </row>
    <row r="5" spans="2:19" ht="22" customHeight="1" thickBot="1">
      <c r="B5" s="538"/>
      <c r="C5" s="539"/>
      <c r="D5" s="540"/>
      <c r="E5" s="541"/>
      <c r="F5" s="535" t="s">
        <v>1249</v>
      </c>
      <c r="G5" s="536"/>
      <c r="H5" s="537"/>
    </row>
    <row r="6" spans="2:19" s="202" customFormat="1" ht="4" customHeight="1" thickBot="1">
      <c r="B6" s="542"/>
      <c r="C6" s="543"/>
      <c r="D6" s="544"/>
      <c r="E6" s="545"/>
      <c r="F6" s="542"/>
      <c r="G6" s="546"/>
      <c r="H6" s="460"/>
      <c r="L6" s="728"/>
      <c r="M6" s="728"/>
    </row>
    <row r="7" spans="2:19" ht="17.5">
      <c r="B7" s="463" t="s">
        <v>1189</v>
      </c>
      <c r="C7" s="583" t="s">
        <v>1274</v>
      </c>
      <c r="D7" s="463" t="s">
        <v>1168</v>
      </c>
      <c r="E7" s="503" t="s">
        <v>509</v>
      </c>
      <c r="F7" s="555" t="s">
        <v>342</v>
      </c>
      <c r="G7" s="556" t="s">
        <v>1216</v>
      </c>
      <c r="H7" s="557" t="s">
        <v>1231</v>
      </c>
      <c r="K7" s="731" t="s">
        <v>1348</v>
      </c>
      <c r="L7" s="78"/>
      <c r="M7" s="78"/>
      <c r="N7"/>
      <c r="O7"/>
    </row>
    <row r="8" spans="2:19">
      <c r="B8" s="465" t="s">
        <v>1195</v>
      </c>
      <c r="C8" s="392"/>
      <c r="D8" s="465" t="s">
        <v>1169</v>
      </c>
      <c r="E8" s="462" t="s">
        <v>380</v>
      </c>
      <c r="F8" s="558" t="s">
        <v>354</v>
      </c>
      <c r="G8" s="465" t="s">
        <v>1217</v>
      </c>
      <c r="H8" s="548" t="s">
        <v>1224</v>
      </c>
      <c r="J8" s="517"/>
      <c r="K8" s="503" t="s">
        <v>1349</v>
      </c>
      <c r="L8" s="108" t="s">
        <v>1365</v>
      </c>
      <c r="M8" s="260"/>
      <c r="N8"/>
      <c r="O8"/>
    </row>
    <row r="9" spans="2:19">
      <c r="B9" s="465" t="s">
        <v>1238</v>
      </c>
      <c r="C9" s="392"/>
      <c r="D9" s="465" t="s">
        <v>1170</v>
      </c>
      <c r="E9" s="462" t="s">
        <v>381</v>
      </c>
      <c r="F9" s="558"/>
      <c r="G9" s="465" t="s">
        <v>1218</v>
      </c>
      <c r="H9" s="548" t="s">
        <v>1230</v>
      </c>
      <c r="K9" s="94"/>
      <c r="L9" s="111" t="s">
        <v>1366</v>
      </c>
      <c r="M9" s="109"/>
      <c r="N9"/>
      <c r="O9"/>
    </row>
    <row r="10" spans="2:19">
      <c r="B10" s="465" t="s">
        <v>1197</v>
      </c>
      <c r="C10" s="392"/>
      <c r="D10" s="465" t="s">
        <v>1171</v>
      </c>
      <c r="E10" s="462" t="s">
        <v>1252</v>
      </c>
      <c r="F10" s="558"/>
      <c r="G10" s="465" t="s">
        <v>1219</v>
      </c>
      <c r="H10" s="548" t="s">
        <v>1221</v>
      </c>
      <c r="K10" s="94"/>
      <c r="L10" s="733" t="s">
        <v>1369</v>
      </c>
      <c r="M10" s="734"/>
      <c r="N10"/>
      <c r="O10"/>
    </row>
    <row r="11" spans="2:19">
      <c r="B11" s="465" t="s">
        <v>1198</v>
      </c>
      <c r="C11" s="465"/>
      <c r="D11" s="465" t="s">
        <v>1159</v>
      </c>
      <c r="E11" s="94"/>
      <c r="F11" s="558"/>
      <c r="G11" s="465" t="s">
        <v>1220</v>
      </c>
      <c r="H11" s="548" t="s">
        <v>1215</v>
      </c>
      <c r="K11" s="94"/>
      <c r="L11" s="111" t="s">
        <v>1368</v>
      </c>
      <c r="M11" s="734"/>
      <c r="N11"/>
      <c r="O11"/>
      <c r="P11"/>
      <c r="Q11"/>
      <c r="R11"/>
      <c r="S11"/>
    </row>
    <row r="12" spans="2:19" ht="15" customHeight="1">
      <c r="B12" s="515" t="s">
        <v>1191</v>
      </c>
      <c r="C12" s="86"/>
      <c r="D12" s="465" t="s">
        <v>1176</v>
      </c>
      <c r="E12" s="94"/>
      <c r="F12" s="559" t="s">
        <v>1239</v>
      </c>
      <c r="G12" s="553" t="s">
        <v>1240</v>
      </c>
      <c r="H12" s="548" t="s">
        <v>1222</v>
      </c>
      <c r="K12" s="94"/>
      <c r="L12" s="111" t="s">
        <v>1370</v>
      </c>
      <c r="M12" s="109"/>
      <c r="N12"/>
      <c r="O12"/>
      <c r="P12"/>
      <c r="Q12"/>
      <c r="R12"/>
      <c r="S12"/>
    </row>
    <row r="13" spans="2:19">
      <c r="B13" s="515" t="s">
        <v>1192</v>
      </c>
      <c r="C13" s="86"/>
      <c r="D13" s="465" t="s">
        <v>1180</v>
      </c>
      <c r="E13" s="94"/>
      <c r="F13" s="558"/>
      <c r="G13" s="465"/>
      <c r="H13" s="548" t="s">
        <v>1223</v>
      </c>
      <c r="K13" s="95"/>
      <c r="L13" s="735"/>
      <c r="M13" s="114"/>
      <c r="N13"/>
      <c r="O13"/>
      <c r="P13"/>
      <c r="Q13"/>
      <c r="R13"/>
      <c r="S13"/>
    </row>
    <row r="14" spans="2:19" ht="14.5" thickBot="1">
      <c r="B14" s="515" t="s">
        <v>1193</v>
      </c>
      <c r="C14" s="86"/>
      <c r="D14" s="465" t="s">
        <v>1181</v>
      </c>
      <c r="E14" s="94"/>
      <c r="F14" s="560"/>
      <c r="G14" s="465"/>
      <c r="H14" s="548" t="s">
        <v>1237</v>
      </c>
      <c r="K14" s="503" t="s">
        <v>1350</v>
      </c>
      <c r="L14" s="108" t="s">
        <v>1366</v>
      </c>
      <c r="M14" s="736" t="s">
        <v>1357</v>
      </c>
      <c r="N14"/>
      <c r="O14"/>
      <c r="P14"/>
      <c r="Q14"/>
      <c r="R14"/>
      <c r="S14"/>
    </row>
    <row r="15" spans="2:19">
      <c r="B15" s="515" t="s">
        <v>1194</v>
      </c>
      <c r="C15" s="86"/>
      <c r="D15" s="465" t="s">
        <v>1162</v>
      </c>
      <c r="E15" s="94"/>
      <c r="F15" s="567" t="s">
        <v>1244</v>
      </c>
      <c r="G15" s="568" t="s">
        <v>1225</v>
      </c>
      <c r="H15" s="569" t="s">
        <v>1227</v>
      </c>
      <c r="K15" s="94"/>
      <c r="L15" s="111" t="s">
        <v>1371</v>
      </c>
      <c r="M15" s="611" t="s">
        <v>1363</v>
      </c>
      <c r="N15"/>
      <c r="O15"/>
      <c r="P15"/>
      <c r="Q15"/>
      <c r="R15"/>
      <c r="S15"/>
    </row>
    <row r="16" spans="2:19">
      <c r="B16" s="86"/>
      <c r="C16" s="86"/>
      <c r="D16" s="465" t="s">
        <v>1163</v>
      </c>
      <c r="E16" s="94"/>
      <c r="F16" s="570" t="s">
        <v>1114</v>
      </c>
      <c r="G16" s="571" t="s">
        <v>1259</v>
      </c>
      <c r="H16" s="572" t="s">
        <v>1229</v>
      </c>
      <c r="K16" s="94"/>
      <c r="L16" s="111" t="s">
        <v>1372</v>
      </c>
      <c r="M16" s="611" t="s">
        <v>1357</v>
      </c>
      <c r="N16"/>
      <c r="O16"/>
      <c r="P16"/>
      <c r="Q16"/>
      <c r="R16"/>
      <c r="S16"/>
    </row>
    <row r="17" spans="2:19">
      <c r="B17" s="86"/>
      <c r="C17" s="86"/>
      <c r="D17" s="465" t="s">
        <v>1164</v>
      </c>
      <c r="E17" s="94"/>
      <c r="F17" s="570" t="s">
        <v>1243</v>
      </c>
      <c r="G17" s="571" t="s">
        <v>1260</v>
      </c>
      <c r="H17" s="572" t="s">
        <v>1228</v>
      </c>
      <c r="K17" s="94"/>
      <c r="L17" s="111" t="s">
        <v>1374</v>
      </c>
      <c r="M17" s="611" t="s">
        <v>1373</v>
      </c>
      <c r="N17"/>
      <c r="O17"/>
      <c r="P17"/>
      <c r="Q17"/>
      <c r="R17"/>
      <c r="S17"/>
    </row>
    <row r="18" spans="2:19">
      <c r="B18" s="86"/>
      <c r="C18" s="86"/>
      <c r="D18" s="465" t="s">
        <v>1165</v>
      </c>
      <c r="E18" s="94"/>
      <c r="F18" s="570" t="s">
        <v>1245</v>
      </c>
      <c r="G18" s="571" t="s">
        <v>1306</v>
      </c>
      <c r="H18" s="572" t="s">
        <v>1232</v>
      </c>
      <c r="K18" s="95"/>
      <c r="L18" s="735"/>
      <c r="M18" s="114"/>
      <c r="N18"/>
      <c r="O18"/>
      <c r="P18"/>
      <c r="Q18"/>
      <c r="R18"/>
      <c r="S18"/>
    </row>
    <row r="19" spans="2:19">
      <c r="B19" s="515"/>
      <c r="C19" s="86"/>
      <c r="D19" s="465" t="s">
        <v>1166</v>
      </c>
      <c r="E19" s="94"/>
      <c r="F19" s="570" t="s">
        <v>1246</v>
      </c>
      <c r="G19" s="571" t="s">
        <v>1226</v>
      </c>
      <c r="H19" s="572" t="s">
        <v>1233</v>
      </c>
      <c r="K19" s="503" t="s">
        <v>1361</v>
      </c>
      <c r="L19" s="737" t="s">
        <v>1376</v>
      </c>
      <c r="M19" s="260"/>
      <c r="N19"/>
      <c r="O19"/>
      <c r="P19"/>
      <c r="Q19"/>
      <c r="R19"/>
      <c r="S19"/>
    </row>
    <row r="20" spans="2:19" ht="14.5" thickBot="1">
      <c r="B20" s="515"/>
      <c r="C20" s="86"/>
      <c r="D20" s="465" t="s">
        <v>1167</v>
      </c>
      <c r="E20" s="94"/>
      <c r="F20" s="573" t="s">
        <v>1247</v>
      </c>
      <c r="G20" s="571" t="s">
        <v>1261</v>
      </c>
      <c r="H20" s="572" t="s">
        <v>1234</v>
      </c>
      <c r="K20" s="94"/>
      <c r="L20" s="111" t="s">
        <v>1375</v>
      </c>
      <c r="M20" s="109"/>
      <c r="N20"/>
      <c r="O20"/>
      <c r="P20"/>
      <c r="Q20"/>
      <c r="R20"/>
      <c r="S20"/>
    </row>
    <row r="21" spans="2:19">
      <c r="B21" s="86"/>
      <c r="C21" s="392"/>
      <c r="D21" s="465" t="s">
        <v>1172</v>
      </c>
      <c r="E21" s="94"/>
      <c r="F21" s="558"/>
      <c r="G21" s="571" t="s">
        <v>1258</v>
      </c>
      <c r="H21" s="572" t="s">
        <v>1235</v>
      </c>
      <c r="K21" s="94"/>
      <c r="L21" s="111" t="s">
        <v>1377</v>
      </c>
      <c r="M21" s="109"/>
      <c r="N21"/>
      <c r="O21"/>
      <c r="P21"/>
      <c r="Q21"/>
      <c r="R21"/>
      <c r="S21"/>
    </row>
    <row r="22" spans="2:19" ht="14.5" thickBot="1">
      <c r="B22" s="86"/>
      <c r="C22" s="392"/>
      <c r="D22" s="465" t="s">
        <v>1185</v>
      </c>
      <c r="E22" s="94"/>
      <c r="F22" s="550"/>
      <c r="G22" s="574" t="s">
        <v>1262</v>
      </c>
      <c r="H22" s="575" t="s">
        <v>1236</v>
      </c>
      <c r="K22" s="94"/>
      <c r="L22" s="111" t="s">
        <v>1378</v>
      </c>
      <c r="M22" s="109"/>
      <c r="N22"/>
      <c r="O22"/>
      <c r="P22"/>
      <c r="Q22"/>
      <c r="R22"/>
      <c r="S22"/>
    </row>
    <row r="23" spans="2:19">
      <c r="B23" s="86"/>
      <c r="C23" s="392"/>
      <c r="D23" s="465" t="s">
        <v>1187</v>
      </c>
      <c r="E23" s="94"/>
      <c r="F23" s="561" t="s">
        <v>1254</v>
      </c>
      <c r="G23" s="584" t="s">
        <v>1226</v>
      </c>
      <c r="H23" s="562" t="s">
        <v>1263</v>
      </c>
      <c r="K23" s="94"/>
      <c r="L23" s="111" t="s">
        <v>1808</v>
      </c>
      <c r="M23" s="109"/>
      <c r="N23"/>
      <c r="O23"/>
    </row>
    <row r="24" spans="2:19">
      <c r="B24" s="206"/>
      <c r="C24" s="392"/>
      <c r="D24" s="465" t="s">
        <v>1173</v>
      </c>
      <c r="E24" s="94"/>
      <c r="F24" s="563" t="s">
        <v>1255</v>
      </c>
      <c r="G24" s="150" t="s">
        <v>1261</v>
      </c>
      <c r="H24" s="562" t="s">
        <v>1264</v>
      </c>
      <c r="K24" s="94"/>
      <c r="L24" s="732"/>
      <c r="M24" s="734"/>
      <c r="N24"/>
      <c r="O24"/>
    </row>
    <row r="25" spans="2:19">
      <c r="B25" s="206"/>
      <c r="C25" s="392"/>
      <c r="D25" s="465" t="s">
        <v>1174</v>
      </c>
      <c r="E25" s="94"/>
      <c r="F25" s="563" t="s">
        <v>1256</v>
      </c>
      <c r="G25" s="150" t="s">
        <v>1258</v>
      </c>
      <c r="H25" s="562" t="s">
        <v>1265</v>
      </c>
      <c r="K25" s="94"/>
      <c r="L25" s="78"/>
      <c r="M25" s="109"/>
      <c r="N25"/>
      <c r="O25"/>
    </row>
    <row r="26" spans="2:19">
      <c r="B26" s="206"/>
      <c r="C26" s="392"/>
      <c r="D26" s="465" t="s">
        <v>1175</v>
      </c>
      <c r="E26" s="94"/>
      <c r="F26" s="563" t="s">
        <v>1257</v>
      </c>
      <c r="G26" s="150" t="s">
        <v>1262</v>
      </c>
      <c r="H26" s="562" t="s">
        <v>1266</v>
      </c>
      <c r="K26" s="95"/>
      <c r="L26" s="739"/>
      <c r="M26" s="738"/>
      <c r="N26"/>
      <c r="O26"/>
    </row>
    <row r="27" spans="2:19">
      <c r="B27" s="206"/>
      <c r="C27" s="392"/>
      <c r="D27" s="465" t="s">
        <v>1158</v>
      </c>
      <c r="E27" s="94"/>
      <c r="F27" s="550"/>
      <c r="G27" s="206"/>
      <c r="H27" s="562" t="s">
        <v>1267</v>
      </c>
      <c r="K27" s="452"/>
      <c r="L27" s="78"/>
      <c r="M27" s="78"/>
      <c r="N27"/>
      <c r="O27"/>
    </row>
    <row r="28" spans="2:19">
      <c r="B28" s="206"/>
      <c r="C28" s="392"/>
      <c r="D28" s="465" t="s">
        <v>1213</v>
      </c>
      <c r="E28" s="94"/>
      <c r="F28" s="550"/>
      <c r="G28" s="206"/>
      <c r="H28" s="562" t="s">
        <v>1268</v>
      </c>
      <c r="K28" s="452"/>
      <c r="L28" s="78"/>
      <c r="M28" s="78"/>
      <c r="N28"/>
      <c r="O28"/>
    </row>
    <row r="29" spans="2:19">
      <c r="B29" s="206"/>
      <c r="C29" s="392"/>
      <c r="D29" s="465" t="s">
        <v>1214</v>
      </c>
      <c r="E29" s="94"/>
      <c r="F29" s="550"/>
      <c r="G29" s="206"/>
      <c r="H29" s="562" t="s">
        <v>1269</v>
      </c>
      <c r="L29" s="78"/>
      <c r="M29" s="78"/>
      <c r="N29"/>
      <c r="O29"/>
    </row>
    <row r="30" spans="2:19">
      <c r="B30" s="206"/>
      <c r="C30" s="392"/>
      <c r="D30" s="465" t="s">
        <v>1186</v>
      </c>
      <c r="E30" s="94"/>
      <c r="F30" s="550"/>
      <c r="G30" s="206"/>
      <c r="H30" s="562" t="s">
        <v>1270</v>
      </c>
      <c r="L30" s="78"/>
      <c r="M30" s="78"/>
      <c r="N30"/>
      <c r="O30"/>
    </row>
    <row r="31" spans="2:19">
      <c r="B31" s="206"/>
      <c r="C31" s="392"/>
      <c r="D31" s="465" t="s">
        <v>1177</v>
      </c>
      <c r="E31" s="94"/>
      <c r="F31" s="550"/>
      <c r="G31" s="86"/>
      <c r="H31" s="547"/>
      <c r="L31" s="78"/>
      <c r="M31" s="78"/>
      <c r="N31"/>
      <c r="O31"/>
    </row>
    <row r="32" spans="2:19">
      <c r="B32" s="206"/>
      <c r="C32" s="392"/>
      <c r="D32" s="465" t="s">
        <v>1178</v>
      </c>
      <c r="E32" s="94"/>
      <c r="F32" s="550"/>
      <c r="G32" s="86"/>
      <c r="H32" s="547"/>
      <c r="L32" s="78"/>
      <c r="M32" s="78"/>
      <c r="N32"/>
      <c r="O32"/>
    </row>
    <row r="33" spans="2:15">
      <c r="B33" s="206"/>
      <c r="C33" s="392"/>
      <c r="D33" s="465" t="s">
        <v>1182</v>
      </c>
      <c r="E33" s="94"/>
      <c r="F33" s="550"/>
      <c r="G33" s="86"/>
      <c r="H33" s="547"/>
      <c r="L33" s="78"/>
      <c r="M33" s="78"/>
      <c r="N33"/>
      <c r="O33"/>
    </row>
    <row r="34" spans="2:15">
      <c r="B34" s="206"/>
      <c r="C34" s="392"/>
      <c r="D34" s="465" t="s">
        <v>1179</v>
      </c>
      <c r="E34" s="94"/>
      <c r="F34" s="550"/>
      <c r="G34" s="86"/>
      <c r="H34" s="547"/>
      <c r="L34" s="78"/>
      <c r="M34" s="78"/>
      <c r="N34"/>
      <c r="O34"/>
    </row>
    <row r="35" spans="2:15">
      <c r="B35" s="206"/>
      <c r="C35" s="392"/>
      <c r="D35" s="465" t="s">
        <v>1183</v>
      </c>
      <c r="E35" s="94"/>
      <c r="F35" s="550"/>
      <c r="G35" s="86"/>
      <c r="H35" s="547"/>
      <c r="L35" s="78"/>
      <c r="M35" s="78"/>
      <c r="N35"/>
      <c r="O35"/>
    </row>
    <row r="36" spans="2:15">
      <c r="B36" s="206"/>
      <c r="C36" s="392"/>
      <c r="E36" s="94"/>
      <c r="F36" s="550"/>
      <c r="G36" s="86"/>
      <c r="H36" s="547"/>
      <c r="L36" s="78"/>
      <c r="M36" s="78"/>
      <c r="N36"/>
      <c r="O36"/>
    </row>
    <row r="37" spans="2:15">
      <c r="B37" s="515"/>
      <c r="C37" s="392"/>
      <c r="D37" s="94"/>
      <c r="E37" s="94"/>
      <c r="F37" s="549"/>
      <c r="G37" s="140"/>
      <c r="H37" s="564"/>
      <c r="L37" s="78"/>
      <c r="M37" s="78"/>
    </row>
    <row r="38" spans="2:15" ht="14.5" thickBot="1">
      <c r="B38" s="87"/>
      <c r="C38" s="514"/>
      <c r="D38" s="95"/>
      <c r="E38" s="95"/>
      <c r="F38" s="551"/>
      <c r="G38" s="565"/>
      <c r="H38" s="566"/>
      <c r="L38" s="78"/>
      <c r="M38" s="78"/>
    </row>
    <row r="39" spans="2:15">
      <c r="B39" s="136" t="s">
        <v>518</v>
      </c>
      <c r="C39" s="202"/>
      <c r="D39" s="136"/>
      <c r="F39" s="136"/>
      <c r="G39" s="136"/>
      <c r="L39" s="78"/>
      <c r="M39" s="78"/>
    </row>
    <row r="40" spans="2:15">
      <c r="C40" s="202"/>
      <c r="L40" s="78"/>
      <c r="M40" s="78"/>
    </row>
    <row r="41" spans="2:15">
      <c r="C41" s="202"/>
      <c r="L41" s="78"/>
      <c r="M41" s="78"/>
    </row>
    <row r="42" spans="2:15" s="70" customFormat="1" ht="15.5">
      <c r="B42" s="68"/>
      <c r="C42" s="204"/>
      <c r="D42" s="68"/>
      <c r="E42" s="68"/>
      <c r="F42" s="68"/>
      <c r="G42" s="68"/>
      <c r="H42" s="68"/>
      <c r="K42" s="68"/>
      <c r="L42" s="78"/>
      <c r="M42" s="78"/>
    </row>
    <row r="43" spans="2:15">
      <c r="C43" s="202"/>
      <c r="L43" s="78"/>
      <c r="M43" s="78"/>
    </row>
    <row r="44" spans="2:15" customFormat="1">
      <c r="B44" s="68"/>
      <c r="D44" s="68"/>
      <c r="E44" s="68"/>
      <c r="F44" s="68"/>
      <c r="G44" s="68"/>
      <c r="H44" s="68"/>
      <c r="K44" s="68"/>
      <c r="L44" s="78"/>
      <c r="M44" s="78"/>
    </row>
    <row r="45" spans="2:15" customFormat="1">
      <c r="B45" s="68"/>
      <c r="D45" s="68"/>
      <c r="E45" s="68"/>
      <c r="F45" s="68"/>
      <c r="G45" s="68"/>
      <c r="H45" s="68"/>
      <c r="K45" s="68"/>
      <c r="L45" s="78"/>
      <c r="M45" s="78"/>
    </row>
    <row r="46" spans="2:15" customFormat="1" ht="15" customHeight="1">
      <c r="B46" s="68"/>
      <c r="D46" s="68"/>
      <c r="E46" s="68"/>
      <c r="F46" s="68"/>
      <c r="G46" s="68"/>
      <c r="H46" s="68"/>
      <c r="K46" s="68"/>
      <c r="L46" s="704"/>
      <c r="M46" s="704"/>
    </row>
    <row r="47" spans="2:15" customFormat="1" ht="15" customHeight="1">
      <c r="B47" s="68"/>
      <c r="D47" s="68"/>
      <c r="E47" s="68"/>
      <c r="F47" s="68"/>
      <c r="G47" s="68"/>
      <c r="H47" s="68"/>
      <c r="K47" s="68"/>
      <c r="L47" s="704"/>
      <c r="M47" s="704"/>
    </row>
    <row r="48" spans="2:15" customFormat="1" ht="15" customHeight="1">
      <c r="B48" s="68"/>
      <c r="D48" s="68"/>
      <c r="E48" s="68"/>
      <c r="F48" s="68"/>
      <c r="G48" s="68"/>
      <c r="H48" s="68"/>
      <c r="K48" s="68"/>
      <c r="L48" s="704"/>
      <c r="M48" s="704"/>
    </row>
    <row r="49" spans="2:13" customFormat="1">
      <c r="B49" s="68"/>
      <c r="D49" s="68"/>
      <c r="E49" s="68"/>
      <c r="F49" s="68"/>
      <c r="G49" s="68"/>
      <c r="H49" s="68"/>
      <c r="K49" s="68"/>
      <c r="L49" s="704"/>
      <c r="M49" s="704"/>
    </row>
    <row r="50" spans="2:13" customFormat="1">
      <c r="B50" s="68"/>
      <c r="D50" s="68"/>
      <c r="E50" s="68"/>
      <c r="F50" s="68"/>
      <c r="G50" s="68"/>
      <c r="H50" s="68"/>
      <c r="K50" s="68"/>
      <c r="L50" s="704"/>
      <c r="M50" s="704"/>
    </row>
    <row r="51" spans="2:13" customFormat="1">
      <c r="B51" s="68"/>
      <c r="D51" s="68"/>
      <c r="E51" s="68"/>
      <c r="F51" s="68"/>
      <c r="G51" s="68"/>
      <c r="H51" s="68"/>
      <c r="K51" s="68"/>
      <c r="L51" s="704"/>
      <c r="M51" s="704"/>
    </row>
    <row r="52" spans="2:13" customFormat="1">
      <c r="B52" s="68"/>
      <c r="D52" s="68"/>
      <c r="E52" s="68"/>
      <c r="F52" s="68"/>
      <c r="G52" s="68"/>
      <c r="H52" s="68"/>
      <c r="K52" s="68"/>
      <c r="L52" s="704"/>
      <c r="M52" s="704"/>
    </row>
    <row r="53" spans="2:13" customFormat="1" ht="15" customHeight="1">
      <c r="B53" s="68"/>
      <c r="D53" s="68"/>
      <c r="E53" s="68"/>
      <c r="F53" s="68"/>
      <c r="G53" s="68"/>
      <c r="H53" s="68"/>
      <c r="K53" s="68"/>
      <c r="L53" s="704"/>
      <c r="M53" s="704"/>
    </row>
    <row r="54" spans="2:13" customFormat="1">
      <c r="B54" s="68"/>
      <c r="D54" s="68"/>
      <c r="E54" s="68"/>
      <c r="F54" s="68"/>
      <c r="G54" s="68"/>
      <c r="H54" s="68"/>
      <c r="K54" s="68"/>
      <c r="L54" s="704"/>
      <c r="M54" s="704"/>
    </row>
    <row r="55" spans="2:13" customFormat="1">
      <c r="B55" s="68"/>
      <c r="D55" s="68"/>
      <c r="E55" s="68"/>
      <c r="F55" s="68"/>
      <c r="G55" s="68"/>
      <c r="H55" s="68"/>
      <c r="K55" s="68"/>
      <c r="L55" s="704"/>
      <c r="M55" s="704"/>
    </row>
    <row r="56" spans="2:13" customFormat="1">
      <c r="B56" s="68"/>
      <c r="D56" s="68"/>
      <c r="E56" s="68"/>
      <c r="F56" s="68"/>
      <c r="G56" s="68"/>
      <c r="H56" s="68"/>
      <c r="K56" s="68"/>
      <c r="L56" s="704"/>
      <c r="M56" s="704"/>
    </row>
    <row r="57" spans="2:13" customFormat="1" ht="15.5">
      <c r="B57" s="68"/>
      <c r="D57" s="68"/>
      <c r="E57" s="68"/>
      <c r="F57" s="68"/>
      <c r="G57" s="68"/>
      <c r="H57" s="68"/>
      <c r="K57" s="70"/>
      <c r="L57" s="729"/>
      <c r="M57" s="729"/>
    </row>
    <row r="58" spans="2:13" customFormat="1">
      <c r="B58" s="68"/>
      <c r="D58" s="68"/>
      <c r="E58" s="68"/>
      <c r="F58" s="68"/>
      <c r="G58" s="68"/>
      <c r="H58" s="68"/>
      <c r="K58" s="68"/>
      <c r="L58" s="704"/>
      <c r="M58" s="704"/>
    </row>
    <row r="59" spans="2:13" customFormat="1">
      <c r="B59" s="68"/>
      <c r="D59" s="68"/>
      <c r="E59" s="68"/>
      <c r="F59" s="68"/>
      <c r="G59" s="68"/>
      <c r="H59" s="68"/>
      <c r="L59" s="78"/>
      <c r="M59" s="78"/>
    </row>
    <row r="60" spans="2:13" customFormat="1">
      <c r="B60" s="68"/>
      <c r="D60" s="68"/>
      <c r="E60" s="68"/>
      <c r="F60" s="68"/>
      <c r="G60" s="68"/>
      <c r="H60" s="68"/>
      <c r="L60" s="78"/>
      <c r="M60" s="78"/>
    </row>
    <row r="61" spans="2:13">
      <c r="K61"/>
      <c r="L61" s="78"/>
      <c r="M61" s="78"/>
    </row>
    <row r="62" spans="2:13">
      <c r="K62"/>
      <c r="L62" s="78"/>
      <c r="M62" s="78"/>
    </row>
    <row r="63" spans="2:13">
      <c r="K63"/>
      <c r="L63" s="78"/>
      <c r="M63" s="78"/>
    </row>
    <row r="64" spans="2:13">
      <c r="K64"/>
      <c r="L64" s="78"/>
      <c r="M64" s="78"/>
    </row>
    <row r="65" spans="5:13">
      <c r="K65"/>
      <c r="L65" s="78"/>
      <c r="M65" s="78"/>
    </row>
    <row r="66" spans="5:13">
      <c r="K66"/>
      <c r="L66" s="78"/>
      <c r="M66" s="78"/>
    </row>
    <row r="67" spans="5:13">
      <c r="K67"/>
      <c r="L67" s="78"/>
      <c r="M67" s="78"/>
    </row>
    <row r="68" spans="5:13">
      <c r="K68"/>
      <c r="L68" s="78"/>
      <c r="M68" s="78"/>
    </row>
    <row r="69" spans="5:13">
      <c r="K69"/>
      <c r="L69" s="78"/>
      <c r="M69" s="78"/>
    </row>
    <row r="70" spans="5:13">
      <c r="K70"/>
      <c r="L70" s="78"/>
      <c r="M70" s="78"/>
    </row>
    <row r="71" spans="5:13">
      <c r="K71"/>
      <c r="L71" s="78"/>
      <c r="M71" s="78"/>
    </row>
    <row r="72" spans="5:13">
      <c r="K72"/>
      <c r="L72" s="78"/>
      <c r="M72" s="78"/>
    </row>
    <row r="73" spans="5:13" s="73" customFormat="1">
      <c r="E73" s="68"/>
      <c r="H73" s="68"/>
      <c r="K73"/>
      <c r="L73" s="78"/>
      <c r="M73" s="78"/>
    </row>
    <row r="74" spans="5:13" s="73" customFormat="1">
      <c r="E74" s="68"/>
      <c r="H74" s="68"/>
      <c r="K74"/>
      <c r="L74" s="78"/>
      <c r="M74" s="78"/>
    </row>
    <row r="75" spans="5:13" s="73" customFormat="1">
      <c r="E75" s="68"/>
      <c r="H75" s="68"/>
      <c r="K75"/>
      <c r="L75" s="78"/>
      <c r="M75" s="78"/>
    </row>
    <row r="76" spans="5:13" s="73" customFormat="1">
      <c r="E76" s="68"/>
      <c r="H76" s="68"/>
      <c r="K76" s="68"/>
      <c r="L76" s="704"/>
      <c r="M76" s="704"/>
    </row>
    <row r="77" spans="5:13" s="73" customFormat="1">
      <c r="E77" s="68"/>
      <c r="H77" s="68"/>
      <c r="K77" s="68"/>
      <c r="L77" s="704"/>
      <c r="M77" s="704"/>
    </row>
    <row r="78" spans="5:13" s="73" customFormat="1">
      <c r="E78" s="68"/>
      <c r="H78" s="68"/>
      <c r="K78" s="68"/>
      <c r="L78" s="704"/>
      <c r="M78" s="704"/>
    </row>
    <row r="79" spans="5:13" s="73" customFormat="1">
      <c r="E79" s="68"/>
      <c r="H79" s="68"/>
      <c r="K79" s="68"/>
      <c r="L79" s="704"/>
      <c r="M79" s="704"/>
    </row>
    <row r="80" spans="5:13" s="73" customFormat="1">
      <c r="E80" s="68"/>
      <c r="H80" s="68"/>
      <c r="K80" s="68"/>
      <c r="L80" s="704"/>
      <c r="M80" s="704"/>
    </row>
    <row r="81" spans="5:13" s="73" customFormat="1">
      <c r="E81" s="68"/>
      <c r="H81" s="68"/>
      <c r="K81" s="68"/>
      <c r="L81" s="704"/>
      <c r="M81" s="704"/>
    </row>
    <row r="82" spans="5:13" s="73" customFormat="1">
      <c r="E82" s="68"/>
      <c r="H82" s="68"/>
      <c r="K82" s="68"/>
      <c r="L82" s="704"/>
      <c r="M82" s="704"/>
    </row>
    <row r="83" spans="5:13" s="73" customFormat="1">
      <c r="E83" s="68"/>
      <c r="H83" s="68"/>
      <c r="K83" s="68"/>
      <c r="L83" s="704"/>
      <c r="M83" s="704"/>
    </row>
    <row r="84" spans="5:13" s="73" customFormat="1">
      <c r="E84" s="68"/>
      <c r="H84" s="68"/>
      <c r="K84" s="68"/>
      <c r="L84" s="704"/>
      <c r="M84" s="704"/>
    </row>
    <row r="85" spans="5:13" s="73" customFormat="1">
      <c r="E85" s="68"/>
      <c r="H85" s="68"/>
      <c r="K85" s="68"/>
      <c r="L85" s="704"/>
      <c r="M85" s="704"/>
    </row>
    <row r="86" spans="5:13" s="73" customFormat="1">
      <c r="E86" s="68"/>
      <c r="H86" s="68"/>
      <c r="K86" s="68"/>
      <c r="L86" s="704"/>
      <c r="M86" s="704"/>
    </row>
    <row r="87" spans="5:13" s="73" customFormat="1">
      <c r="E87" s="68"/>
      <c r="H87" s="68"/>
      <c r="K87" s="68"/>
      <c r="L87" s="704"/>
      <c r="M87" s="704"/>
    </row>
    <row r="88" spans="5:13" s="73" customFormat="1">
      <c r="E88" s="68"/>
      <c r="H88" s="68"/>
      <c r="L88" s="704"/>
      <c r="M88" s="704"/>
    </row>
    <row r="89" spans="5:13" s="72" customFormat="1">
      <c r="E89" s="68"/>
      <c r="H89" s="68"/>
      <c r="K89" s="73"/>
      <c r="L89" s="704"/>
      <c r="M89" s="704"/>
    </row>
    <row r="90" spans="5:13">
      <c r="K90" s="73"/>
    </row>
    <row r="91" spans="5:13">
      <c r="K91" s="73"/>
    </row>
    <row r="92" spans="5:13">
      <c r="K92" s="73"/>
    </row>
    <row r="93" spans="5:13">
      <c r="K93" s="73"/>
    </row>
    <row r="94" spans="5:13">
      <c r="K94" s="73"/>
    </row>
    <row r="95" spans="5:13">
      <c r="K95" s="73"/>
    </row>
    <row r="96" spans="5:13">
      <c r="K96" s="73"/>
    </row>
    <row r="97" spans="11:13">
      <c r="K97" s="73"/>
    </row>
    <row r="98" spans="11:13">
      <c r="K98" s="73"/>
    </row>
    <row r="99" spans="11:13">
      <c r="K99" s="73"/>
    </row>
    <row r="100" spans="11:13">
      <c r="K100" s="73"/>
    </row>
    <row r="101" spans="11:13">
      <c r="K101" s="73"/>
    </row>
    <row r="102" spans="11:13">
      <c r="K102" s="73"/>
    </row>
    <row r="103" spans="11:13">
      <c r="K103" s="73"/>
    </row>
    <row r="104" spans="11:13">
      <c r="K104" s="72"/>
      <c r="L104" s="730"/>
      <c r="M104" s="730"/>
    </row>
  </sheetData>
  <phoneticPr fontId="98" type="noConversion"/>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99"/>
  <sheetViews>
    <sheetView zoomScale="84" zoomScaleNormal="80" workbookViewId="0">
      <pane xSplit="1" ySplit="4" topLeftCell="B5" activePane="bottomRight" state="frozen"/>
      <selection pane="topRight" activeCell="B1" sqref="B1"/>
      <selection pane="bottomLeft" activeCell="A5" sqref="A5"/>
      <selection pane="bottomRight" activeCell="H6" sqref="H6:H9"/>
    </sheetView>
  </sheetViews>
  <sheetFormatPr defaultColWidth="8.75" defaultRowHeight="14"/>
  <cols>
    <col min="1" max="1" width="19.5" style="68" customWidth="1"/>
    <col min="2" max="2" width="33.4140625" style="68" customWidth="1"/>
    <col min="3" max="3" width="23.83203125" style="68" customWidth="1"/>
    <col min="4" max="4" width="22.1640625" style="68" customWidth="1"/>
    <col min="5" max="5" width="17.83203125" style="68" customWidth="1"/>
    <col min="6" max="6" width="17.9140625" style="68" customWidth="1"/>
    <col min="7" max="7" width="21.75" style="68" customWidth="1"/>
    <col min="8" max="8" width="31.5" style="68" customWidth="1"/>
    <col min="9" max="9" width="22.6640625" style="68" customWidth="1"/>
    <col min="10" max="16384" width="8.75" style="68"/>
  </cols>
  <sheetData>
    <row r="1" spans="1:11" ht="22.5">
      <c r="B1" s="192" t="s">
        <v>1755</v>
      </c>
      <c r="C1" s="922" t="s">
        <v>1694</v>
      </c>
      <c r="D1" s="924"/>
      <c r="E1" s="924"/>
      <c r="F1" s="924"/>
    </row>
    <row r="2" spans="1:11" ht="20">
      <c r="B2" s="192" t="s">
        <v>1063</v>
      </c>
      <c r="C2" s="452"/>
    </row>
    <row r="3" spans="1:11" ht="20" customHeight="1">
      <c r="D3" s="597" t="s">
        <v>1968</v>
      </c>
    </row>
    <row r="4" spans="1:11" ht="17.5">
      <c r="B4" s="174" t="s">
        <v>500</v>
      </c>
      <c r="C4" s="175" t="s">
        <v>353</v>
      </c>
      <c r="D4" s="184" t="s">
        <v>341</v>
      </c>
      <c r="E4" s="178" t="s">
        <v>334</v>
      </c>
      <c r="F4" s="179" t="s">
        <v>412</v>
      </c>
      <c r="H4" s="727" t="s">
        <v>1754</v>
      </c>
    </row>
    <row r="5" spans="1:11" ht="15.5">
      <c r="B5" s="475" t="s">
        <v>1679</v>
      </c>
      <c r="C5" s="89" t="s">
        <v>1698</v>
      </c>
      <c r="D5" s="88"/>
      <c r="E5" s="91"/>
      <c r="F5" s="86"/>
      <c r="H5" s="266" t="s">
        <v>1752</v>
      </c>
      <c r="I5" s="266" t="s">
        <v>1753</v>
      </c>
    </row>
    <row r="6" spans="1:11" ht="15.5">
      <c r="B6" s="475" t="s">
        <v>1677</v>
      </c>
      <c r="C6" s="89" t="s">
        <v>949</v>
      </c>
      <c r="D6" s="86"/>
      <c r="E6" s="91"/>
      <c r="F6" s="86"/>
      <c r="H6" s="959" t="s">
        <v>19</v>
      </c>
      <c r="I6" s="951" t="s">
        <v>18</v>
      </c>
    </row>
    <row r="7" spans="1:11" ht="15.5">
      <c r="B7" s="475" t="s">
        <v>1678</v>
      </c>
      <c r="C7" s="89" t="s">
        <v>1697</v>
      </c>
      <c r="D7" s="86"/>
      <c r="E7" s="91"/>
      <c r="F7" s="86"/>
      <c r="H7" s="960" t="s">
        <v>1944</v>
      </c>
      <c r="I7" s="952" t="s">
        <v>18</v>
      </c>
    </row>
    <row r="8" spans="1:11" ht="15.5">
      <c r="B8" s="475" t="s">
        <v>1700</v>
      </c>
      <c r="C8" s="89" t="s">
        <v>1701</v>
      </c>
      <c r="D8" s="86"/>
      <c r="E8" s="91"/>
      <c r="F8" s="86"/>
      <c r="H8" s="960" t="s">
        <v>1324</v>
      </c>
      <c r="I8" s="952" t="s">
        <v>18</v>
      </c>
    </row>
    <row r="9" spans="1:11" ht="15.5">
      <c r="B9" s="475" t="s">
        <v>1674</v>
      </c>
      <c r="C9" s="89" t="s">
        <v>1702</v>
      </c>
      <c r="D9" s="86"/>
      <c r="E9" s="91"/>
      <c r="F9" s="86"/>
      <c r="H9" s="960" t="s">
        <v>1989</v>
      </c>
      <c r="I9" s="952" t="s">
        <v>18</v>
      </c>
    </row>
    <row r="10" spans="1:11" ht="15.5">
      <c r="B10" s="475" t="s">
        <v>1675</v>
      </c>
      <c r="C10" s="89" t="s">
        <v>1713</v>
      </c>
      <c r="D10" s="86"/>
      <c r="E10" s="91"/>
      <c r="F10" s="86"/>
      <c r="H10" s="960"/>
      <c r="I10" s="952"/>
    </row>
    <row r="11" spans="1:11">
      <c r="B11" s="936"/>
      <c r="C11" s="903" t="s">
        <v>1384</v>
      </c>
      <c r="D11" s="865"/>
      <c r="E11" s="937"/>
      <c r="F11" s="865"/>
      <c r="H11" s="972" t="s">
        <v>1522</v>
      </c>
      <c r="I11" s="973" t="s">
        <v>18</v>
      </c>
    </row>
    <row r="12" spans="1:11">
      <c r="B12" s="69" t="s">
        <v>1717</v>
      </c>
      <c r="C12" s="86"/>
      <c r="D12" s="86"/>
      <c r="E12" s="683" t="s">
        <v>1224</v>
      </c>
      <c r="F12" s="86"/>
      <c r="H12" s="972"/>
      <c r="I12" s="973"/>
    </row>
    <row r="13" spans="1:11">
      <c r="B13" s="69" t="s">
        <v>1718</v>
      </c>
      <c r="C13" s="86"/>
      <c r="D13" s="86"/>
      <c r="E13" s="683" t="s">
        <v>1711</v>
      </c>
      <c r="F13" s="86"/>
      <c r="H13" s="972" t="s">
        <v>168</v>
      </c>
      <c r="I13" s="973" t="s">
        <v>162</v>
      </c>
    </row>
    <row r="14" spans="1:11">
      <c r="A14" s="452"/>
      <c r="B14" s="69" t="s">
        <v>1720</v>
      </c>
      <c r="C14" s="86"/>
      <c r="D14" s="86"/>
      <c r="E14" s="683" t="s">
        <v>1712</v>
      </c>
      <c r="F14" s="86"/>
      <c r="H14" s="972" t="s">
        <v>170</v>
      </c>
      <c r="I14" s="973" t="s">
        <v>162</v>
      </c>
    </row>
    <row r="15" spans="1:11">
      <c r="B15" s="69" t="s">
        <v>1719</v>
      </c>
      <c r="C15" s="86"/>
      <c r="D15" s="86"/>
      <c r="E15" s="683" t="s">
        <v>1715</v>
      </c>
      <c r="F15" s="86"/>
      <c r="G15" s="202"/>
      <c r="H15" s="972" t="s">
        <v>171</v>
      </c>
      <c r="I15" s="973" t="s">
        <v>162</v>
      </c>
    </row>
    <row r="16" spans="1:11" ht="14" customHeight="1">
      <c r="B16" s="69" t="s">
        <v>1721</v>
      </c>
      <c r="C16" s="86"/>
      <c r="D16" s="86"/>
      <c r="E16" s="683" t="s">
        <v>1714</v>
      </c>
      <c r="F16" s="86"/>
      <c r="G16" s="202"/>
      <c r="H16" s="956"/>
      <c r="I16" s="953"/>
      <c r="J16" s="829"/>
      <c r="K16" s="193"/>
    </row>
    <row r="17" spans="2:13" ht="14" customHeight="1">
      <c r="B17" s="69"/>
      <c r="C17" s="86"/>
      <c r="D17" s="86"/>
      <c r="E17" s="683" t="s">
        <v>1716</v>
      </c>
      <c r="F17" s="86"/>
      <c r="G17" s="202"/>
      <c r="J17" s="829"/>
      <c r="K17" s="193"/>
      <c r="L17" s="193"/>
      <c r="M17" s="683"/>
    </row>
    <row r="18" spans="2:13" ht="15.5" customHeight="1">
      <c r="B18" s="69"/>
      <c r="C18" s="86"/>
      <c r="D18" s="86"/>
      <c r="E18" s="69" t="s">
        <v>1728</v>
      </c>
      <c r="F18" s="86"/>
      <c r="G18" s="202"/>
    </row>
    <row r="19" spans="2:13" ht="15.5" customHeight="1">
      <c r="B19" s="69"/>
      <c r="C19" s="86"/>
      <c r="D19" s="86"/>
      <c r="E19" s="69"/>
      <c r="F19" s="86"/>
      <c r="G19" s="202"/>
    </row>
    <row r="20" spans="2:13" ht="15.5" customHeight="1">
      <c r="B20" s="943" t="s">
        <v>1729</v>
      </c>
      <c r="C20" s="942"/>
      <c r="D20" s="942"/>
      <c r="E20" s="943" t="s">
        <v>1728</v>
      </c>
      <c r="F20" s="942"/>
      <c r="G20" s="202"/>
    </row>
    <row r="21" spans="2:13" ht="14.5" customHeight="1">
      <c r="B21" s="939" t="s">
        <v>1730</v>
      </c>
      <c r="C21" s="865"/>
      <c r="D21" s="865"/>
      <c r="E21" s="938"/>
      <c r="F21" s="865"/>
      <c r="G21" s="202"/>
    </row>
    <row r="22" spans="2:13" ht="15.5">
      <c r="B22" s="94" t="s">
        <v>1382</v>
      </c>
      <c r="C22" s="89" t="s">
        <v>924</v>
      </c>
      <c r="D22" s="608"/>
      <c r="E22" s="684"/>
      <c r="F22" s="89" t="s">
        <v>1532</v>
      </c>
      <c r="G22" s="202"/>
    </row>
    <row r="23" spans="2:13" ht="18.5" customHeight="1">
      <c r="B23" s="94" t="s">
        <v>1385</v>
      </c>
      <c r="C23" s="89" t="s">
        <v>986</v>
      </c>
      <c r="D23" s="693"/>
      <c r="E23" s="684"/>
      <c r="F23" s="89" t="s">
        <v>1417</v>
      </c>
      <c r="G23" s="202"/>
    </row>
    <row r="24" spans="2:13" ht="17" customHeight="1">
      <c r="B24" s="94" t="s">
        <v>1243</v>
      </c>
      <c r="C24" s="89" t="s">
        <v>1696</v>
      </c>
      <c r="D24" s="693"/>
      <c r="E24" s="684"/>
      <c r="F24" s="89" t="s">
        <v>1533</v>
      </c>
      <c r="G24" s="202"/>
    </row>
    <row r="25" spans="2:13">
      <c r="B25" s="94" t="s">
        <v>1245</v>
      </c>
      <c r="C25" s="89" t="s">
        <v>1695</v>
      </c>
      <c r="D25" s="470"/>
      <c r="E25" s="684"/>
      <c r="F25" s="89" t="s">
        <v>1534</v>
      </c>
      <c r="G25" s="202"/>
    </row>
    <row r="26" spans="2:13">
      <c r="B26" s="94" t="s">
        <v>1246</v>
      </c>
      <c r="C26" s="89" t="s">
        <v>1699</v>
      </c>
      <c r="D26" s="144"/>
      <c r="E26" s="684"/>
      <c r="F26" s="86" t="s">
        <v>462</v>
      </c>
      <c r="G26" s="202"/>
    </row>
    <row r="27" spans="2:13">
      <c r="B27" s="94" t="s">
        <v>1247</v>
      </c>
      <c r="C27" s="89" t="s">
        <v>1722</v>
      </c>
      <c r="D27" s="144"/>
      <c r="E27" s="684"/>
      <c r="F27" s="86" t="s">
        <v>389</v>
      </c>
      <c r="I27" s="202"/>
      <c r="J27" s="202"/>
      <c r="K27" s="202"/>
      <c r="L27" s="202"/>
      <c r="M27" s="202"/>
    </row>
    <row r="28" spans="2:13">
      <c r="B28" s="462"/>
      <c r="C28" s="866" t="s">
        <v>457</v>
      </c>
      <c r="D28" s="898" t="s">
        <v>1724</v>
      </c>
      <c r="E28" s="91"/>
      <c r="F28" s="86" t="s">
        <v>1253</v>
      </c>
      <c r="G28" s="202"/>
      <c r="H28" s="202"/>
      <c r="I28" s="202"/>
      <c r="J28" s="202"/>
      <c r="K28" s="202"/>
      <c r="L28" s="202"/>
      <c r="M28" s="202"/>
    </row>
    <row r="29" spans="2:13">
      <c r="B29" s="891" t="s">
        <v>1600</v>
      </c>
      <c r="C29" s="89" t="s">
        <v>1735</v>
      </c>
      <c r="D29" s="86" t="s">
        <v>1727</v>
      </c>
      <c r="F29" s="86" t="s">
        <v>888</v>
      </c>
      <c r="G29" s="202"/>
      <c r="H29" s="202"/>
      <c r="I29" s="202"/>
      <c r="J29" s="202"/>
      <c r="K29" s="202"/>
      <c r="L29" s="202"/>
      <c r="M29" s="202"/>
    </row>
    <row r="30" spans="2:13">
      <c r="B30" s="892" t="s">
        <v>1203</v>
      </c>
      <c r="C30" s="89" t="s">
        <v>1736</v>
      </c>
      <c r="D30" s="86" t="s">
        <v>1723</v>
      </c>
      <c r="F30" s="86"/>
      <c r="G30" s="202"/>
      <c r="H30" s="202"/>
      <c r="I30" s="202"/>
      <c r="J30" s="202"/>
      <c r="K30" s="202"/>
      <c r="L30" s="202"/>
      <c r="M30" s="202"/>
    </row>
    <row r="31" spans="2:13">
      <c r="B31" s="892" t="s">
        <v>1201</v>
      </c>
      <c r="C31" s="89"/>
      <c r="D31" s="465" t="s">
        <v>1748</v>
      </c>
      <c r="F31" s="86"/>
      <c r="G31" s="202"/>
      <c r="H31" s="202"/>
      <c r="I31" s="202"/>
      <c r="J31" s="202"/>
      <c r="K31" s="202"/>
      <c r="L31" s="202"/>
      <c r="M31" s="202"/>
    </row>
    <row r="32" spans="2:13">
      <c r="B32" s="91"/>
      <c r="C32" s="750" t="s">
        <v>1746</v>
      </c>
      <c r="D32" s="86" t="s">
        <v>1732</v>
      </c>
      <c r="F32" s="86"/>
      <c r="G32" s="202"/>
      <c r="H32" s="202"/>
      <c r="I32" s="202"/>
      <c r="J32" s="202"/>
      <c r="K32" s="202"/>
      <c r="L32" s="202"/>
      <c r="M32" s="202"/>
    </row>
    <row r="33" spans="1:17">
      <c r="B33" s="91"/>
      <c r="C33" s="89" t="s">
        <v>1945</v>
      </c>
      <c r="D33" s="465" t="s">
        <v>1747</v>
      </c>
      <c r="F33" s="86"/>
      <c r="G33" s="202"/>
      <c r="H33"/>
      <c r="I33"/>
      <c r="J33"/>
      <c r="K33"/>
      <c r="L33"/>
      <c r="M33"/>
      <c r="N33"/>
      <c r="O33"/>
      <c r="P33"/>
      <c r="Q33"/>
    </row>
    <row r="34" spans="1:17" s="70" customFormat="1" ht="15.5">
      <c r="B34" s="91"/>
      <c r="C34" s="89"/>
      <c r="D34" s="465" t="s">
        <v>1749</v>
      </c>
      <c r="E34" s="68"/>
      <c r="F34" s="86"/>
      <c r="G34" s="204"/>
      <c r="H34"/>
      <c r="I34"/>
      <c r="J34"/>
      <c r="K34"/>
      <c r="L34"/>
      <c r="M34"/>
      <c r="N34"/>
      <c r="O34"/>
      <c r="P34"/>
      <c r="Q34"/>
    </row>
    <row r="35" spans="1:17">
      <c r="B35" s="91"/>
      <c r="C35" s="864" t="s">
        <v>1727</v>
      </c>
      <c r="D35" s="942"/>
      <c r="E35" s="863"/>
      <c r="F35" s="864" t="s">
        <v>1725</v>
      </c>
      <c r="H35"/>
      <c r="I35"/>
      <c r="J35"/>
      <c r="K35"/>
      <c r="L35"/>
      <c r="M35"/>
      <c r="N35"/>
      <c r="O35"/>
      <c r="P35"/>
      <c r="Q35"/>
    </row>
    <row r="36" spans="1:17" customFormat="1">
      <c r="A36" s="68"/>
      <c r="B36" s="91"/>
      <c r="C36" s="150"/>
      <c r="D36" s="86"/>
      <c r="E36" s="91"/>
      <c r="F36" s="150" t="s">
        <v>1417</v>
      </c>
      <c r="G36" s="203"/>
    </row>
    <row r="37" spans="1:17" customFormat="1">
      <c r="A37" s="68"/>
      <c r="B37" s="91"/>
      <c r="C37" s="865"/>
      <c r="D37" s="865"/>
      <c r="E37" s="937"/>
      <c r="F37" s="907" t="s">
        <v>1726</v>
      </c>
      <c r="G37" s="203"/>
    </row>
    <row r="38" spans="1:17" customFormat="1">
      <c r="A38" s="68"/>
      <c r="B38" s="91"/>
      <c r="C38" s="945" t="s">
        <v>1741</v>
      </c>
      <c r="D38" s="945" t="s">
        <v>1733</v>
      </c>
      <c r="E38" s="946"/>
      <c r="F38" s="945" t="s">
        <v>1418</v>
      </c>
      <c r="G38" s="203"/>
    </row>
    <row r="39" spans="1:17" customFormat="1">
      <c r="A39" s="68"/>
      <c r="B39" s="68"/>
      <c r="C39" s="419"/>
      <c r="D39" s="465" t="s">
        <v>1739</v>
      </c>
      <c r="E39" s="98"/>
      <c r="F39" s="419" t="s">
        <v>1419</v>
      </c>
      <c r="G39" s="203"/>
    </row>
    <row r="40" spans="1:17" customFormat="1">
      <c r="A40" s="68"/>
      <c r="B40" s="68"/>
      <c r="C40" s="86"/>
      <c r="D40" s="944" t="s">
        <v>1737</v>
      </c>
      <c r="E40" s="98"/>
      <c r="F40" s="419" t="s">
        <v>1745</v>
      </c>
      <c r="G40" s="203"/>
    </row>
    <row r="41" spans="1:17" customFormat="1" ht="14.5" customHeight="1">
      <c r="A41" s="68"/>
      <c r="B41" s="68"/>
      <c r="C41" s="86"/>
      <c r="D41" s="419" t="s">
        <v>1738</v>
      </c>
      <c r="E41" s="98"/>
      <c r="F41" s="419" t="s">
        <v>1421</v>
      </c>
    </row>
    <row r="42" spans="1:17" customFormat="1">
      <c r="A42" s="68"/>
      <c r="B42" s="68"/>
      <c r="C42" s="865"/>
      <c r="D42" s="949" t="s">
        <v>1740</v>
      </c>
      <c r="E42" s="947"/>
      <c r="F42" s="950"/>
    </row>
    <row r="43" spans="1:17" customFormat="1">
      <c r="A43" s="68"/>
      <c r="B43" s="948" t="s">
        <v>1202</v>
      </c>
      <c r="C43" s="465" t="s">
        <v>1751</v>
      </c>
      <c r="D43" s="419" t="s">
        <v>1731</v>
      </c>
      <c r="F43" s="419" t="s">
        <v>462</v>
      </c>
    </row>
    <row r="44" spans="1:17" customFormat="1">
      <c r="A44" s="68"/>
      <c r="C44" s="465" t="s">
        <v>1750</v>
      </c>
      <c r="D44" s="419" t="s">
        <v>1732</v>
      </c>
      <c r="F44" s="419" t="s">
        <v>389</v>
      </c>
    </row>
    <row r="45" spans="1:17" customFormat="1">
      <c r="A45" s="68"/>
      <c r="C45" s="465"/>
      <c r="D45" s="419" t="s">
        <v>1734</v>
      </c>
      <c r="F45" s="419" t="s">
        <v>1253</v>
      </c>
    </row>
    <row r="46" spans="1:17" customFormat="1">
      <c r="A46" s="68"/>
      <c r="C46" s="86"/>
      <c r="D46" s="419" t="s">
        <v>1742</v>
      </c>
      <c r="F46" s="419" t="s">
        <v>888</v>
      </c>
    </row>
    <row r="47" spans="1:17" customFormat="1" ht="14.5" customHeight="1">
      <c r="A47" s="68"/>
      <c r="C47" s="86"/>
      <c r="D47" s="419" t="s">
        <v>1743</v>
      </c>
      <c r="F47" s="144"/>
    </row>
    <row r="48" spans="1:17" customFormat="1" ht="16" customHeight="1">
      <c r="A48" s="68"/>
      <c r="C48" s="86"/>
      <c r="D48" s="419" t="s">
        <v>1744</v>
      </c>
      <c r="F48" s="144"/>
    </row>
    <row r="49" spans="1:9" customFormat="1" ht="16" customHeight="1">
      <c r="A49" s="68"/>
      <c r="B49" s="638"/>
      <c r="C49" s="145"/>
      <c r="D49" s="145"/>
      <c r="E49" s="638"/>
      <c r="F49" s="145"/>
    </row>
    <row r="50" spans="1:9" customFormat="1" ht="16" customHeight="1">
      <c r="A50" s="68"/>
    </row>
    <row r="52" spans="1:9" customFormat="1" ht="16" customHeight="1" thickBot="1">
      <c r="A52" s="68"/>
      <c r="E52" s="597" t="s">
        <v>1988</v>
      </c>
    </row>
    <row r="53" spans="1:9" customFormat="1" ht="16" customHeight="1" thickBot="1">
      <c r="A53" s="542" t="s">
        <v>1638</v>
      </c>
      <c r="B53" s="529" t="s">
        <v>1640</v>
      </c>
      <c r="C53" s="531"/>
      <c r="D53" s="531"/>
      <c r="E53" s="531"/>
      <c r="F53" s="529" t="s">
        <v>1639</v>
      </c>
      <c r="G53" s="531"/>
      <c r="H53" s="534"/>
    </row>
    <row r="54" spans="1:9" customFormat="1" ht="16" customHeight="1" thickBot="1">
      <c r="A54" s="542" t="s">
        <v>1641</v>
      </c>
      <c r="B54" s="542"/>
      <c r="C54" s="544"/>
      <c r="D54" s="544"/>
      <c r="E54" s="544"/>
      <c r="F54" s="529" t="s">
        <v>1642</v>
      </c>
      <c r="G54" s="1018"/>
      <c r="H54" s="534"/>
    </row>
    <row r="55" spans="1:9" customFormat="1" ht="16" customHeight="1">
      <c r="A55" s="70"/>
      <c r="B55" s="174" t="s">
        <v>500</v>
      </c>
      <c r="C55" s="175" t="s">
        <v>353</v>
      </c>
      <c r="D55" s="175"/>
      <c r="E55" s="519" t="s">
        <v>341</v>
      </c>
      <c r="F55" s="174" t="s">
        <v>500</v>
      </c>
      <c r="G55" s="175" t="s">
        <v>353</v>
      </c>
      <c r="H55" s="519" t="s">
        <v>341</v>
      </c>
    </row>
    <row r="56" spans="1:9" customFormat="1" ht="15.5">
      <c r="A56" s="68"/>
      <c r="B56" s="1019" t="s">
        <v>1382</v>
      </c>
      <c r="C56" s="1020" t="s">
        <v>1746</v>
      </c>
      <c r="D56" s="1021" t="s">
        <v>1957</v>
      </c>
      <c r="E56" s="1022" t="s">
        <v>1969</v>
      </c>
      <c r="F56" s="1020" t="s">
        <v>342</v>
      </c>
      <c r="G56" s="1023" t="s">
        <v>1971</v>
      </c>
      <c r="H56" s="1024" t="s">
        <v>1980</v>
      </c>
    </row>
    <row r="57" spans="1:9" customFormat="1" ht="15.5">
      <c r="B57" s="94" t="s">
        <v>1385</v>
      </c>
      <c r="C57" s="475" t="s">
        <v>1945</v>
      </c>
      <c r="D57" s="1015" t="s">
        <v>1959</v>
      </c>
      <c r="E57" s="963" t="s">
        <v>1970</v>
      </c>
      <c r="F57" s="475" t="s">
        <v>354</v>
      </c>
      <c r="G57" s="111" t="s">
        <v>1983</v>
      </c>
      <c r="H57" s="347" t="s">
        <v>1981</v>
      </c>
    </row>
    <row r="58" spans="1:9" customFormat="1" ht="15" customHeight="1">
      <c r="B58" s="94" t="s">
        <v>1243</v>
      </c>
      <c r="C58" s="475" t="s">
        <v>1946</v>
      </c>
      <c r="D58" s="1015" t="s">
        <v>1958</v>
      </c>
      <c r="E58" s="963" t="s">
        <v>1962</v>
      </c>
      <c r="F58" s="475"/>
      <c r="G58" s="111" t="s">
        <v>1982</v>
      </c>
      <c r="H58" s="101"/>
    </row>
    <row r="59" spans="1:9" customFormat="1" ht="15.5">
      <c r="B59" s="94" t="s">
        <v>1245</v>
      </c>
      <c r="C59" s="475" t="s">
        <v>1947</v>
      </c>
      <c r="D59" s="1016"/>
      <c r="E59" s="963" t="s">
        <v>1963</v>
      </c>
      <c r="F59" s="475"/>
      <c r="G59" s="98"/>
      <c r="H59" s="101"/>
    </row>
    <row r="60" spans="1:9" customFormat="1" ht="15.5">
      <c r="B60" s="94" t="s">
        <v>1246</v>
      </c>
      <c r="C60" s="475" t="s">
        <v>1948</v>
      </c>
      <c r="D60" s="1016"/>
      <c r="E60" s="963" t="s">
        <v>1964</v>
      </c>
      <c r="F60" s="1034" t="s">
        <v>1972</v>
      </c>
      <c r="G60" s="1035" t="s">
        <v>1973</v>
      </c>
      <c r="H60" s="101"/>
    </row>
    <row r="61" spans="1:9" customFormat="1" ht="15.5">
      <c r="B61" s="94" t="s">
        <v>1247</v>
      </c>
      <c r="C61" s="475" t="s">
        <v>1949</v>
      </c>
      <c r="D61" s="1016"/>
      <c r="E61" s="963" t="s">
        <v>1965</v>
      </c>
      <c r="F61" s="1036" t="s">
        <v>1985</v>
      </c>
      <c r="G61" s="1037" t="s">
        <v>1984</v>
      </c>
      <c r="H61" s="101"/>
    </row>
    <row r="62" spans="1:9" customFormat="1" ht="15.5">
      <c r="B62" s="1017" t="s">
        <v>1950</v>
      </c>
      <c r="C62" s="94"/>
      <c r="D62" s="1016"/>
      <c r="E62" s="963" t="s">
        <v>1960</v>
      </c>
      <c r="F62" s="94"/>
      <c r="G62" s="98"/>
      <c r="H62" s="101"/>
    </row>
    <row r="63" spans="1:9" customFormat="1" ht="15.5">
      <c r="B63" s="1017" t="s">
        <v>1951</v>
      </c>
      <c r="C63" s="94"/>
      <c r="D63" s="1016"/>
      <c r="E63" s="963" t="s">
        <v>1961</v>
      </c>
      <c r="F63" s="94"/>
      <c r="G63" s="98"/>
      <c r="H63" s="101"/>
    </row>
    <row r="64" spans="1:9" customFormat="1" ht="15.5">
      <c r="B64" s="1017" t="s">
        <v>1952</v>
      </c>
      <c r="C64" s="1017" t="s">
        <v>1966</v>
      </c>
      <c r="D64" s="1016"/>
      <c r="E64" s="963" t="s">
        <v>1962</v>
      </c>
      <c r="F64" s="91"/>
      <c r="G64" s="98"/>
      <c r="H64" s="101"/>
      <c r="I64" s="1014"/>
    </row>
    <row r="65" spans="1:9" customFormat="1" ht="15.5">
      <c r="A65" s="68"/>
      <c r="B65" s="1017" t="s">
        <v>1953</v>
      </c>
      <c r="C65" s="1017" t="s">
        <v>984</v>
      </c>
      <c r="D65" s="1016"/>
      <c r="E65" s="963" t="s">
        <v>1963</v>
      </c>
      <c r="F65" s="91"/>
      <c r="G65" s="98"/>
      <c r="H65" s="101"/>
      <c r="I65" s="1014"/>
    </row>
    <row r="66" spans="1:9" ht="15.5">
      <c r="B66" s="1017" t="s">
        <v>1954</v>
      </c>
      <c r="C66" s="1017" t="s">
        <v>1967</v>
      </c>
      <c r="D66" s="1016"/>
      <c r="E66" s="963" t="s">
        <v>1964</v>
      </c>
      <c r="F66" s="91"/>
      <c r="G66" s="91"/>
      <c r="H66" s="97"/>
    </row>
    <row r="67" spans="1:9" ht="15.5">
      <c r="B67" s="1017" t="s">
        <v>1955</v>
      </c>
      <c r="C67" s="94"/>
      <c r="D67" s="1016"/>
      <c r="E67" s="963" t="s">
        <v>1965</v>
      </c>
      <c r="F67" s="475"/>
      <c r="G67" s="111"/>
      <c r="H67" s="97"/>
    </row>
    <row r="68" spans="1:9" ht="15.5">
      <c r="B68" s="1017" t="s">
        <v>1978</v>
      </c>
      <c r="C68" s="94"/>
      <c r="D68" s="1016"/>
      <c r="E68" s="963"/>
      <c r="F68" s="1030"/>
      <c r="G68" s="1030"/>
      <c r="H68" s="97"/>
    </row>
    <row r="69" spans="1:9" ht="15.5">
      <c r="B69" s="1017" t="s">
        <v>1979</v>
      </c>
      <c r="C69" s="94"/>
      <c r="D69" s="1016"/>
      <c r="E69" s="963"/>
      <c r="F69" s="91"/>
      <c r="G69" s="91"/>
      <c r="H69" s="97"/>
    </row>
    <row r="70" spans="1:9" ht="15.5">
      <c r="B70" s="1017"/>
      <c r="C70" s="94"/>
      <c r="D70" s="1016"/>
      <c r="E70" s="963"/>
      <c r="F70" s="91"/>
      <c r="G70" s="91"/>
      <c r="H70" s="97"/>
    </row>
    <row r="71" spans="1:9" ht="15.5">
      <c r="B71" s="1027" t="s">
        <v>1986</v>
      </c>
      <c r="C71" s="1028"/>
      <c r="D71" s="1028"/>
      <c r="E71" s="1029"/>
      <c r="F71" s="91"/>
      <c r="G71" s="91"/>
      <c r="H71" s="97"/>
    </row>
    <row r="72" spans="1:9" ht="15.5">
      <c r="B72" s="1017" t="s">
        <v>1987</v>
      </c>
      <c r="C72" s="91"/>
      <c r="D72" s="91"/>
      <c r="E72" s="974"/>
      <c r="F72" s="91"/>
      <c r="G72" s="91"/>
      <c r="H72" s="97"/>
    </row>
    <row r="73" spans="1:9" ht="15.5">
      <c r="B73" s="1017" t="s">
        <v>1990</v>
      </c>
      <c r="C73" s="91"/>
      <c r="D73" s="91"/>
      <c r="E73" s="974"/>
      <c r="F73" s="91"/>
      <c r="G73" s="91"/>
      <c r="H73" s="97"/>
    </row>
    <row r="74" spans="1:9" ht="15.5">
      <c r="B74" s="1017"/>
      <c r="C74" s="91"/>
      <c r="D74" s="91"/>
      <c r="E74" s="974"/>
      <c r="F74" s="91"/>
      <c r="G74" s="91"/>
      <c r="H74" s="97"/>
    </row>
    <row r="75" spans="1:9" ht="15.5">
      <c r="B75" s="1031"/>
      <c r="C75" s="1032"/>
      <c r="D75" s="1032"/>
      <c r="E75" s="1033"/>
      <c r="F75" s="91"/>
      <c r="G75" s="91"/>
      <c r="H75" s="97"/>
    </row>
    <row r="76" spans="1:9" ht="15.5">
      <c r="B76" s="95"/>
      <c r="C76" s="95"/>
      <c r="D76" s="1025"/>
      <c r="E76" s="1026"/>
      <c r="F76" s="154"/>
      <c r="G76" s="154"/>
      <c r="H76" s="582"/>
    </row>
    <row r="77" spans="1:9">
      <c r="B77" s="1014"/>
    </row>
    <row r="78" spans="1:9" ht="17.5">
      <c r="B78" s="731" t="s">
        <v>1348</v>
      </c>
    </row>
    <row r="79" spans="1:9">
      <c r="B79" s="1038" t="s">
        <v>1974</v>
      </c>
      <c r="C79" s="500"/>
      <c r="D79" s="500"/>
      <c r="E79" s="500"/>
      <c r="F79" s="82"/>
    </row>
    <row r="80" spans="1:9">
      <c r="B80" s="1017" t="s">
        <v>1977</v>
      </c>
      <c r="C80" s="91"/>
      <c r="D80" s="91"/>
      <c r="E80" s="91"/>
      <c r="F80" s="97"/>
    </row>
    <row r="81" spans="2:6">
      <c r="B81" s="1017" t="s">
        <v>1975</v>
      </c>
      <c r="C81" s="91"/>
      <c r="D81" s="91"/>
      <c r="E81" s="91"/>
      <c r="F81" s="97"/>
    </row>
    <row r="82" spans="2:6">
      <c r="B82" s="1017" t="s">
        <v>1976</v>
      </c>
      <c r="C82" s="91"/>
      <c r="D82" s="91"/>
      <c r="E82" s="91"/>
      <c r="F82" s="97"/>
    </row>
    <row r="83" spans="2:6" s="73" customFormat="1">
      <c r="B83" s="1017" t="s">
        <v>1991</v>
      </c>
      <c r="C83" s="91"/>
      <c r="D83" s="91"/>
      <c r="E83" s="91"/>
      <c r="F83" s="97"/>
    </row>
    <row r="84" spans="2:6" s="73" customFormat="1">
      <c r="B84" s="1039"/>
      <c r="C84" s="154"/>
      <c r="D84" s="154"/>
      <c r="E84" s="154"/>
      <c r="F84" s="582"/>
    </row>
    <row r="85" spans="2:6" s="73" customFormat="1">
      <c r="B85" s="1014"/>
      <c r="C85" s="68"/>
      <c r="D85" s="68"/>
      <c r="E85" s="68"/>
      <c r="F85" s="68"/>
    </row>
    <row r="86" spans="2:6" s="73" customFormat="1">
      <c r="C86" s="68"/>
      <c r="D86" s="68"/>
      <c r="E86" s="68"/>
      <c r="F86" s="68"/>
    </row>
    <row r="87" spans="2:6" s="73" customFormat="1">
      <c r="C87" s="68"/>
      <c r="D87" s="68"/>
      <c r="E87" s="68"/>
      <c r="F87" s="68"/>
    </row>
    <row r="88" spans="2:6" s="73" customFormat="1">
      <c r="C88" s="68"/>
      <c r="D88" s="68"/>
      <c r="E88" s="68"/>
      <c r="F88" s="68"/>
    </row>
    <row r="89" spans="2:6" s="73" customFormat="1">
      <c r="C89" s="68"/>
      <c r="D89" s="68"/>
      <c r="E89" s="68"/>
      <c r="F89" s="68"/>
    </row>
    <row r="90" spans="2:6" s="73" customFormat="1">
      <c r="C90" s="68"/>
      <c r="D90" s="68"/>
      <c r="E90" s="68"/>
      <c r="F90" s="68"/>
    </row>
    <row r="91" spans="2:6" s="73" customFormat="1">
      <c r="C91" s="68"/>
      <c r="D91" s="68"/>
      <c r="E91" s="68"/>
      <c r="F91" s="68"/>
    </row>
    <row r="92" spans="2:6" s="73" customFormat="1">
      <c r="C92" s="68"/>
      <c r="D92" s="68"/>
      <c r="E92" s="68"/>
      <c r="F92" s="68"/>
    </row>
    <row r="93" spans="2:6" s="73" customFormat="1">
      <c r="C93" s="68"/>
      <c r="D93" s="68"/>
      <c r="E93" s="68"/>
      <c r="F93" s="68"/>
    </row>
    <row r="94" spans="2:6" s="73" customFormat="1">
      <c r="C94" s="68"/>
      <c r="D94" s="68"/>
      <c r="E94" s="68"/>
      <c r="F94" s="68"/>
    </row>
    <row r="95" spans="2:6" s="73" customFormat="1">
      <c r="C95" s="68"/>
      <c r="D95" s="68"/>
      <c r="E95" s="68"/>
      <c r="F95" s="68"/>
    </row>
    <row r="96" spans="2:6" s="73" customFormat="1">
      <c r="C96" s="68"/>
      <c r="D96" s="68"/>
      <c r="E96" s="68"/>
      <c r="F96" s="68"/>
    </row>
    <row r="97" spans="3:6" s="73" customFormat="1">
      <c r="C97" s="68"/>
      <c r="D97" s="68"/>
      <c r="E97" s="68"/>
      <c r="F97" s="68"/>
    </row>
    <row r="98" spans="3:6" s="73" customFormat="1">
      <c r="C98" s="68"/>
      <c r="D98" s="68"/>
      <c r="E98" s="68"/>
      <c r="F98" s="68"/>
    </row>
    <row r="99" spans="3:6" s="72" customFormat="1">
      <c r="C99" s="68"/>
      <c r="D99" s="68"/>
      <c r="E99" s="68"/>
      <c r="F99" s="68"/>
    </row>
  </sheetData>
  <phoneticPr fontId="98" type="noConversion"/>
  <pageMargins left="0.7" right="0.7" top="0.75" bottom="0.75" header="0.3" footer="0.3"/>
  <pageSetup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S112"/>
  <sheetViews>
    <sheetView zoomScale="84" zoomScaleNormal="80" workbookViewId="0">
      <pane xSplit="1" ySplit="4" topLeftCell="B5" activePane="bottomRight" state="frozen"/>
      <selection pane="topRight" activeCell="B1" sqref="B1"/>
      <selection pane="bottomLeft" activeCell="A5" sqref="A5"/>
      <selection pane="bottomRight" activeCell="D20" sqref="D20"/>
    </sheetView>
  </sheetViews>
  <sheetFormatPr defaultColWidth="8.75" defaultRowHeight="14" outlineLevelCol="1"/>
  <cols>
    <col min="1" max="1" width="3.4140625" style="68" customWidth="1"/>
    <col min="2" max="2" width="33.4140625" style="68" customWidth="1" outlineLevel="1"/>
    <col min="3" max="3" width="22.9140625" style="68" customWidth="1" outlineLevel="1"/>
    <col min="4" max="4" width="19.5" style="68" customWidth="1" outlineLevel="1"/>
    <col min="5" max="5" width="10.83203125" style="68" customWidth="1" outlineLevel="1"/>
    <col min="6" max="6" width="11.08203125" style="68" customWidth="1" outlineLevel="1"/>
    <col min="7" max="7" width="22.1640625" style="68" customWidth="1" outlineLevel="1"/>
    <col min="8" max="8" width="24.08203125" style="68" customWidth="1" outlineLevel="1"/>
    <col min="9" max="9" width="17.9140625" style="68" customWidth="1" outlineLevel="1"/>
    <col min="10" max="10" width="5.75" customWidth="1"/>
    <col min="11" max="11" width="26.6640625" style="68" customWidth="1"/>
    <col min="12" max="12" width="22.6640625" style="68" customWidth="1"/>
    <col min="13" max="16" width="5.75" customWidth="1"/>
    <col min="17" max="17" width="16.9140625" style="68" hidden="1" customWidth="1" outlineLevel="1"/>
    <col min="18" max="18" width="16.33203125" style="68" hidden="1" customWidth="1" outlineLevel="1"/>
    <col min="19" max="19" width="37.4140625" style="68" hidden="1" customWidth="1" outlineLevel="1"/>
    <col min="20" max="20" width="16.6640625" style="68" hidden="1" customWidth="1" outlineLevel="1"/>
    <col min="21" max="21" width="49.5" hidden="1" customWidth="1" outlineLevel="1"/>
    <col min="22" max="22" width="16.6640625" style="68" hidden="1" customWidth="1" outlineLevel="1"/>
    <col min="23" max="23" width="53.33203125" hidden="1" customWidth="1" outlineLevel="1"/>
    <col min="24" max="24" width="16.6640625" style="68" hidden="1" customWidth="1" outlineLevel="1"/>
    <col min="25" max="25" width="40.75" hidden="1" customWidth="1" outlineLevel="1"/>
    <col min="26" max="26" width="16.6640625" style="68" hidden="1" customWidth="1" outlineLevel="1"/>
    <col min="27" max="27" width="45.75" hidden="1" customWidth="1" outlineLevel="1"/>
    <col min="28" max="28" width="16.6640625" style="68" hidden="1" customWidth="1" outlineLevel="1"/>
    <col min="29" max="29" width="48" hidden="1" customWidth="1" outlineLevel="1"/>
    <col min="30" max="30" width="16.6640625" style="68" hidden="1" customWidth="1" outlineLevel="1"/>
    <col min="31" max="31" width="27.1640625" hidden="1" customWidth="1" outlineLevel="1"/>
    <col min="32" max="32" width="8.75" style="68" collapsed="1"/>
    <col min="33" max="35" width="8.75" style="68"/>
    <col min="36" max="36" width="13.08203125" style="68" customWidth="1"/>
    <col min="37" max="16384" width="8.75" style="68"/>
  </cols>
  <sheetData>
    <row r="1" spans="1:41" ht="22.5">
      <c r="B1" s="192" t="s">
        <v>1325</v>
      </c>
      <c r="C1" s="922" t="s">
        <v>1694</v>
      </c>
      <c r="D1" s="923"/>
      <c r="E1" s="923"/>
      <c r="F1" s="923"/>
      <c r="G1" s="923"/>
      <c r="Q1" s="192" t="str">
        <f>+B1</f>
        <v>Dirty-Takeaway …</v>
      </c>
      <c r="T1"/>
      <c r="U1" s="68"/>
      <c r="V1"/>
      <c r="W1" s="68"/>
      <c r="X1"/>
      <c r="Y1" s="68"/>
      <c r="Z1"/>
      <c r="AA1" s="68"/>
      <c r="AB1"/>
      <c r="AC1" s="68"/>
      <c r="AD1"/>
      <c r="AE1" s="68"/>
    </row>
    <row r="2" spans="1:41" ht="20">
      <c r="B2" s="192" t="s">
        <v>1063</v>
      </c>
      <c r="D2" s="452"/>
      <c r="Q2" s="192" t="s">
        <v>1064</v>
      </c>
      <c r="T2"/>
      <c r="U2" s="68"/>
      <c r="V2"/>
      <c r="W2" s="68"/>
      <c r="X2"/>
      <c r="Y2" s="68"/>
      <c r="Z2"/>
      <c r="AA2" s="68"/>
      <c r="AB2"/>
      <c r="AC2" s="68"/>
      <c r="AD2"/>
      <c r="AE2" s="68"/>
    </row>
    <row r="3" spans="1:41" ht="20" customHeight="1">
      <c r="G3" s="597" t="s">
        <v>1276</v>
      </c>
      <c r="Q3" s="437" t="s">
        <v>1058</v>
      </c>
      <c r="T3"/>
      <c r="U3" s="68"/>
      <c r="V3"/>
      <c r="W3" s="68"/>
      <c r="X3"/>
      <c r="Y3" s="68"/>
      <c r="Z3"/>
      <c r="AA3" s="68"/>
      <c r="AB3"/>
      <c r="AC3" s="68"/>
      <c r="AD3" s="449" t="s">
        <v>1078</v>
      </c>
      <c r="AE3" s="68"/>
    </row>
    <row r="4" spans="1:41" ht="17.5">
      <c r="B4" s="174" t="s">
        <v>500</v>
      </c>
      <c r="C4" s="141" t="s">
        <v>519</v>
      </c>
      <c r="D4" s="175" t="s">
        <v>353</v>
      </c>
      <c r="E4" s="177" t="s">
        <v>514</v>
      </c>
      <c r="F4" s="176" t="s">
        <v>383</v>
      </c>
      <c r="G4" s="184" t="s">
        <v>341</v>
      </c>
      <c r="H4" s="178" t="s">
        <v>334</v>
      </c>
      <c r="I4" s="179" t="s">
        <v>412</v>
      </c>
      <c r="K4" s="727" t="s">
        <v>1754</v>
      </c>
      <c r="Q4" s="174" t="s">
        <v>500</v>
      </c>
      <c r="R4" s="148" t="s">
        <v>527</v>
      </c>
      <c r="S4" s="444"/>
      <c r="T4" s="148" t="s">
        <v>528</v>
      </c>
      <c r="V4" s="148" t="s">
        <v>885</v>
      </c>
      <c r="X4" s="148" t="s">
        <v>529</v>
      </c>
      <c r="Z4" s="148" t="s">
        <v>886</v>
      </c>
      <c r="AB4" s="148" t="s">
        <v>527</v>
      </c>
      <c r="AD4" s="148" t="s">
        <v>528</v>
      </c>
    </row>
    <row r="5" spans="1:41" ht="15.5">
      <c r="B5" s="150" t="s">
        <v>342</v>
      </c>
      <c r="C5" s="150"/>
      <c r="D5" s="83" t="s">
        <v>493</v>
      </c>
      <c r="E5" s="86" t="s">
        <v>463</v>
      </c>
      <c r="F5" s="132" t="s">
        <v>469</v>
      </c>
      <c r="G5" s="469" t="s">
        <v>1133</v>
      </c>
      <c r="H5" s="150" t="s">
        <v>450</v>
      </c>
      <c r="I5" s="89" t="s">
        <v>510</v>
      </c>
      <c r="K5" s="266" t="s">
        <v>1752</v>
      </c>
      <c r="L5" s="266" t="s">
        <v>1753</v>
      </c>
      <c r="Q5" s="200" t="s">
        <v>519</v>
      </c>
      <c r="R5" s="186"/>
      <c r="S5" s="444"/>
      <c r="T5" s="186"/>
      <c r="V5" s="88" t="s">
        <v>523</v>
      </c>
      <c r="X5" s="88" t="s">
        <v>524</v>
      </c>
      <c r="Z5" s="88" t="s">
        <v>525</v>
      </c>
      <c r="AB5" s="88"/>
      <c r="AD5" s="88"/>
    </row>
    <row r="6" spans="1:41" ht="15.5">
      <c r="B6" s="150" t="s">
        <v>354</v>
      </c>
      <c r="C6" s="150"/>
      <c r="D6" s="83" t="s">
        <v>395</v>
      </c>
      <c r="E6" s="86" t="s">
        <v>467</v>
      </c>
      <c r="F6" s="180" t="s">
        <v>489</v>
      </c>
      <c r="G6" s="471" t="s">
        <v>1132</v>
      </c>
      <c r="H6" s="150" t="s">
        <v>451</v>
      </c>
      <c r="I6" s="89" t="s">
        <v>511</v>
      </c>
      <c r="K6" s="1040" t="s">
        <v>19</v>
      </c>
      <c r="L6" s="1041" t="s">
        <v>18</v>
      </c>
      <c r="Q6" s="174" t="s">
        <v>500</v>
      </c>
      <c r="R6" s="71"/>
      <c r="S6" s="444"/>
      <c r="T6" s="148"/>
      <c r="V6" s="71"/>
      <c r="X6" s="71"/>
      <c r="Z6" s="71"/>
      <c r="AB6" s="71"/>
      <c r="AD6" s="71"/>
    </row>
    <row r="7" spans="1:41" ht="15.5">
      <c r="B7" s="150"/>
      <c r="C7" s="150"/>
      <c r="D7" s="83" t="s">
        <v>396</v>
      </c>
      <c r="E7" s="86"/>
      <c r="F7" s="180" t="s">
        <v>490</v>
      </c>
      <c r="G7" s="471" t="s">
        <v>1134</v>
      </c>
      <c r="H7" s="150" t="s">
        <v>1141</v>
      </c>
      <c r="I7" s="89" t="s">
        <v>512</v>
      </c>
      <c r="K7" s="1042" t="s">
        <v>1944</v>
      </c>
      <c r="L7" s="1043" t="s">
        <v>18</v>
      </c>
      <c r="Q7" s="175" t="s">
        <v>353</v>
      </c>
      <c r="R7" s="199" t="s">
        <v>410</v>
      </c>
      <c r="S7" s="444"/>
      <c r="T7" s="185" t="s">
        <v>479</v>
      </c>
      <c r="V7" s="199" t="s">
        <v>480</v>
      </c>
      <c r="X7" s="199" t="s">
        <v>520</v>
      </c>
      <c r="Z7" s="199" t="s">
        <v>481</v>
      </c>
      <c r="AB7" s="199" t="s">
        <v>478</v>
      </c>
      <c r="AD7" s="199" t="s">
        <v>482</v>
      </c>
    </row>
    <row r="8" spans="1:41" ht="15.5">
      <c r="B8" s="150"/>
      <c r="C8" s="150"/>
      <c r="D8" s="83" t="s">
        <v>400</v>
      </c>
      <c r="E8" s="86"/>
      <c r="F8" s="181" t="s">
        <v>491</v>
      </c>
      <c r="G8" s="470" t="s">
        <v>1127</v>
      </c>
      <c r="H8" s="150" t="s">
        <v>452</v>
      </c>
      <c r="I8" s="89" t="s">
        <v>513</v>
      </c>
      <c r="K8" s="1042" t="s">
        <v>1324</v>
      </c>
      <c r="L8" s="1043" t="s">
        <v>18</v>
      </c>
      <c r="Q8" s="177" t="s">
        <v>515</v>
      </c>
      <c r="R8" s="188" t="s">
        <v>446</v>
      </c>
      <c r="S8" s="444"/>
      <c r="T8" s="256" t="s">
        <v>466</v>
      </c>
      <c r="V8" s="188" t="s">
        <v>448</v>
      </c>
      <c r="X8" s="188" t="s">
        <v>447</v>
      </c>
      <c r="Z8" s="188" t="s">
        <v>368</v>
      </c>
      <c r="AB8" s="188" t="s">
        <v>333</v>
      </c>
      <c r="AD8" s="188" t="s">
        <v>468</v>
      </c>
    </row>
    <row r="9" spans="1:41" ht="15.5">
      <c r="B9" s="150"/>
      <c r="C9" s="150"/>
      <c r="D9" s="83" t="s">
        <v>398</v>
      </c>
      <c r="E9" s="86"/>
      <c r="F9" s="181" t="s">
        <v>492</v>
      </c>
      <c r="G9" s="144" t="s">
        <v>403</v>
      </c>
      <c r="H9" s="150" t="s">
        <v>453</v>
      </c>
      <c r="I9" s="86"/>
      <c r="K9" s="1042" t="s">
        <v>1989</v>
      </c>
      <c r="L9" s="1043" t="s">
        <v>18</v>
      </c>
      <c r="Q9" s="176" t="s">
        <v>383</v>
      </c>
      <c r="R9" s="71" t="s">
        <v>458</v>
      </c>
      <c r="S9" s="444"/>
      <c r="T9" s="71" t="s">
        <v>460</v>
      </c>
      <c r="V9" s="71" t="s">
        <v>461</v>
      </c>
      <c r="X9" s="71" t="s">
        <v>458</v>
      </c>
      <c r="Z9" s="71" t="s">
        <v>461</v>
      </c>
      <c r="AB9" s="71" t="s">
        <v>458</v>
      </c>
      <c r="AD9" s="71" t="s">
        <v>460</v>
      </c>
    </row>
    <row r="10" spans="1:41" ht="15.5">
      <c r="B10" s="150"/>
      <c r="C10" s="150"/>
      <c r="D10" s="83" t="s">
        <v>1107</v>
      </c>
      <c r="E10" s="86"/>
      <c r="F10" s="499"/>
      <c r="G10" s="311" t="s">
        <v>1128</v>
      </c>
      <c r="H10" s="150" t="s">
        <v>454</v>
      </c>
      <c r="I10" s="86"/>
      <c r="K10" s="960"/>
      <c r="L10" s="952"/>
      <c r="Q10" s="184" t="s">
        <v>341</v>
      </c>
      <c r="R10" s="96" t="s">
        <v>393</v>
      </c>
      <c r="S10" s="444"/>
      <c r="T10" s="96" t="s">
        <v>1047</v>
      </c>
      <c r="V10" s="96" t="s">
        <v>1048</v>
      </c>
      <c r="X10" s="96" t="s">
        <v>1049</v>
      </c>
      <c r="Z10" s="96" t="s">
        <v>393</v>
      </c>
      <c r="AB10" s="96" t="s">
        <v>402</v>
      </c>
      <c r="AD10" s="96" t="s">
        <v>1050</v>
      </c>
    </row>
    <row r="11" spans="1:41">
      <c r="B11" s="150" t="s">
        <v>578</v>
      </c>
      <c r="C11" s="150"/>
      <c r="D11" s="83" t="s">
        <v>590</v>
      </c>
      <c r="E11" s="86"/>
      <c r="F11" s="101"/>
      <c r="G11" s="311" t="s">
        <v>1129</v>
      </c>
      <c r="H11" s="89"/>
      <c r="I11" s="86"/>
      <c r="K11" s="1044" t="s">
        <v>1522</v>
      </c>
      <c r="L11" s="1045" t="s">
        <v>18</v>
      </c>
      <c r="Q11" s="178" t="s">
        <v>334</v>
      </c>
      <c r="R11" s="88"/>
      <c r="S11" s="444"/>
      <c r="T11" s="88"/>
      <c r="V11" s="88"/>
      <c r="X11" s="88"/>
      <c r="Z11" s="88"/>
      <c r="AB11" s="88"/>
      <c r="AD11" s="88"/>
    </row>
    <row r="12" spans="1:41" ht="14.5" thickBot="1">
      <c r="B12" s="593" t="s">
        <v>579</v>
      </c>
      <c r="C12" s="594"/>
      <c r="D12" s="595" t="s">
        <v>591</v>
      </c>
      <c r="E12" s="86"/>
      <c r="F12" s="101"/>
      <c r="G12" s="144" t="s">
        <v>1130</v>
      </c>
      <c r="H12" s="89"/>
      <c r="I12" s="86"/>
      <c r="K12" s="972"/>
      <c r="L12" s="973"/>
      <c r="Q12" s="187" t="s">
        <v>412</v>
      </c>
      <c r="R12" s="186" t="s">
        <v>408</v>
      </c>
      <c r="S12" s="444"/>
      <c r="T12" s="186" t="s">
        <v>407</v>
      </c>
      <c r="V12" s="186" t="s">
        <v>409</v>
      </c>
      <c r="X12" s="186" t="s">
        <v>459</v>
      </c>
      <c r="Z12" s="186" t="s">
        <v>462</v>
      </c>
      <c r="AB12" s="186" t="s">
        <v>389</v>
      </c>
      <c r="AD12" s="186" t="s">
        <v>1046</v>
      </c>
    </row>
    <row r="13" spans="1:41">
      <c r="A13" s="452"/>
      <c r="B13" s="655" t="s">
        <v>1113</v>
      </c>
      <c r="C13" s="494"/>
      <c r="D13" s="89" t="s">
        <v>470</v>
      </c>
      <c r="E13" s="86"/>
      <c r="G13" s="590" t="s">
        <v>71</v>
      </c>
      <c r="H13" s="89"/>
      <c r="I13" s="86"/>
      <c r="K13" s="972" t="s">
        <v>168</v>
      </c>
      <c r="L13" s="973" t="s">
        <v>162</v>
      </c>
      <c r="Q13" s="91"/>
      <c r="T13"/>
      <c r="V13"/>
      <c r="X13"/>
      <c r="Z13"/>
      <c r="AB13"/>
      <c r="AD13"/>
    </row>
    <row r="14" spans="1:41" ht="16" thickBot="1">
      <c r="B14" s="657" t="s">
        <v>1115</v>
      </c>
      <c r="C14" s="656"/>
      <c r="D14" s="89" t="s">
        <v>486</v>
      </c>
      <c r="E14" s="86"/>
      <c r="F14" s="473"/>
      <c r="G14" s="590" t="s">
        <v>1131</v>
      </c>
      <c r="H14" s="89"/>
      <c r="I14" s="89"/>
      <c r="K14" s="972" t="s">
        <v>170</v>
      </c>
      <c r="L14" s="973" t="s">
        <v>162</v>
      </c>
      <c r="Q14" s="91">
        <v>1</v>
      </c>
      <c r="R14" s="202" t="str">
        <f>CONCATENATE(R$4,R$5,R$6,R$7,R$10)</f>
        <v xml:space="preserve"> please bring towels</v>
      </c>
      <c r="S14" s="202"/>
      <c r="T14" s="202" t="str">
        <f>CONCATENATE(T$4,T$5,T$6,T$7,T$10)</f>
        <v xml:space="preserve"> kindly deliverbath towel</v>
      </c>
      <c r="U14" s="202"/>
      <c r="V14" s="202" t="str">
        <f>CONCATENATE(V$4,V$5,V$6,V$7,V$10)</f>
        <v xml:space="preserve"> please have housekeeper givehand towel</v>
      </c>
      <c r="W14" s="202"/>
      <c r="X14" s="202" t="str">
        <f>CONCATENATE(X$4,X$5,X$6,X$7,X$10)</f>
        <v xml:space="preserve"> Can maid fetchface towel</v>
      </c>
      <c r="Y14" s="202"/>
      <c r="Z14" s="202" t="str">
        <f>CONCATENATE(Z$4,Z$5,Z$6,Z$7,Z$10)</f>
        <v xml:space="preserve"> kindly have room attendant drop off towels</v>
      </c>
      <c r="AA14" s="202"/>
      <c r="AB14" s="202" t="str">
        <f>CONCATENATE(AB$4,AB$5,AB$6,AB$7,AB$10)</f>
        <v xml:space="preserve"> please sendset of towels</v>
      </c>
      <c r="AC14" s="202"/>
      <c r="AD14" s="202" t="str">
        <f>CONCATENATE(AD$4,AD$5,AD$6,AD$7,AD$10)</f>
        <v xml:space="preserve"> kindly providepowell</v>
      </c>
      <c r="AE14" s="202"/>
      <c r="AF14" s="202"/>
      <c r="AG14" s="202"/>
      <c r="AH14" s="202"/>
      <c r="AI14" s="202"/>
      <c r="AJ14" s="202"/>
      <c r="AK14" s="202"/>
      <c r="AL14" s="202"/>
      <c r="AM14" s="202"/>
      <c r="AN14" s="202"/>
      <c r="AO14" s="202"/>
    </row>
    <row r="15" spans="1:41" ht="14" customHeight="1">
      <c r="B15" s="138" t="s">
        <v>529</v>
      </c>
      <c r="C15" s="138" t="s">
        <v>521</v>
      </c>
      <c r="D15" s="589" t="s">
        <v>1042</v>
      </c>
      <c r="E15" s="86"/>
      <c r="F15" s="180"/>
      <c r="G15" s="590" t="s">
        <v>1126</v>
      </c>
      <c r="H15" s="89"/>
      <c r="I15" s="89"/>
      <c r="K15" s="972" t="s">
        <v>171</v>
      </c>
      <c r="L15" s="973" t="s">
        <v>162</v>
      </c>
      <c r="Q15" s="91">
        <f>+Q14+1</f>
        <v>2</v>
      </c>
      <c r="R15" s="202" t="str">
        <f>CONCATENATE(R$4,R$5,R$6,R$7,R$8,R$10)</f>
        <v xml:space="preserve"> please bringa few towels</v>
      </c>
      <c r="S15" s="202"/>
      <c r="T15" s="202" t="str">
        <f>CONCATENATE(T$4,T$5,T$6,T$7,T$8,T$10)</f>
        <v xml:space="preserve"> kindly deliveradditionalbath towel</v>
      </c>
      <c r="U15" s="202"/>
      <c r="V15" s="202" t="str">
        <f>CONCATENATE(V$4,V$5,V$6,V$7,V$8,V$10)</f>
        <v xml:space="preserve"> please have housekeeper givesomehand towel</v>
      </c>
      <c r="W15" s="202"/>
      <c r="X15" s="202" t="str">
        <f>CONCATENATE(X$4,X$5,X$6,X$7,X$8,X$10)</f>
        <v xml:space="preserve"> Can maid fetcha coupleface towel</v>
      </c>
      <c r="Y15" s="202"/>
      <c r="Z15" s="202" t="str">
        <f>CONCATENATE(Z$4,Z$5,Z$6,Z$7,Z$8,Z$10)</f>
        <v xml:space="preserve"> kindly have room attendant drop offset towels</v>
      </c>
      <c r="AA15" s="202"/>
      <c r="AB15" s="202" t="str">
        <f>CONCATENATE(AB$4,AB$5,AB$6,AB$7,AB$8,AB$10)</f>
        <v xml:space="preserve"> please sendmoreset of towels</v>
      </c>
      <c r="AC15" s="202"/>
      <c r="AD15" s="202" t="str">
        <f>CONCATENATE(AD$4,AD$5,AD$6,AD$7,AD$8,AD$10)</f>
        <v xml:space="preserve"> kindly provideextrapowell</v>
      </c>
      <c r="AE15" s="202"/>
      <c r="AF15" s="202"/>
      <c r="AG15" s="202"/>
      <c r="AH15" s="202"/>
      <c r="AI15" s="202"/>
      <c r="AJ15" s="202"/>
      <c r="AK15" s="202"/>
      <c r="AL15" s="202"/>
      <c r="AM15" s="202"/>
      <c r="AN15" s="202"/>
      <c r="AO15" s="202"/>
    </row>
    <row r="16" spans="1:41" ht="15.5" customHeight="1">
      <c r="B16" s="138" t="s">
        <v>530</v>
      </c>
      <c r="C16" s="465" t="s">
        <v>1148</v>
      </c>
      <c r="D16" s="89" t="s">
        <v>1142</v>
      </c>
      <c r="E16" s="138"/>
      <c r="F16" s="180"/>
      <c r="G16" s="466" t="s">
        <v>402</v>
      </c>
      <c r="H16" s="89"/>
      <c r="I16" s="89"/>
      <c r="K16" s="956"/>
      <c r="L16" s="953"/>
      <c r="Q16" s="91">
        <f t="shared" ref="Q16:Q21" si="0">+Q15+1</f>
        <v>3</v>
      </c>
      <c r="R16" s="202" t="str">
        <f>CONCATENATE(R$4,R$5,R$6,R$7,R$8,R$9,R$10)</f>
        <v xml:space="preserve"> please bringa few clean towels</v>
      </c>
      <c r="S16" s="202"/>
      <c r="T16" s="448" t="str">
        <f>CONCATENATE(T$4,T$5,T$6,T$7,T$8,T$9,T$10)</f>
        <v xml:space="preserve"> kindly deliveradditional newbath towel</v>
      </c>
      <c r="U16" s="202"/>
      <c r="V16" s="202" t="str">
        <f>CONCATENATE(V$4,V$5,V$6,V$7,V$8,V$9,V$10)</f>
        <v xml:space="preserve"> please have housekeeper givesome freshhand towel</v>
      </c>
      <c r="W16" s="202"/>
      <c r="X16" s="202" t="str">
        <f>CONCATENATE(X$4,X$5,X$6,X$7,X$8,X$9,X$10)</f>
        <v xml:space="preserve"> Can maid fetcha couple cleanface towel</v>
      </c>
      <c r="Y16" s="202"/>
      <c r="Z16" s="202" t="str">
        <f>CONCATENATE(Z$4,Z$5,Z$6,Z$7,Z$8,Z$9,Z$10)</f>
        <v xml:space="preserve"> kindly have room attendant drop offset fresh towels</v>
      </c>
      <c r="AA16" s="202"/>
      <c r="AB16" s="202" t="str">
        <f>CONCATENATE(AB$4,AB$5,AB$6,AB$7,AB$8,AB$9,AB$10)</f>
        <v xml:space="preserve"> please sendmore cleanset of towels</v>
      </c>
      <c r="AC16" s="202"/>
      <c r="AD16" s="202" t="str">
        <f>CONCATENATE(AD$4,AD$5,AD$6,AD$7,AD$8,AD$9,AD$10)</f>
        <v xml:space="preserve"> kindly provideextra newpowell</v>
      </c>
      <c r="AE16" s="202"/>
      <c r="AF16" s="202"/>
      <c r="AG16" s="202"/>
      <c r="AH16" s="202"/>
      <c r="AI16" s="202"/>
      <c r="AJ16" s="202"/>
      <c r="AK16" s="202"/>
      <c r="AL16" s="202"/>
      <c r="AM16" s="202"/>
      <c r="AN16" s="202"/>
      <c r="AO16" s="202"/>
    </row>
    <row r="17" spans="1:41" ht="14.5" customHeight="1">
      <c r="B17" s="138" t="s">
        <v>531</v>
      </c>
      <c r="C17" s="86"/>
      <c r="D17" s="89" t="s">
        <v>1138</v>
      </c>
      <c r="E17" s="193"/>
      <c r="F17" s="89"/>
      <c r="G17" s="466" t="s">
        <v>899</v>
      </c>
      <c r="H17" s="89"/>
      <c r="I17" s="89"/>
      <c r="Q17" s="91">
        <f t="shared" si="0"/>
        <v>4</v>
      </c>
      <c r="R17" s="202" t="str">
        <f>CONCATENATE(R$4,R$5,R$6,R$7,R$8,R$9,R$10,R$11)</f>
        <v xml:space="preserve"> please bringa few clean towels</v>
      </c>
      <c r="S17" s="202"/>
      <c r="T17" s="202" t="str">
        <f>CONCATENATE(T$4,T$5,T$6,T$7,T$8,T$9,T$10,T$11)</f>
        <v xml:space="preserve"> kindly deliveradditional newbath towel</v>
      </c>
      <c r="U17" s="202"/>
      <c r="V17" s="202" t="str">
        <f>CONCATENATE(V$4,V$5,V$6,V$7,V$8,V$9,V$10,V$11)</f>
        <v xml:space="preserve"> please have housekeeper givesome freshhand towel</v>
      </c>
      <c r="W17" s="202"/>
      <c r="X17" s="202" t="str">
        <f>CONCATENATE(X$4,X$5,X$6,X$7,X$8,X$9,X$10,X$11)</f>
        <v xml:space="preserve"> Can maid fetcha couple cleanface towel</v>
      </c>
      <c r="Y17" s="202"/>
      <c r="Z17" s="202" t="str">
        <f>CONCATENATE(Z$4,Z$5,Z$6,Z$7,Z$8,Z$9,Z$10,Z$11)</f>
        <v xml:space="preserve"> kindly have room attendant drop offset fresh towels</v>
      </c>
      <c r="AA17" s="202"/>
      <c r="AB17" s="202" t="str">
        <f>CONCATENATE(AB$4,AB$5,AB$6,AB$7,AB$8,AB$9,AB$10,AB$11)</f>
        <v xml:space="preserve"> please sendmore cleanset of towels</v>
      </c>
      <c r="AC17" s="202"/>
      <c r="AD17" s="202" t="str">
        <f>CONCATENATE(AD$4,AD$5,AD$6,AD$7,AD$8,AD$9,AD$10,AD$11)</f>
        <v xml:space="preserve"> kindly provideextra newpowell</v>
      </c>
      <c r="AE17" s="202"/>
      <c r="AF17" s="202"/>
      <c r="AG17" s="202"/>
      <c r="AH17" s="202"/>
      <c r="AI17" s="202"/>
      <c r="AJ17" s="202"/>
      <c r="AK17" s="202"/>
      <c r="AL17" s="202"/>
      <c r="AM17" s="202"/>
      <c r="AN17" s="202"/>
      <c r="AO17" s="202"/>
    </row>
    <row r="18" spans="1:41">
      <c r="B18" s="480" t="s">
        <v>1112</v>
      </c>
      <c r="C18" s="481"/>
      <c r="D18" s="89" t="s">
        <v>1139</v>
      </c>
      <c r="F18" s="89"/>
      <c r="G18" s="466" t="s">
        <v>897</v>
      </c>
      <c r="H18" s="89"/>
      <c r="I18" s="86"/>
      <c r="Q18" s="91">
        <f t="shared" si="0"/>
        <v>5</v>
      </c>
      <c r="R18" s="202" t="str">
        <f>CONCATENATE(R$4,R$5,R$6,R$7,R$8,R$9,R$10,R$11,R$12)</f>
        <v xml:space="preserve"> please bringa few clean towels to our room</v>
      </c>
      <c r="S18" s="202"/>
      <c r="T18" s="202" t="str">
        <f>CONCATENATE(T$4,T$5,T$6,T$7,T$8,T$9,T$10,T$11,T$12)</f>
        <v xml:space="preserve"> kindly deliveradditional newbath towel to the room</v>
      </c>
      <c r="U18" s="202"/>
      <c r="V18" s="202" t="str">
        <f>CONCATENATE(V$4,V$5,V$6,V$7,V$8,V$9,V$10,V$11,V$12)</f>
        <v xml:space="preserve"> please have housekeeper givesome freshhand towel to room# xxxx</v>
      </c>
      <c r="W18" s="202"/>
      <c r="X18" s="202" t="str">
        <f>CONCATENATE(X$4,X$5,X$6,X$7,X$8,X$9,X$10,X$11,X$12)</f>
        <v xml:space="preserve"> Can maid fetcha couple cleanface towel to my room </v>
      </c>
      <c r="Y18" s="202"/>
      <c r="Z18" s="202" t="str">
        <f>CONCATENATE(Z$4,Z$5,Z$6,Z$7,Z$8,Z$9,Z$10,Z$11,Z$12)</f>
        <v xml:space="preserve"> kindly have room attendant drop offset fresh towels for our room</v>
      </c>
      <c r="AA18" s="202"/>
      <c r="AB18" s="202" t="str">
        <f>CONCATENATE(AB$4,AB$5,AB$6,AB$7,AB$8,AB$9,AB$10,AB$11,AB$12)</f>
        <v xml:space="preserve"> please sendmore cleanset of towels for the room</v>
      </c>
      <c r="AC18" s="202"/>
      <c r="AD18" s="202" t="str">
        <f>CONCATENATE(AD$4,AD$5,AD$6,AD$7,AD$8,AD$9,AD$10,AD$11,AD$12)</f>
        <v xml:space="preserve"> kindly provideextra newpowell for my room</v>
      </c>
      <c r="AE18" s="202"/>
      <c r="AF18" s="202"/>
      <c r="AG18" s="202"/>
      <c r="AH18" s="202"/>
      <c r="AI18" s="202"/>
      <c r="AJ18" s="202"/>
      <c r="AK18" s="202"/>
      <c r="AL18" s="202"/>
      <c r="AM18" s="202"/>
      <c r="AN18" s="202"/>
      <c r="AO18" s="202"/>
    </row>
    <row r="19" spans="1:41" ht="18.5" customHeight="1">
      <c r="B19" s="465" t="s">
        <v>1116</v>
      </c>
      <c r="C19" s="110" t="s">
        <v>522</v>
      </c>
      <c r="D19" s="89"/>
      <c r="F19" s="465"/>
      <c r="G19" s="466" t="s">
        <v>898</v>
      </c>
      <c r="H19" s="89"/>
      <c r="I19" s="86"/>
      <c r="Q19" s="91">
        <f t="shared" si="0"/>
        <v>6</v>
      </c>
      <c r="R19" s="202" t="str">
        <f>CONCATENATE(R$4,R$5,R$6,R$7,R$9,R$10)</f>
        <v xml:space="preserve"> please bring clean towels</v>
      </c>
      <c r="S19" s="202"/>
      <c r="T19" s="202" t="str">
        <f>CONCATENATE(T$4,T$5,T$6,T$7,T$9,T$10)</f>
        <v xml:space="preserve"> kindly deliver newbath towel</v>
      </c>
      <c r="U19" s="202"/>
      <c r="V19" s="202" t="str">
        <f>CONCATENATE(V$4,V$5,V$6,V$7,V$9,V$10)</f>
        <v xml:space="preserve"> please have housekeeper give freshhand towel</v>
      </c>
      <c r="W19" s="202"/>
      <c r="X19" s="202" t="str">
        <f>CONCATENATE(X$4,X$5,X$6,X$7,X$9,X$10)</f>
        <v xml:space="preserve"> Can maid fetch cleanface towel</v>
      </c>
      <c r="Y19" s="202"/>
      <c r="Z19" s="202" t="str">
        <f>CONCATENATE(Z$4,Z$5,Z$6,Z$7,Z$9,Z$10)</f>
        <v xml:space="preserve"> kindly have room attendant drop off fresh towels</v>
      </c>
      <c r="AA19" s="202"/>
      <c r="AB19" s="202" t="str">
        <f>CONCATENATE(AB$4,AB$5,AB$6,AB$7,AB$9,AB$10)</f>
        <v xml:space="preserve"> please send cleanset of towels</v>
      </c>
      <c r="AC19" s="202"/>
      <c r="AD19" s="202" t="str">
        <f>CONCATENATE(AD$4,AD$5,AD$6,AD$7,AD$9,AD$10)</f>
        <v xml:space="preserve"> kindly provide newpowell</v>
      </c>
      <c r="AE19" s="202"/>
      <c r="AF19" s="202"/>
      <c r="AG19" s="202"/>
      <c r="AH19" s="202"/>
      <c r="AI19" s="202"/>
      <c r="AJ19" s="202"/>
      <c r="AK19" s="202"/>
      <c r="AL19" s="202"/>
      <c r="AM19" s="202"/>
      <c r="AN19" s="202"/>
      <c r="AO19" s="202"/>
    </row>
    <row r="20" spans="1:41" ht="17" customHeight="1">
      <c r="B20" s="459" t="s">
        <v>1117</v>
      </c>
      <c r="C20" s="140" t="s">
        <v>523</v>
      </c>
      <c r="D20" s="89"/>
      <c r="E20" s="86"/>
      <c r="F20" s="86"/>
      <c r="G20" s="591" t="s">
        <v>60</v>
      </c>
      <c r="H20" s="89"/>
      <c r="I20" s="86"/>
      <c r="Q20" s="91">
        <f t="shared" si="0"/>
        <v>7</v>
      </c>
      <c r="R20" s="202" t="str">
        <f>CONCATENATE(R$4,R$5,R$6,R$7,R$9,R$10,R$11)</f>
        <v xml:space="preserve"> please bring clean towels</v>
      </c>
      <c r="S20" s="202"/>
      <c r="T20" s="202" t="str">
        <f>CONCATENATE(T$4,T$5,T$6,T$7,T$9,T$10,T$11)</f>
        <v xml:space="preserve"> kindly deliver newbath towel</v>
      </c>
      <c r="U20" s="202"/>
      <c r="V20" s="202" t="str">
        <f>CONCATENATE(V$4,V$5,V$6,V$7,V$9,V$10,V$11)</f>
        <v xml:space="preserve"> please have housekeeper give freshhand towel</v>
      </c>
      <c r="W20" s="202"/>
      <c r="X20" s="202" t="str">
        <f>CONCATENATE(X$4,X$5,X$6,X$7,X$9,X$10,X$11)</f>
        <v xml:space="preserve"> Can maid fetch cleanface towel</v>
      </c>
      <c r="Y20" s="202"/>
      <c r="Z20" s="202" t="str">
        <f>CONCATENATE(Z$4,Z$5,Z$6,Z$7,Z$9,Z$10,Z$11)</f>
        <v xml:space="preserve"> kindly have room attendant drop off fresh towels</v>
      </c>
      <c r="AA20" s="202"/>
      <c r="AB20" s="202" t="str">
        <f>CONCATENATE(AB$4,AB$5,AB$6,AB$7,AB$9,AB$10,AB$11)</f>
        <v xml:space="preserve"> please send cleanset of towels</v>
      </c>
      <c r="AC20" s="202"/>
      <c r="AD20" s="202" t="str">
        <f>CONCATENATE(AD$4,AD$5,AD$6,AD$7,AD$9,AD$10,AD$11)</f>
        <v xml:space="preserve"> kindly provide newpowell</v>
      </c>
      <c r="AE20" s="202"/>
      <c r="AF20" s="202"/>
      <c r="AG20" s="202"/>
      <c r="AH20" s="202"/>
      <c r="AI20" s="202"/>
      <c r="AJ20" s="202"/>
      <c r="AK20" s="202"/>
      <c r="AL20" s="202"/>
      <c r="AM20" s="202"/>
      <c r="AN20" s="202"/>
      <c r="AO20" s="202"/>
    </row>
    <row r="21" spans="1:41">
      <c r="B21" s="459" t="s">
        <v>1118</v>
      </c>
      <c r="C21" s="391" t="s">
        <v>524</v>
      </c>
      <c r="D21" s="589"/>
      <c r="E21" s="86"/>
      <c r="F21" s="86"/>
      <c r="G21" s="591" t="s">
        <v>62</v>
      </c>
      <c r="H21" s="89"/>
      <c r="I21" s="86"/>
      <c r="Q21" s="91">
        <f t="shared" si="0"/>
        <v>8</v>
      </c>
      <c r="R21" s="202" t="str">
        <f>CONCATENATE(R$4,R$5,R$6,R$7,R$9,R$10,R$11,R12)</f>
        <v xml:space="preserve"> please bring clean towels to our room</v>
      </c>
      <c r="S21" s="202"/>
      <c r="T21" s="202" t="str">
        <f>CONCATENATE(T$4,T$5,T$6,T$7,T$9,T$10,T$11,T12)</f>
        <v xml:space="preserve"> kindly deliver newbath towel to the room</v>
      </c>
      <c r="U21" s="202"/>
      <c r="V21" s="202" t="str">
        <f>CONCATENATE(V$4,V$5,V$6,V$7,V$9,V$10,V$11,V12)</f>
        <v xml:space="preserve"> please have housekeeper give freshhand towel to room# xxxx</v>
      </c>
      <c r="W21" s="202"/>
      <c r="X21" s="202" t="str">
        <f>CONCATENATE(X$4,X$5,X$6,X$7,X$9,X$10,X$11,X12)</f>
        <v xml:space="preserve"> Can maid fetch cleanface towel to my room </v>
      </c>
      <c r="Y21" s="202"/>
      <c r="Z21" s="202" t="str">
        <f>CONCATENATE(Z$4,Z$5,Z$6,Z$7,Z$9,Z$10,Z$11,Z12)</f>
        <v xml:space="preserve"> kindly have room attendant drop off fresh towels for our room</v>
      </c>
      <c r="AA21" s="202"/>
      <c r="AB21" s="202" t="str">
        <f>CONCATENATE(AB$4,AB$5,AB$6,AB$7,AB$9,AB$10,AB$11,AB12)</f>
        <v xml:space="preserve"> please send cleanset of towels for the room</v>
      </c>
      <c r="AC21" s="202"/>
      <c r="AD21" s="202" t="str">
        <f>CONCATENATE(AD$4,AD$5,AD$6,AD$7,AD$9,AD$10,AD$11,AD12)</f>
        <v xml:space="preserve"> kindly provide newpowell for my room</v>
      </c>
      <c r="AE21" s="202"/>
      <c r="AF21" s="202"/>
      <c r="AG21" s="202"/>
      <c r="AH21" s="202"/>
      <c r="AI21" s="202"/>
      <c r="AJ21" s="202"/>
      <c r="AK21" s="202"/>
      <c r="AL21" s="202"/>
      <c r="AM21" s="202"/>
      <c r="AN21" s="202"/>
      <c r="AO21" s="202"/>
    </row>
    <row r="22" spans="1:41" ht="15.5">
      <c r="B22" s="465" t="s">
        <v>1346</v>
      </c>
      <c r="C22" s="138" t="s">
        <v>525</v>
      </c>
      <c r="D22" s="130"/>
      <c r="E22" s="183"/>
      <c r="F22" s="183"/>
      <c r="G22" s="592"/>
      <c r="H22" s="89"/>
      <c r="I22" s="86"/>
      <c r="Q22" s="91"/>
      <c r="R22" s="202"/>
      <c r="S22" s="202"/>
      <c r="T22" s="190"/>
      <c r="U22" s="202"/>
      <c r="V22" s="190"/>
      <c r="W22" s="202"/>
      <c r="X22" s="190"/>
      <c r="Y22" s="202"/>
      <c r="Z22" s="190"/>
      <c r="AA22" s="202"/>
      <c r="AB22" s="190"/>
      <c r="AC22" s="202"/>
      <c r="AD22" s="190"/>
      <c r="AE22" s="202"/>
      <c r="AF22" s="202"/>
      <c r="AG22" s="202"/>
      <c r="AH22" s="202"/>
      <c r="AI22" s="202"/>
      <c r="AJ22" s="202"/>
      <c r="AK22" s="202"/>
      <c r="AL22" s="202"/>
      <c r="AM22" s="202"/>
      <c r="AN22" s="202"/>
      <c r="AO22" s="202"/>
    </row>
    <row r="23" spans="1:41">
      <c r="A23" s="452"/>
      <c r="B23" s="465" t="s">
        <v>1109</v>
      </c>
      <c r="C23" s="180" t="s">
        <v>526</v>
      </c>
      <c r="D23" s="130"/>
      <c r="F23" s="86"/>
      <c r="G23" s="392"/>
      <c r="H23" s="130"/>
      <c r="I23" s="130"/>
      <c r="Q23" s="91"/>
      <c r="R23" s="202"/>
      <c r="S23" s="202"/>
      <c r="T23" s="190"/>
      <c r="U23" s="202"/>
      <c r="V23" s="190"/>
      <c r="W23" s="202"/>
      <c r="X23" s="202"/>
      <c r="Y23" s="202"/>
      <c r="Z23" s="202"/>
      <c r="AA23" s="202"/>
      <c r="AB23" s="202"/>
      <c r="AC23" s="202"/>
      <c r="AD23" s="202"/>
      <c r="AE23" s="202"/>
      <c r="AF23" s="202"/>
      <c r="AG23" s="202"/>
      <c r="AH23" s="202"/>
      <c r="AI23" s="202"/>
      <c r="AJ23" s="202"/>
      <c r="AK23" s="202"/>
      <c r="AL23" s="202"/>
      <c r="AM23" s="202"/>
      <c r="AN23" s="202"/>
      <c r="AO23" s="202"/>
    </row>
    <row r="24" spans="1:41">
      <c r="B24" s="465" t="s">
        <v>1110</v>
      </c>
      <c r="C24" s="97"/>
      <c r="D24" s="130"/>
      <c r="F24" s="86"/>
      <c r="G24" s="392"/>
      <c r="H24" s="130"/>
      <c r="I24" s="130"/>
      <c r="Q24" s="91"/>
      <c r="R24" s="441"/>
      <c r="S24" s="202"/>
      <c r="T24" s="190"/>
      <c r="U24" s="202"/>
      <c r="V24" s="446"/>
      <c r="W24" s="202"/>
      <c r="X24" s="446"/>
      <c r="Y24" s="202"/>
      <c r="Z24" s="446"/>
      <c r="AA24" s="202"/>
      <c r="AB24" s="446"/>
      <c r="AC24" s="202"/>
      <c r="AD24" s="446"/>
      <c r="AE24" s="202"/>
      <c r="AF24" s="202"/>
      <c r="AG24" s="202"/>
      <c r="AH24" s="202"/>
      <c r="AI24" s="202"/>
      <c r="AJ24" s="202"/>
      <c r="AK24" s="202"/>
      <c r="AL24" s="202"/>
      <c r="AM24" s="202"/>
      <c r="AN24" s="202"/>
      <c r="AO24" s="202"/>
    </row>
    <row r="25" spans="1:41" ht="15.5">
      <c r="B25" s="465" t="s">
        <v>1111</v>
      </c>
      <c r="C25" s="86"/>
      <c r="D25" s="86"/>
      <c r="F25" s="86"/>
      <c r="G25" s="183"/>
      <c r="H25" s="130"/>
      <c r="I25" s="130"/>
      <c r="Q25" s="91"/>
      <c r="R25" s="451" t="s">
        <v>1086</v>
      </c>
      <c r="S25" s="202"/>
      <c r="T25" s="190"/>
      <c r="U25" s="202"/>
      <c r="V25" s="190"/>
      <c r="W25" s="202"/>
      <c r="X25" s="446"/>
      <c r="Y25" s="202"/>
      <c r="Z25" s="446"/>
      <c r="AA25" s="446"/>
      <c r="AB25" s="446"/>
      <c r="AC25" s="202"/>
      <c r="AD25" s="446"/>
      <c r="AE25" s="202"/>
      <c r="AF25" s="202"/>
      <c r="AG25" s="202"/>
      <c r="AH25" s="202"/>
      <c r="AI25" s="202"/>
      <c r="AJ25" s="202"/>
      <c r="AK25" s="202"/>
      <c r="AL25" s="202"/>
      <c r="AM25" s="202"/>
      <c r="AN25" s="202"/>
      <c r="AO25" s="202"/>
    </row>
    <row r="26" spans="1:41">
      <c r="B26" s="465" t="s">
        <v>1119</v>
      </c>
      <c r="C26" s="86"/>
      <c r="D26" s="86"/>
      <c r="F26" s="86"/>
      <c r="G26" s="86"/>
      <c r="H26" s="130"/>
      <c r="I26" s="130"/>
      <c r="Q26" s="452" t="s">
        <v>1057</v>
      </c>
      <c r="R26" s="442"/>
      <c r="S26" s="203"/>
      <c r="T26" s="203"/>
      <c r="U26" s="203"/>
      <c r="V26" s="203"/>
      <c r="W26" s="203"/>
      <c r="X26" s="203"/>
      <c r="Y26" s="203"/>
      <c r="Z26" s="442"/>
      <c r="AA26" s="203"/>
      <c r="AB26" s="203"/>
      <c r="AC26" s="203"/>
      <c r="AD26" s="203"/>
      <c r="AE26" s="203"/>
      <c r="AF26" s="202"/>
      <c r="AG26" s="202"/>
      <c r="AH26" s="202"/>
      <c r="AI26" s="202"/>
      <c r="AJ26" s="202"/>
      <c r="AK26" s="202"/>
      <c r="AL26" s="202"/>
      <c r="AM26" s="202"/>
      <c r="AN26" s="202"/>
      <c r="AO26" s="202"/>
    </row>
    <row r="27" spans="1:41">
      <c r="B27" s="465" t="s">
        <v>1120</v>
      </c>
      <c r="C27" s="86"/>
      <c r="D27" s="86"/>
      <c r="F27" s="86"/>
      <c r="G27" s="86"/>
      <c r="H27" s="130"/>
      <c r="I27" s="86"/>
      <c r="L27" s="202"/>
      <c r="Q27" s="174" t="s">
        <v>500</v>
      </c>
      <c r="R27" s="148" t="s">
        <v>531</v>
      </c>
      <c r="S27" s="203"/>
      <c r="T27" s="148" t="s">
        <v>531</v>
      </c>
      <c r="U27" s="203"/>
      <c r="V27" s="148" t="s">
        <v>531</v>
      </c>
      <c r="W27" s="203"/>
      <c r="X27" s="148" t="s">
        <v>530</v>
      </c>
      <c r="Y27" s="203"/>
      <c r="Z27" s="148" t="s">
        <v>531</v>
      </c>
      <c r="AA27" s="203"/>
      <c r="AB27" s="148" t="s">
        <v>531</v>
      </c>
      <c r="AC27" s="203"/>
      <c r="AD27" s="148" t="s">
        <v>531</v>
      </c>
      <c r="AE27" s="203"/>
      <c r="AF27" s="202"/>
      <c r="AG27" s="202"/>
      <c r="AH27" s="202"/>
      <c r="AI27" s="202"/>
      <c r="AJ27" s="202"/>
      <c r="AK27" s="202"/>
      <c r="AL27" s="202"/>
      <c r="AM27" s="202"/>
      <c r="AN27" s="202"/>
      <c r="AO27" s="202"/>
    </row>
    <row r="28" spans="1:41">
      <c r="B28" s="465" t="s">
        <v>1121</v>
      </c>
      <c r="C28" s="86"/>
      <c r="D28" s="130"/>
      <c r="F28" s="86"/>
      <c r="G28" s="86"/>
      <c r="H28" s="130"/>
      <c r="I28" s="86"/>
      <c r="K28" s="202"/>
      <c r="L28" s="202"/>
      <c r="Q28" s="200" t="s">
        <v>519</v>
      </c>
      <c r="R28" s="186" t="s">
        <v>521</v>
      </c>
      <c r="S28" s="203"/>
      <c r="T28" s="186" t="s">
        <v>522</v>
      </c>
      <c r="U28" s="203"/>
      <c r="V28" s="186" t="s">
        <v>523</v>
      </c>
      <c r="W28" s="203"/>
      <c r="X28" s="186" t="s">
        <v>524</v>
      </c>
      <c r="Y28" s="203"/>
      <c r="Z28" s="186" t="s">
        <v>525</v>
      </c>
      <c r="AA28" s="203"/>
      <c r="AB28" s="186" t="s">
        <v>526</v>
      </c>
      <c r="AC28" s="203"/>
      <c r="AD28" s="186" t="s">
        <v>521</v>
      </c>
      <c r="AE28" s="203"/>
      <c r="AF28" s="202"/>
      <c r="AG28" s="202"/>
      <c r="AH28" s="202"/>
      <c r="AI28" s="202"/>
      <c r="AJ28" s="202"/>
      <c r="AK28" s="202"/>
      <c r="AL28" s="202"/>
      <c r="AM28" s="202"/>
      <c r="AN28" s="202"/>
      <c r="AO28" s="202"/>
    </row>
    <row r="29" spans="1:41">
      <c r="B29" s="465" t="s">
        <v>1122</v>
      </c>
      <c r="C29" s="86"/>
      <c r="D29" s="86"/>
      <c r="F29" s="86"/>
      <c r="G29" s="86"/>
      <c r="H29" s="86"/>
      <c r="I29" s="86"/>
      <c r="K29" s="202"/>
      <c r="L29" s="202"/>
      <c r="Q29" s="174" t="s">
        <v>500</v>
      </c>
      <c r="R29" s="71" t="s">
        <v>528</v>
      </c>
      <c r="S29" s="203"/>
      <c r="T29" s="71" t="s">
        <v>528</v>
      </c>
      <c r="U29" s="203"/>
      <c r="V29" s="71" t="s">
        <v>528</v>
      </c>
      <c r="W29" s="203"/>
      <c r="X29" s="71" t="s">
        <v>528</v>
      </c>
      <c r="Y29" s="203"/>
      <c r="Z29" s="71" t="s">
        <v>528</v>
      </c>
      <c r="AA29" s="203"/>
      <c r="AB29" s="71" t="s">
        <v>528</v>
      </c>
      <c r="AC29" s="203"/>
      <c r="AD29" s="71" t="s">
        <v>527</v>
      </c>
      <c r="AE29" s="203"/>
      <c r="AF29" s="202"/>
      <c r="AG29" s="202"/>
      <c r="AH29" s="202"/>
      <c r="AI29" s="202"/>
      <c r="AJ29" s="202"/>
      <c r="AK29" s="202"/>
      <c r="AL29" s="202"/>
      <c r="AM29" s="202"/>
      <c r="AN29" s="202"/>
      <c r="AO29" s="202"/>
    </row>
    <row r="30" spans="1:41">
      <c r="B30" s="586" t="s">
        <v>561</v>
      </c>
      <c r="C30" s="479" t="s">
        <v>521</v>
      </c>
      <c r="D30" s="86"/>
      <c r="F30" s="86"/>
      <c r="G30" s="86"/>
      <c r="I30" s="86"/>
      <c r="K30" s="202"/>
      <c r="L30" s="202"/>
      <c r="Q30" s="175" t="s">
        <v>353</v>
      </c>
      <c r="R30" s="199" t="s">
        <v>410</v>
      </c>
      <c r="S30" s="444">
        <v>6</v>
      </c>
      <c r="T30" s="185" t="s">
        <v>479</v>
      </c>
      <c r="V30" s="199" t="s">
        <v>480</v>
      </c>
      <c r="X30" s="199" t="s">
        <v>520</v>
      </c>
      <c r="Z30" s="199" t="s">
        <v>481</v>
      </c>
      <c r="AB30" s="199" t="s">
        <v>478</v>
      </c>
      <c r="AD30" s="199" t="s">
        <v>482</v>
      </c>
      <c r="AK30" s="202"/>
      <c r="AL30" s="202"/>
      <c r="AM30" s="202"/>
      <c r="AN30" s="202"/>
      <c r="AO30" s="202"/>
    </row>
    <row r="31" spans="1:41">
      <c r="B31" s="143" t="s">
        <v>563</v>
      </c>
      <c r="C31" s="143" t="s">
        <v>522</v>
      </c>
      <c r="D31" s="130"/>
      <c r="F31" s="86"/>
      <c r="G31" s="86"/>
      <c r="I31" s="86"/>
      <c r="K31" s="202"/>
      <c r="L31" s="202"/>
      <c r="Q31" s="177" t="s">
        <v>515</v>
      </c>
      <c r="R31" s="188" t="s">
        <v>333</v>
      </c>
      <c r="S31" s="444"/>
      <c r="T31" s="256" t="s">
        <v>466</v>
      </c>
      <c r="V31" s="188" t="s">
        <v>448</v>
      </c>
      <c r="X31" s="188" t="s">
        <v>447</v>
      </c>
      <c r="Z31" s="188" t="s">
        <v>368</v>
      </c>
      <c r="AB31" s="188" t="s">
        <v>333</v>
      </c>
      <c r="AD31" s="188" t="s">
        <v>468</v>
      </c>
      <c r="AE31" s="203"/>
      <c r="AF31" s="202"/>
      <c r="AG31" s="202"/>
      <c r="AH31" s="202"/>
      <c r="AI31" s="202"/>
      <c r="AJ31" s="202"/>
      <c r="AK31" s="202"/>
      <c r="AL31" s="202"/>
      <c r="AM31" s="202"/>
      <c r="AN31" s="202"/>
      <c r="AO31" s="202"/>
    </row>
    <row r="32" spans="1:41" ht="15.5">
      <c r="B32" s="206" t="s">
        <v>564</v>
      </c>
      <c r="C32" s="206" t="s">
        <v>567</v>
      </c>
      <c r="D32" s="130"/>
      <c r="E32" s="193"/>
      <c r="F32" s="183"/>
      <c r="G32" s="86"/>
      <c r="H32" s="86"/>
      <c r="I32" s="86"/>
      <c r="K32" s="202"/>
      <c r="L32" s="202"/>
      <c r="Q32" s="176" t="s">
        <v>383</v>
      </c>
      <c r="R32" s="71" t="s">
        <v>458</v>
      </c>
      <c r="S32" s="444"/>
      <c r="T32" s="71" t="s">
        <v>460</v>
      </c>
      <c r="V32" s="71" t="s">
        <v>461</v>
      </c>
      <c r="X32" s="71" t="s">
        <v>458</v>
      </c>
      <c r="Z32" s="71" t="s">
        <v>461</v>
      </c>
      <c r="AB32" s="71" t="s">
        <v>458</v>
      </c>
      <c r="AD32" s="71" t="s">
        <v>460</v>
      </c>
      <c r="AE32" s="203"/>
      <c r="AF32" s="202"/>
      <c r="AG32" s="202"/>
      <c r="AH32" s="202"/>
      <c r="AI32" s="202"/>
      <c r="AJ32" s="202"/>
      <c r="AK32" s="202"/>
      <c r="AL32" s="202"/>
      <c r="AM32" s="202"/>
      <c r="AN32" s="202"/>
      <c r="AO32" s="202"/>
    </row>
    <row r="33" spans="1:41" ht="15.5">
      <c r="B33" s="206" t="s">
        <v>571</v>
      </c>
      <c r="C33" s="206" t="s">
        <v>568</v>
      </c>
      <c r="D33" s="210"/>
      <c r="E33" s="193"/>
      <c r="F33" s="86"/>
      <c r="G33" s="86"/>
      <c r="H33" s="86"/>
      <c r="I33" s="86"/>
      <c r="K33"/>
      <c r="L33"/>
      <c r="Q33" s="184" t="s">
        <v>341</v>
      </c>
      <c r="R33" s="96" t="s">
        <v>393</v>
      </c>
      <c r="S33" s="203"/>
      <c r="T33" s="96" t="s">
        <v>393</v>
      </c>
      <c r="U33" s="203"/>
      <c r="V33" s="96" t="s">
        <v>393</v>
      </c>
      <c r="W33" s="203"/>
      <c r="X33" s="96" t="s">
        <v>393</v>
      </c>
      <c r="Y33" s="203"/>
      <c r="Z33" s="96" t="s">
        <v>393</v>
      </c>
      <c r="AA33" s="203"/>
      <c r="AB33" s="96" t="s">
        <v>393</v>
      </c>
      <c r="AC33" s="203"/>
      <c r="AD33" s="96" t="s">
        <v>1050</v>
      </c>
      <c r="AE33" s="203"/>
      <c r="AF33" s="202"/>
      <c r="AG33" s="202"/>
      <c r="AH33" s="202"/>
      <c r="AI33" s="202"/>
      <c r="AJ33" s="202"/>
      <c r="AK33" s="202"/>
      <c r="AL33" s="202"/>
      <c r="AM33" s="202"/>
      <c r="AN33" s="202"/>
      <c r="AO33" s="202"/>
    </row>
    <row r="34" spans="1:41" s="70" customFormat="1" ht="15.5">
      <c r="B34" s="143" t="s">
        <v>572</v>
      </c>
      <c r="C34" s="206" t="s">
        <v>570</v>
      </c>
      <c r="D34" s="210"/>
      <c r="E34" s="94"/>
      <c r="F34" s="86"/>
      <c r="G34" s="86"/>
      <c r="H34" s="86"/>
      <c r="I34" s="86"/>
      <c r="J34"/>
      <c r="K34"/>
      <c r="L34"/>
      <c r="M34"/>
      <c r="N34"/>
      <c r="O34"/>
      <c r="P34"/>
      <c r="Q34" s="178" t="s">
        <v>334</v>
      </c>
      <c r="R34" s="88"/>
      <c r="S34" s="203"/>
      <c r="T34" s="88"/>
      <c r="U34" s="203"/>
      <c r="V34" s="88"/>
      <c r="W34" s="203"/>
      <c r="X34" s="88"/>
      <c r="Y34" s="203"/>
      <c r="Z34" s="88"/>
      <c r="AA34" s="203"/>
      <c r="AB34" s="88"/>
      <c r="AC34" s="203"/>
      <c r="AD34" s="88"/>
      <c r="AE34" s="203"/>
      <c r="AF34" s="204"/>
      <c r="AG34" s="204"/>
      <c r="AH34" s="204"/>
      <c r="AI34" s="204"/>
      <c r="AJ34" s="204"/>
      <c r="AK34" s="204"/>
      <c r="AL34" s="204"/>
      <c r="AM34" s="204"/>
      <c r="AN34" s="204"/>
      <c r="AO34" s="204"/>
    </row>
    <row r="35" spans="1:41" ht="15.5">
      <c r="B35" s="206" t="s">
        <v>573</v>
      </c>
      <c r="C35" s="206" t="s">
        <v>569</v>
      </c>
      <c r="D35" s="210"/>
      <c r="E35" s="86"/>
      <c r="F35" s="91"/>
      <c r="G35" s="183"/>
      <c r="H35" s="86"/>
      <c r="I35" s="86"/>
      <c r="K35"/>
      <c r="L35"/>
      <c r="Q35" s="187" t="s">
        <v>412</v>
      </c>
      <c r="R35" s="186" t="s">
        <v>408</v>
      </c>
      <c r="S35" s="444"/>
      <c r="T35" s="186" t="s">
        <v>407</v>
      </c>
      <c r="V35" s="186" t="s">
        <v>409</v>
      </c>
      <c r="X35" s="186" t="s">
        <v>459</v>
      </c>
      <c r="Z35" s="186" t="s">
        <v>462</v>
      </c>
      <c r="AB35" s="186" t="s">
        <v>389</v>
      </c>
      <c r="AD35" s="186" t="s">
        <v>1046</v>
      </c>
    </row>
    <row r="36" spans="1:41" customFormat="1">
      <c r="A36" s="68"/>
      <c r="B36" s="143" t="s">
        <v>562</v>
      </c>
      <c r="C36" s="86"/>
      <c r="D36" s="210"/>
      <c r="E36" s="86"/>
      <c r="F36" s="91"/>
      <c r="G36" s="86"/>
      <c r="H36" s="86"/>
      <c r="I36" s="86"/>
      <c r="Q36" s="68"/>
      <c r="R36" s="68"/>
      <c r="S36" s="203"/>
      <c r="T36" s="68"/>
      <c r="U36" s="203"/>
      <c r="V36" s="68"/>
      <c r="W36" s="203"/>
      <c r="X36" s="68"/>
      <c r="Y36" s="203"/>
      <c r="Z36" s="68"/>
      <c r="AA36" s="203"/>
      <c r="AB36" s="68"/>
      <c r="AC36" s="203"/>
      <c r="AD36" s="68"/>
      <c r="AE36" s="203"/>
      <c r="AF36" s="203"/>
      <c r="AG36" s="203"/>
      <c r="AH36" s="203"/>
      <c r="AI36" s="203"/>
      <c r="AJ36" s="203"/>
      <c r="AK36" s="203"/>
      <c r="AL36" s="203"/>
      <c r="AM36" s="203"/>
      <c r="AN36" s="203"/>
      <c r="AO36" s="203"/>
    </row>
    <row r="37" spans="1:41" customFormat="1">
      <c r="A37" s="68"/>
      <c r="B37" s="206" t="s">
        <v>565</v>
      </c>
      <c r="C37" s="97"/>
      <c r="D37" s="210"/>
      <c r="E37" s="86"/>
      <c r="F37" s="91"/>
      <c r="G37" s="86"/>
      <c r="H37" s="86"/>
      <c r="I37" s="86"/>
      <c r="Q37" s="91">
        <v>1</v>
      </c>
      <c r="R37" s="202" t="str">
        <f>CONCATENATE(R$27,R$28,R$29,R$30,R$33)</f>
        <v xml:space="preserve"> Would you kindly bring towels</v>
      </c>
      <c r="S37" s="203"/>
      <c r="T37" s="202" t="str">
        <f t="shared" ref="T37" si="1">CONCATENATE(T$27,T$28,T$29,T$30,T$33)</f>
        <v xml:space="preserve"> Would someone kindly deliver towels</v>
      </c>
      <c r="U37" s="203"/>
      <c r="V37" s="453" t="str">
        <f t="shared" ref="V37" si="2">CONCATENATE(V$27,V$28,V$29,V$30,V$33)</f>
        <v xml:space="preserve"> Would housekeeper kindly give towels</v>
      </c>
      <c r="W37" s="203"/>
      <c r="X37" s="453" t="str">
        <f t="shared" ref="X37" si="3">CONCATENATE(X$27,X$28,X$29,X$30,X$33)</f>
        <v xml:space="preserve"> Could maid kindly fetch towels</v>
      </c>
      <c r="Y37" s="203"/>
      <c r="Z37" s="453" t="str">
        <f t="shared" ref="Z37" si="4">CONCATENATE(Z$27,Z$28,Z$29,Z$30,Z$33)</f>
        <v xml:space="preserve"> Would room attendant kindly drop off towels</v>
      </c>
      <c r="AA37" s="203"/>
      <c r="AB37" s="202" t="str">
        <f t="shared" ref="AB37" si="5">CONCATENATE(AB$27,AB$28,AB$29,AB$30,AB$33)</f>
        <v xml:space="preserve"> Would room cleaner kindly send towels</v>
      </c>
      <c r="AC37" s="203"/>
      <c r="AD37" s="202" t="str">
        <f t="shared" ref="AD37" si="6">CONCATENATE(AD$27,AD$28,AD$29,AD$30,AD$33)</f>
        <v xml:space="preserve"> Would you please providepowell</v>
      </c>
      <c r="AE37" s="203"/>
      <c r="AF37" s="203"/>
      <c r="AG37" s="203"/>
      <c r="AH37" s="203"/>
      <c r="AI37" s="203"/>
      <c r="AJ37" s="203"/>
      <c r="AK37" s="203"/>
      <c r="AL37" s="203"/>
      <c r="AM37" s="203"/>
      <c r="AN37" s="203"/>
      <c r="AO37" s="203"/>
    </row>
    <row r="38" spans="1:41" customFormat="1">
      <c r="A38" s="68"/>
      <c r="B38" s="206" t="s">
        <v>566</v>
      </c>
      <c r="C38" s="97"/>
      <c r="D38" s="210"/>
      <c r="E38" s="86"/>
      <c r="F38" s="91"/>
      <c r="G38" s="86"/>
      <c r="H38" s="86"/>
      <c r="I38" s="86"/>
      <c r="Q38" s="91">
        <f>+Q37+1</f>
        <v>2</v>
      </c>
      <c r="R38" s="202" t="str">
        <f>CONCATENATE(R$27,R$28,R$29,R$30,R$31,R$33)</f>
        <v xml:space="preserve"> Would you kindly bringmore towels</v>
      </c>
      <c r="S38" s="203"/>
      <c r="T38" s="202" t="str">
        <f t="shared" ref="T38" si="7">CONCATENATE(T$27,T$28,T$29,T$30,T$31,T$33)</f>
        <v xml:space="preserve"> Would someone kindly deliveradditional towels</v>
      </c>
      <c r="U38" s="203"/>
      <c r="V38" s="202" t="str">
        <f t="shared" ref="V38" si="8">CONCATENATE(V$27,V$28,V$29,V$30,V$31,V$33)</f>
        <v xml:space="preserve"> Would housekeeper kindly givesome towels</v>
      </c>
      <c r="W38" s="203"/>
      <c r="X38" s="202" t="str">
        <f t="shared" ref="X38" si="9">CONCATENATE(X$27,X$28,X$29,X$30,X$31,X$33)</f>
        <v xml:space="preserve"> Could maid kindly fetcha couple towels</v>
      </c>
      <c r="Y38" s="203"/>
      <c r="Z38" s="202" t="str">
        <f t="shared" ref="Z38" si="10">CONCATENATE(Z$27,Z$28,Z$29,Z$30,Z$31,Z$33)</f>
        <v xml:space="preserve"> Would room attendant kindly drop offset towels</v>
      </c>
      <c r="AA38" s="203"/>
      <c r="AB38" s="453" t="str">
        <f t="shared" ref="AB38" si="11">CONCATENATE(AB$27,AB$28,AB$29,AB$30,AB$31,AB$33)</f>
        <v xml:space="preserve"> Would room cleaner kindly sendmore towels</v>
      </c>
      <c r="AC38" s="203"/>
      <c r="AD38" s="202" t="str">
        <f t="shared" ref="AD38" si="12">CONCATENATE(AD$27,AD$28,AD$29,AD$30,AD$31,AD$33)</f>
        <v xml:space="preserve"> Would you please provideextrapowell</v>
      </c>
      <c r="AE38" s="203"/>
      <c r="AF38" s="203"/>
      <c r="AG38" s="203"/>
      <c r="AH38" s="203"/>
      <c r="AI38" s="203"/>
      <c r="AJ38" s="203"/>
      <c r="AK38" s="203"/>
      <c r="AL38" s="203"/>
      <c r="AM38" s="203"/>
      <c r="AN38" s="203"/>
      <c r="AO38" s="203"/>
    </row>
    <row r="39" spans="1:41" customFormat="1">
      <c r="A39" s="68"/>
      <c r="B39" s="143" t="s">
        <v>574</v>
      </c>
      <c r="C39" s="97"/>
      <c r="D39" s="210"/>
      <c r="E39" s="86"/>
      <c r="F39" s="91"/>
      <c r="G39" s="86"/>
      <c r="H39" s="86"/>
      <c r="I39" s="86"/>
      <c r="Q39" s="91">
        <f t="shared" ref="Q39:Q44" si="13">+Q38+1</f>
        <v>3</v>
      </c>
      <c r="R39" s="202" t="str">
        <f>CONCATENATE(R$27,R$28,R$29,R$30,R$31,R$32,R$33)</f>
        <v xml:space="preserve"> Would you kindly bringmore clean towels</v>
      </c>
      <c r="S39" s="203"/>
      <c r="T39" s="202" t="str">
        <f t="shared" ref="T39" si="14">CONCATENATE(T$27,T$28,T$29,T$30,T$31,T$32,T$33)</f>
        <v xml:space="preserve"> Would someone kindly deliveradditional new towels</v>
      </c>
      <c r="U39" s="203"/>
      <c r="V39" s="202" t="str">
        <f t="shared" ref="V39" si="15">CONCATENATE(V$27,V$28,V$29,V$30,V$31,V$32,V$33)</f>
        <v xml:space="preserve"> Would housekeeper kindly givesome fresh towels</v>
      </c>
      <c r="W39" s="203"/>
      <c r="X39" s="202" t="str">
        <f t="shared" ref="X39" si="16">CONCATENATE(X$27,X$28,X$29,X$30,X$31,X$32,X$33)</f>
        <v xml:space="preserve"> Could maid kindly fetcha couple clean towels</v>
      </c>
      <c r="Y39" s="203"/>
      <c r="Z39" s="202" t="str">
        <f t="shared" ref="Z39" si="17">CONCATENATE(Z$27,Z$28,Z$29,Z$30,Z$31,Z$32,Z$33)</f>
        <v xml:space="preserve"> Would room attendant kindly drop offset fresh towels</v>
      </c>
      <c r="AA39" s="203"/>
      <c r="AB39" s="202" t="str">
        <f t="shared" ref="AB39" si="18">CONCATENATE(AB$27,AB$28,AB$29,AB$30,AB$31,AB$32,AB$33)</f>
        <v xml:space="preserve"> Would room cleaner kindly sendmore clean towels</v>
      </c>
      <c r="AC39" s="203"/>
      <c r="AD39" s="202" t="str">
        <f t="shared" ref="AD39" si="19">CONCATENATE(AD$27,AD$28,AD$29,AD$30,AD$31,AD$32,AD$33)</f>
        <v xml:space="preserve"> Would you please provideextra newpowell</v>
      </c>
      <c r="AE39" s="203"/>
      <c r="AF39" s="203"/>
      <c r="AG39" s="203"/>
      <c r="AH39" s="203"/>
      <c r="AI39" s="203"/>
      <c r="AJ39" s="203"/>
      <c r="AK39" s="203"/>
      <c r="AL39" s="203"/>
      <c r="AM39" s="203"/>
      <c r="AN39" s="203"/>
      <c r="AO39" s="203"/>
    </row>
    <row r="40" spans="1:41" customFormat="1">
      <c r="A40" s="68"/>
      <c r="B40" s="206" t="s">
        <v>575</v>
      </c>
      <c r="C40" s="97"/>
      <c r="D40" s="210"/>
      <c r="E40" s="86"/>
      <c r="F40" s="91"/>
      <c r="G40" s="86"/>
      <c r="H40" s="86"/>
      <c r="I40" s="86"/>
      <c r="Q40" s="91">
        <f t="shared" si="13"/>
        <v>4</v>
      </c>
      <c r="R40" s="202" t="str">
        <f>CONCATENATE(R$27,R$28,R$29,R$30,R$31,R$32,R$33,R$34)</f>
        <v xml:space="preserve"> Would you kindly bringmore clean towels</v>
      </c>
      <c r="S40" s="203"/>
      <c r="T40" s="453" t="str">
        <f t="shared" ref="T40" si="20">CONCATENATE(T$27,T$28,T$29,T$30,T$31,T$32,T$33,T$34)</f>
        <v xml:space="preserve"> Would someone kindly deliveradditional new towels</v>
      </c>
      <c r="U40" s="203"/>
      <c r="V40" s="453" t="str">
        <f t="shared" ref="V40" si="21">CONCATENATE(V$27,V$28,V$29,V$30,V$31,V$32,V$33,V$34)</f>
        <v xml:space="preserve"> Would housekeeper kindly givesome fresh towels</v>
      </c>
      <c r="W40" s="203"/>
      <c r="X40" s="202" t="str">
        <f t="shared" ref="X40" si="22">CONCATENATE(X$27,X$28,X$29,X$30,X$31,X$32,X$33,X$34)</f>
        <v xml:space="preserve"> Could maid kindly fetcha couple clean towels</v>
      </c>
      <c r="Y40" s="203"/>
      <c r="Z40" s="202" t="str">
        <f t="shared" ref="Z40" si="23">CONCATENATE(Z$27,Z$28,Z$29,Z$30,Z$31,Z$32,Z$33,Z$34)</f>
        <v xml:space="preserve"> Would room attendant kindly drop offset fresh towels</v>
      </c>
      <c r="AA40" s="203"/>
      <c r="AB40" s="202" t="str">
        <f t="shared" ref="AB40" si="24">CONCATENATE(AB$27,AB$28,AB$29,AB$30,AB$31,AB$32,AB$33,AB$34)</f>
        <v xml:space="preserve"> Would room cleaner kindly sendmore clean towels</v>
      </c>
      <c r="AC40" s="203"/>
      <c r="AD40" s="453" t="str">
        <f t="shared" ref="AD40" si="25">CONCATENATE(AD$27,AD$28,AD$29,AD$30,AD$31,AD$32,AD$33,AD$34)</f>
        <v xml:space="preserve"> Would you please provideextra newpowell</v>
      </c>
      <c r="AE40" s="203"/>
      <c r="AF40" s="203"/>
      <c r="AG40" s="203"/>
      <c r="AH40" s="203"/>
      <c r="AI40" s="203"/>
      <c r="AJ40" s="203"/>
      <c r="AK40" s="203"/>
      <c r="AL40" s="203"/>
      <c r="AM40" s="203"/>
      <c r="AN40" s="203"/>
      <c r="AO40" s="203"/>
    </row>
    <row r="41" spans="1:41" customFormat="1" ht="14.5" customHeight="1">
      <c r="A41" s="68"/>
      <c r="B41" s="206" t="s">
        <v>576</v>
      </c>
      <c r="C41" s="97"/>
      <c r="D41" s="210"/>
      <c r="E41" s="86"/>
      <c r="F41" s="91"/>
      <c r="G41" s="86"/>
      <c r="H41" s="86"/>
      <c r="I41" s="86"/>
      <c r="Q41" s="91">
        <f t="shared" si="13"/>
        <v>5</v>
      </c>
      <c r="R41" s="202" t="str">
        <f>CONCATENATE(R$27,R$28,R$29,R$30,R$31,R$32,R$33,R$34,R$35)</f>
        <v xml:space="preserve"> Would you kindly bringmore clean towels to our room</v>
      </c>
      <c r="T41" s="202" t="str">
        <f t="shared" ref="T41" si="26">CONCATENATE(T$27,T$28,T$29,T$30,T$31,T$32,T$33,T$34,T$35)</f>
        <v xml:space="preserve"> Would someone kindly deliveradditional new towels to the room</v>
      </c>
      <c r="V41" s="202" t="str">
        <f t="shared" ref="V41" si="27">CONCATENATE(V$27,V$28,V$29,V$30,V$31,V$32,V$33,V$34,V$35)</f>
        <v xml:space="preserve"> Would housekeeper kindly givesome fresh towels to room# xxxx</v>
      </c>
      <c r="X41" s="202" t="str">
        <f t="shared" ref="X41" si="28">CONCATENATE(X$27,X$28,X$29,X$30,X$31,X$32,X$33,X$34,X$35)</f>
        <v xml:space="preserve"> Could maid kindly fetcha couple clean towels to my room </v>
      </c>
      <c r="Z41" s="453" t="str">
        <f t="shared" ref="Z41" si="29">CONCATENATE(Z$27,Z$28,Z$29,Z$30,Z$31,Z$32,Z$33,Z$34,Z$35)</f>
        <v xml:space="preserve"> Would room attendant kindly drop offset fresh towels for our room</v>
      </c>
      <c r="AB41" s="453" t="str">
        <f t="shared" ref="AB41" si="30">CONCATENATE(AB$27,AB$28,AB$29,AB$30,AB$31,AB$32,AB$33,AB$34,AB$35)</f>
        <v xml:space="preserve"> Would room cleaner kindly sendmore clean towels for the room</v>
      </c>
      <c r="AD41" s="202" t="str">
        <f t="shared" ref="AD41" si="31">CONCATENATE(AD$27,AD$28,AD$29,AD$30,AD$31,AD$32,AD$33,AD$34,AD$35)</f>
        <v xml:space="preserve"> Would you please provideextra newpowell for my room</v>
      </c>
    </row>
    <row r="42" spans="1:41" customFormat="1">
      <c r="A42" s="68"/>
      <c r="B42" s="206" t="s">
        <v>693</v>
      </c>
      <c r="C42" s="97"/>
      <c r="D42" s="210"/>
      <c r="E42" s="86"/>
      <c r="F42" s="91"/>
      <c r="G42" s="86"/>
      <c r="H42" s="86"/>
      <c r="I42" s="86"/>
      <c r="Q42" s="91">
        <f>+Q41+1</f>
        <v>6</v>
      </c>
      <c r="R42" s="202" t="str">
        <f>CONCATENATE(R$27,R$28,R$29,R$30,R$32,R$33)</f>
        <v xml:space="preserve"> Would you kindly bring clean towels</v>
      </c>
      <c r="T42" s="202" t="str">
        <f>CONCATENATE(T$27,T$28,T$29,T$30,T$32,T$33)</f>
        <v xml:space="preserve"> Would someone kindly deliver new towels</v>
      </c>
      <c r="V42" s="202" t="str">
        <f>CONCATENATE(V$27,V$28,V$29,V$30,V$32,V$33)</f>
        <v xml:space="preserve"> Would housekeeper kindly give fresh towels</v>
      </c>
      <c r="X42" s="202" t="str">
        <f>CONCATENATE(X$27,X$28,X$29,X$30,X$32,X$33)</f>
        <v xml:space="preserve"> Could maid kindly fetch clean towels</v>
      </c>
      <c r="Z42" s="202" t="str">
        <f>CONCATENATE(Z$27,Z$28,Z$29,Z$30,Z$32,Z$33)</f>
        <v xml:space="preserve"> Would room attendant kindly drop off fresh towels</v>
      </c>
      <c r="AB42" s="454" t="str">
        <f>CONCATENATE(AB$27,AB$28,AB$29,AB$30,AB$32,AB$33)</f>
        <v xml:space="preserve"> Would room cleaner kindly send clean towels</v>
      </c>
      <c r="AD42" s="202" t="str">
        <f>CONCATENATE(AD$27,AD$28,AD$29,AD$30,AD$32,AD$33)</f>
        <v xml:space="preserve"> Would you please provide newpowell</v>
      </c>
    </row>
    <row r="43" spans="1:41" customFormat="1">
      <c r="A43" s="68"/>
      <c r="B43" s="206" t="s">
        <v>694</v>
      </c>
      <c r="C43" s="97"/>
      <c r="D43" s="210"/>
      <c r="E43" s="86"/>
      <c r="F43" s="91"/>
      <c r="G43" s="86"/>
      <c r="H43" s="86"/>
      <c r="I43" s="86"/>
      <c r="Q43" s="91">
        <f t="shared" si="13"/>
        <v>7</v>
      </c>
      <c r="R43" s="202" t="str">
        <f>CONCATENATE(R$27,R$28,R$29,R$30,R$32,R$33,R$34)</f>
        <v xml:space="preserve"> Would you kindly bring clean towels</v>
      </c>
      <c r="T43" s="202" t="str">
        <f>CONCATENATE(T$27,T$28,T$29,T$30,T$32,T$33,T$34)</f>
        <v xml:space="preserve"> Would someone kindly deliver new towels</v>
      </c>
      <c r="V43" s="202" t="str">
        <f>CONCATENATE(V$27,V$28,V$29,V$30,V$32,V$33,V$34)</f>
        <v xml:space="preserve"> Would housekeeper kindly give fresh towels</v>
      </c>
      <c r="X43" s="202" t="str">
        <f>CONCATENATE(X$27,X$28,X$29,X$30,X$32,X$33,X$34)</f>
        <v xml:space="preserve"> Could maid kindly fetch clean towels</v>
      </c>
      <c r="Z43" s="202" t="str">
        <f>CONCATENATE(Z$27,Z$28,Z$29,Z$30,Z$32,Z$33,Z$34)</f>
        <v xml:space="preserve"> Would room attendant kindly drop off fresh towels</v>
      </c>
      <c r="AB43" s="454" t="str">
        <f>CONCATENATE(AB$27,AB$28,AB$29,AB$30,AB$32,AB$33,AB$34)</f>
        <v xml:space="preserve"> Would room cleaner kindly send clean towels</v>
      </c>
      <c r="AD43" s="453" t="str">
        <f>CONCATENATE(AD$27,AD$28,AD$29,AD$30,AD$32,AD$33,AD$34)</f>
        <v xml:space="preserve"> Would you please provide newpowell</v>
      </c>
    </row>
    <row r="44" spans="1:41" customFormat="1">
      <c r="A44" s="68"/>
      <c r="B44" s="587" t="s">
        <v>553</v>
      </c>
      <c r="C44" s="588" t="s">
        <v>558</v>
      </c>
      <c r="D44" s="130"/>
      <c r="E44" s="86"/>
      <c r="F44" s="91"/>
      <c r="G44" s="86"/>
      <c r="H44" s="86"/>
      <c r="I44" s="86"/>
      <c r="Q44" s="91">
        <f t="shared" si="13"/>
        <v>8</v>
      </c>
      <c r="R44" s="202" t="str">
        <f>CONCATENATE(R$27,R$28,R$29,R$30,R$32,R$33,R$34,R35)</f>
        <v xml:space="preserve"> Would you kindly bring clean towels to our room</v>
      </c>
      <c r="T44" s="453" t="str">
        <f>CONCATENATE(T$27,T$28,T$29,T$30,T$32,T$33,T$34,T35)</f>
        <v xml:space="preserve"> Would someone kindly deliver new towels to the room</v>
      </c>
      <c r="V44" s="453" t="str">
        <f>CONCATENATE(V$27,V$28,V$29,V$30,V$32,V$33,V$34,V35)</f>
        <v xml:space="preserve"> Would housekeeper kindly give fresh towels to room# xxxx</v>
      </c>
      <c r="X44" s="202" t="str">
        <f>CONCATENATE(X$27,X$28,X$29,X$30,X$32,X$33,X$34,X35)</f>
        <v xml:space="preserve"> Could maid kindly fetch clean towels to my room </v>
      </c>
      <c r="Z44" s="453" t="str">
        <f>CONCATENATE(Z$27,Z$28,Z$29,Z$30,Z$32,Z$33,Z$34,Z35)</f>
        <v xml:space="preserve"> Would room attendant kindly drop off fresh towels for our room</v>
      </c>
      <c r="AB44" s="454" t="str">
        <f>CONCATENATE(AB$27,AB$28,AB$29,AB$30,AB$32,AB$33,AB$34,AB35)</f>
        <v xml:space="preserve"> Would room cleaner kindly send clean towels for the room</v>
      </c>
      <c r="AD44" s="202" t="str">
        <f>CONCATENATE(AD$27,AD$28,AD$29,AD$30,AD$32,AD$33,AD$34,AD35)</f>
        <v xml:space="preserve"> Would you please provide newpowell for my room</v>
      </c>
    </row>
    <row r="45" spans="1:41" customFormat="1">
      <c r="A45" s="68"/>
      <c r="B45" s="487" t="s">
        <v>555</v>
      </c>
      <c r="C45" s="218" t="s">
        <v>541</v>
      </c>
      <c r="D45" s="210"/>
      <c r="E45" s="86"/>
      <c r="F45" s="91"/>
      <c r="G45" s="86"/>
      <c r="H45" s="86"/>
      <c r="I45" s="86"/>
      <c r="Q45" s="68"/>
    </row>
    <row r="46" spans="1:41" customFormat="1">
      <c r="A46" s="68"/>
      <c r="B46" s="487" t="s">
        <v>559</v>
      </c>
      <c r="C46" s="218" t="s">
        <v>547</v>
      </c>
      <c r="D46" s="210"/>
      <c r="E46" s="86"/>
      <c r="F46" s="91"/>
      <c r="G46" s="86"/>
      <c r="H46" s="86"/>
      <c r="I46" s="86"/>
      <c r="Q46" s="68"/>
      <c r="T46" t="s">
        <v>1096</v>
      </c>
      <c r="V46" s="67" t="s">
        <v>1101</v>
      </c>
      <c r="X46" s="67" t="s">
        <v>1102</v>
      </c>
      <c r="Z46" s="67" t="s">
        <v>1103</v>
      </c>
      <c r="AB46" t="s">
        <v>438</v>
      </c>
      <c r="AD46" t="s">
        <v>1105</v>
      </c>
    </row>
    <row r="47" spans="1:41" customFormat="1" ht="14.5" customHeight="1">
      <c r="A47" s="68"/>
      <c r="B47" s="487" t="s">
        <v>554</v>
      </c>
      <c r="C47" s="218" t="s">
        <v>537</v>
      </c>
      <c r="D47" s="210"/>
      <c r="E47" s="86"/>
      <c r="F47" s="91"/>
      <c r="G47" s="86"/>
      <c r="H47" s="86"/>
      <c r="I47" s="86"/>
      <c r="Q47" s="68"/>
      <c r="T47" t="s">
        <v>1097</v>
      </c>
      <c r="X47" t="s">
        <v>1094</v>
      </c>
      <c r="Z47" s="67"/>
      <c r="AB47" s="67" t="s">
        <v>1104</v>
      </c>
      <c r="AD47" t="s">
        <v>1094</v>
      </c>
    </row>
    <row r="48" spans="1:41" customFormat="1" ht="16" customHeight="1">
      <c r="A48" s="68"/>
      <c r="B48" s="487" t="s">
        <v>556</v>
      </c>
      <c r="C48" s="218" t="s">
        <v>543</v>
      </c>
      <c r="D48" s="210"/>
      <c r="E48" s="86"/>
      <c r="F48" s="91"/>
      <c r="G48" s="86"/>
      <c r="H48" s="86"/>
      <c r="I48" s="86"/>
      <c r="Q48" s="68"/>
      <c r="T48" s="67" t="s">
        <v>1099</v>
      </c>
    </row>
    <row r="49" spans="1:45" customFormat="1" ht="16" customHeight="1">
      <c r="A49" s="68"/>
      <c r="B49" s="487" t="s">
        <v>560</v>
      </c>
      <c r="C49" s="218" t="s">
        <v>549</v>
      </c>
      <c r="D49" s="210"/>
      <c r="E49" s="86"/>
      <c r="F49" s="91"/>
      <c r="G49" s="86"/>
      <c r="H49" s="86"/>
      <c r="I49" s="86"/>
      <c r="Q49" s="437" t="s">
        <v>1059</v>
      </c>
      <c r="T49" s="67" t="s">
        <v>1100</v>
      </c>
    </row>
    <row r="50" spans="1:45" customFormat="1" ht="16" customHeight="1">
      <c r="A50" s="68"/>
      <c r="B50" s="218" t="s">
        <v>557</v>
      </c>
      <c r="C50" s="218" t="s">
        <v>538</v>
      </c>
      <c r="D50" s="210"/>
      <c r="E50" s="86"/>
      <c r="F50" s="91"/>
      <c r="G50" s="86"/>
      <c r="H50" s="86"/>
      <c r="I50" s="86"/>
      <c r="Q50" s="174" t="s">
        <v>500</v>
      </c>
      <c r="R50" s="148" t="s">
        <v>553</v>
      </c>
      <c r="S50" s="203"/>
      <c r="T50" s="148" t="s">
        <v>553</v>
      </c>
      <c r="U50" s="203"/>
      <c r="V50" s="148" t="s">
        <v>553</v>
      </c>
      <c r="W50" s="203"/>
      <c r="X50" s="148" t="s">
        <v>553</v>
      </c>
      <c r="Y50" s="203"/>
      <c r="Z50" s="148" t="s">
        <v>553</v>
      </c>
      <c r="AA50" s="203"/>
      <c r="AB50" s="148" t="s">
        <v>553</v>
      </c>
      <c r="AC50" s="203"/>
      <c r="AD50" s="148" t="s">
        <v>553</v>
      </c>
      <c r="AE50" s="203"/>
    </row>
    <row r="51" spans="1:45" customFormat="1" ht="16" customHeight="1">
      <c r="A51" s="68"/>
      <c r="B51" s="94"/>
      <c r="C51" s="218" t="s">
        <v>544</v>
      </c>
      <c r="D51" s="210"/>
      <c r="E51" s="86"/>
      <c r="F51" s="91"/>
      <c r="G51" s="86"/>
      <c r="H51" s="86"/>
      <c r="I51" s="86"/>
      <c r="Q51" s="200" t="s">
        <v>519</v>
      </c>
      <c r="R51" s="186" t="s">
        <v>521</v>
      </c>
      <c r="S51" s="203"/>
      <c r="T51" s="186" t="s">
        <v>522</v>
      </c>
      <c r="U51" s="203"/>
      <c r="V51" s="186" t="s">
        <v>523</v>
      </c>
      <c r="W51" s="203"/>
      <c r="X51" s="186" t="s">
        <v>524</v>
      </c>
      <c r="Y51" s="203"/>
      <c r="Z51" s="186" t="s">
        <v>525</v>
      </c>
      <c r="AA51" s="203"/>
      <c r="AB51" s="186" t="s">
        <v>526</v>
      </c>
      <c r="AC51" s="203"/>
      <c r="AD51" s="186" t="s">
        <v>521</v>
      </c>
      <c r="AE51" s="203"/>
    </row>
    <row r="52" spans="1:45" customFormat="1" ht="16" customHeight="1">
      <c r="A52" s="70"/>
      <c r="B52" s="94"/>
      <c r="C52" s="218" t="s">
        <v>550</v>
      </c>
      <c r="D52" s="210"/>
      <c r="E52" s="86"/>
      <c r="F52" s="91"/>
      <c r="G52" s="86"/>
      <c r="H52" s="86"/>
      <c r="I52" s="86"/>
      <c r="Q52" s="174" t="s">
        <v>500</v>
      </c>
      <c r="R52" s="71" t="s">
        <v>528</v>
      </c>
      <c r="S52" s="203"/>
      <c r="T52" s="71" t="s">
        <v>527</v>
      </c>
      <c r="U52" s="203"/>
      <c r="V52" s="71" t="s">
        <v>528</v>
      </c>
      <c r="W52" s="203"/>
      <c r="X52" s="71" t="s">
        <v>885</v>
      </c>
      <c r="Y52" s="203"/>
      <c r="Z52" s="71" t="s">
        <v>528</v>
      </c>
      <c r="AA52" s="203"/>
      <c r="AB52" s="71" t="s">
        <v>885</v>
      </c>
      <c r="AC52" s="203"/>
      <c r="AD52" s="71" t="s">
        <v>528</v>
      </c>
      <c r="AE52" s="203"/>
    </row>
    <row r="53" spans="1:45" customFormat="1">
      <c r="A53" s="68"/>
      <c r="B53" s="94"/>
      <c r="C53" s="218" t="s">
        <v>539</v>
      </c>
      <c r="D53" s="210"/>
      <c r="E53" s="86"/>
      <c r="F53" s="91"/>
      <c r="G53" s="86"/>
      <c r="H53" s="86"/>
      <c r="I53" s="86"/>
      <c r="Q53" s="175" t="s">
        <v>353</v>
      </c>
      <c r="R53" s="199" t="s">
        <v>410</v>
      </c>
      <c r="S53" s="444"/>
      <c r="T53" s="185" t="s">
        <v>479</v>
      </c>
      <c r="V53" s="199" t="s">
        <v>480</v>
      </c>
      <c r="X53" s="199" t="s">
        <v>520</v>
      </c>
      <c r="Z53" s="199" t="s">
        <v>481</v>
      </c>
      <c r="AB53" s="199" t="s">
        <v>478</v>
      </c>
      <c r="AD53" s="199" t="s">
        <v>482</v>
      </c>
      <c r="AF53" s="68"/>
      <c r="AG53" s="68"/>
    </row>
    <row r="54" spans="1:45" customFormat="1">
      <c r="B54" s="94"/>
      <c r="C54" s="218" t="s">
        <v>545</v>
      </c>
      <c r="D54" s="210"/>
      <c r="E54" s="86"/>
      <c r="F54" s="91"/>
      <c r="G54" s="86"/>
      <c r="H54" s="86"/>
      <c r="I54" s="86"/>
      <c r="Q54" s="177" t="s">
        <v>515</v>
      </c>
      <c r="R54" s="188" t="s">
        <v>446</v>
      </c>
      <c r="S54" s="444"/>
      <c r="T54" s="256" t="s">
        <v>466</v>
      </c>
      <c r="V54" s="188" t="s">
        <v>448</v>
      </c>
      <c r="X54" s="188" t="s">
        <v>447</v>
      </c>
      <c r="Z54" s="188" t="s">
        <v>368</v>
      </c>
      <c r="AB54" s="188" t="s">
        <v>333</v>
      </c>
      <c r="AD54" s="188" t="s">
        <v>468</v>
      </c>
      <c r="AE54" s="203"/>
    </row>
    <row r="55" spans="1:45" customFormat="1">
      <c r="B55" s="94"/>
      <c r="C55" s="218" t="s">
        <v>551</v>
      </c>
      <c r="D55" s="210"/>
      <c r="E55" s="86"/>
      <c r="F55" s="91"/>
      <c r="G55" s="86"/>
      <c r="H55" s="86"/>
      <c r="I55" s="86"/>
      <c r="Q55" s="176" t="s">
        <v>383</v>
      </c>
      <c r="R55" s="71" t="s">
        <v>458</v>
      </c>
      <c r="S55" s="444"/>
      <c r="T55" s="71" t="s">
        <v>460</v>
      </c>
      <c r="V55" s="71" t="s">
        <v>461</v>
      </c>
      <c r="X55" s="71" t="s">
        <v>458</v>
      </c>
      <c r="Z55" s="71" t="s">
        <v>461</v>
      </c>
      <c r="AB55" s="71" t="s">
        <v>458</v>
      </c>
      <c r="AD55" s="71" t="s">
        <v>460</v>
      </c>
      <c r="AE55" s="203"/>
    </row>
    <row r="56" spans="1:45" customFormat="1" ht="15.5">
      <c r="B56" s="94"/>
      <c r="C56" s="218" t="s">
        <v>540</v>
      </c>
      <c r="D56" s="210"/>
      <c r="E56" s="86"/>
      <c r="F56" s="91"/>
      <c r="G56" s="86"/>
      <c r="H56" s="86"/>
      <c r="I56" s="86"/>
      <c r="Q56" s="184" t="s">
        <v>341</v>
      </c>
      <c r="R56" s="96" t="s">
        <v>393</v>
      </c>
      <c r="S56" s="203"/>
      <c r="T56" s="96" t="s">
        <v>393</v>
      </c>
      <c r="U56" s="203"/>
      <c r="V56" s="96" t="s">
        <v>393</v>
      </c>
      <c r="W56" s="203"/>
      <c r="X56" s="96" t="s">
        <v>393</v>
      </c>
      <c r="Y56" s="203"/>
      <c r="Z56" s="96" t="s">
        <v>393</v>
      </c>
      <c r="AA56" s="203"/>
      <c r="AB56" s="96" t="s">
        <v>393</v>
      </c>
      <c r="AC56" s="203"/>
      <c r="AD56" s="96" t="s">
        <v>1050</v>
      </c>
      <c r="AE56" s="203"/>
    </row>
    <row r="57" spans="1:45" customFormat="1" ht="13.5" customHeight="1">
      <c r="B57" s="94"/>
      <c r="C57" s="218" t="s">
        <v>546</v>
      </c>
      <c r="D57" s="461"/>
      <c r="E57" s="86"/>
      <c r="F57" s="91"/>
      <c r="G57" s="86"/>
      <c r="H57" s="86"/>
      <c r="I57" s="86"/>
      <c r="Q57" s="178" t="s">
        <v>334</v>
      </c>
      <c r="R57" s="88"/>
      <c r="S57" s="203"/>
      <c r="T57" s="88"/>
      <c r="U57" s="203"/>
      <c r="V57" s="88"/>
      <c r="W57" s="203"/>
      <c r="X57" s="88"/>
      <c r="Y57" s="203"/>
      <c r="Z57" s="88"/>
      <c r="AA57" s="203"/>
      <c r="AB57" s="88"/>
      <c r="AC57" s="203"/>
      <c r="AD57" s="88"/>
      <c r="AE57" s="203"/>
    </row>
    <row r="58" spans="1:45" customFormat="1">
      <c r="B58" s="94"/>
      <c r="C58" s="218" t="s">
        <v>552</v>
      </c>
      <c r="D58" s="461"/>
      <c r="E58" s="391"/>
      <c r="F58" s="391"/>
      <c r="G58" s="86"/>
      <c r="H58" s="86"/>
      <c r="I58" s="86"/>
      <c r="Q58" s="187" t="s">
        <v>412</v>
      </c>
      <c r="R58" s="186" t="s">
        <v>408</v>
      </c>
      <c r="S58" s="444"/>
      <c r="T58" s="186" t="s">
        <v>407</v>
      </c>
      <c r="V58" s="186" t="s">
        <v>409</v>
      </c>
      <c r="X58" s="186" t="s">
        <v>459</v>
      </c>
      <c r="Z58" s="186" t="s">
        <v>462</v>
      </c>
      <c r="AB58" s="186" t="s">
        <v>389</v>
      </c>
      <c r="AD58" s="186" t="s">
        <v>1046</v>
      </c>
      <c r="AF58" s="68"/>
      <c r="AG58" s="68"/>
      <c r="AH58" s="68"/>
      <c r="AI58" s="68"/>
      <c r="AJ58" s="68"/>
      <c r="AK58" s="68"/>
      <c r="AL58" s="68"/>
      <c r="AM58" s="68"/>
      <c r="AN58" s="68"/>
      <c r="AO58" s="68"/>
      <c r="AP58" s="68"/>
      <c r="AQ58" s="68"/>
      <c r="AR58" s="68"/>
      <c r="AS58" s="68"/>
    </row>
    <row r="59" spans="1:45" customFormat="1">
      <c r="B59" s="94"/>
      <c r="C59" s="488" t="s">
        <v>536</v>
      </c>
      <c r="D59" s="461"/>
      <c r="E59" s="391"/>
      <c r="F59" s="391"/>
      <c r="G59" s="86"/>
      <c r="H59" s="86"/>
      <c r="I59" s="86"/>
      <c r="Q59" s="68"/>
      <c r="R59" s="68"/>
      <c r="S59" s="203"/>
    </row>
    <row r="60" spans="1:45" customFormat="1">
      <c r="B60" s="94"/>
      <c r="C60" s="488" t="s">
        <v>542</v>
      </c>
      <c r="D60" s="483"/>
      <c r="E60" s="391"/>
      <c r="F60" s="391"/>
      <c r="G60" s="391"/>
      <c r="H60" s="391"/>
      <c r="I60" s="391"/>
      <c r="Q60" s="91">
        <v>1</v>
      </c>
      <c r="R60" s="202" t="str">
        <f>CONCATENATE(R$50,R$51,R$52,R$53,R$56)</f>
        <v>I would appreciate if  you kindly bring towels</v>
      </c>
      <c r="S60" s="203"/>
      <c r="T60" s="202" t="str">
        <f>CONCATENATE(T$50,T$51,T$52,T$53,T$56)</f>
        <v>I would appreciate if  someone please deliver towels</v>
      </c>
      <c r="V60" s="202" t="str">
        <f>CONCATENATE(V$50,V$51,V$52,V$53,V$56)</f>
        <v>I would appreciate if  housekeeper kindly give towels</v>
      </c>
      <c r="X60" s="202" t="str">
        <f>CONCATENATE(X$50,X$51,X$52,X$53,X$56)</f>
        <v>I would appreciate if  maid please have fetch towels</v>
      </c>
      <c r="Z60" s="202" t="str">
        <f>CONCATENATE(Z$50,Z$51,Z$52,Z$53,Z$56)</f>
        <v>I would appreciate if  room attendant kindly drop off towels</v>
      </c>
      <c r="AB60" s="202" t="str">
        <f>CONCATENATE(AB$50,AB$51,AB$52,AB$53,AB$56)</f>
        <v>I would appreciate if  room cleaner please have send towels</v>
      </c>
      <c r="AD60" s="202" t="str">
        <f>CONCATENATE(AD$50,AD$51,AD$52,AD$53,AD$56)</f>
        <v>I would appreciate if  you kindly providepowell</v>
      </c>
    </row>
    <row r="61" spans="1:45" customFormat="1">
      <c r="B61" s="95"/>
      <c r="C61" s="489" t="s">
        <v>548</v>
      </c>
      <c r="D61" s="485"/>
      <c r="E61" s="486"/>
      <c r="F61" s="486"/>
      <c r="G61" s="486"/>
      <c r="H61" s="486"/>
      <c r="I61" s="486"/>
      <c r="Q61" s="91">
        <f>+Q60+1</f>
        <v>2</v>
      </c>
      <c r="R61" s="202" t="str">
        <f>CONCATENATE(R$50,R$51,R$52,R$53,R$54,R$56)</f>
        <v>I would appreciate if  you kindly bringa few towels</v>
      </c>
      <c r="S61" s="203"/>
      <c r="T61" s="202" t="str">
        <f>CONCATENATE(T$50,T$51,T$52,T$53,T$54,T$56)</f>
        <v>I would appreciate if  someone please deliveradditional towels</v>
      </c>
      <c r="V61" s="202" t="str">
        <f>CONCATENATE(V$50,V$51,V$52,V$53,V$54,V$56)</f>
        <v>I would appreciate if  housekeeper kindly givesome towels</v>
      </c>
      <c r="X61" s="202" t="str">
        <f>CONCATENATE(X$50,X$51,X$52,X$53,X$54,X$56)</f>
        <v>I would appreciate if  maid please have fetcha couple towels</v>
      </c>
      <c r="Z61" s="202" t="str">
        <f>CONCATENATE(Z$50,Z$51,Z$52,Z$53,Z$54,Z$56)</f>
        <v>I would appreciate if  room attendant kindly drop offset towels</v>
      </c>
      <c r="AB61" s="202" t="str">
        <f>CONCATENATE(AB$50,AB$51,AB$52,AB$53,AB$54,AB$56)</f>
        <v>I would appreciate if  room cleaner please have sendmore towels</v>
      </c>
      <c r="AD61" s="202" t="str">
        <f>CONCATENATE(AD$50,AD$51,AD$52,AD$53,AD$54,AD$56)</f>
        <v>I would appreciate if  you kindly provideextrapowell</v>
      </c>
    </row>
    <row r="62" spans="1:45" customFormat="1">
      <c r="B62" s="68"/>
      <c r="C62" s="68"/>
      <c r="D62" s="68"/>
      <c r="E62" s="68"/>
      <c r="F62" s="68"/>
      <c r="G62" s="68"/>
      <c r="H62" s="68"/>
      <c r="I62" s="68"/>
      <c r="Q62" s="91">
        <f t="shared" ref="Q62:Q67" si="32">+Q61+1</f>
        <v>3</v>
      </c>
      <c r="R62" s="202" t="str">
        <f>CONCATENATE(R$50,R$51,R$52,R$53,R$54,R$55,R$56)</f>
        <v>I would appreciate if  you kindly bringa few clean towels</v>
      </c>
      <c r="S62" s="203"/>
      <c r="T62" s="202" t="str">
        <f>CONCATENATE(T$50,T$51,T$52,T$53,T$54,T$55,T$56)</f>
        <v>I would appreciate if  someone please deliveradditional new towels</v>
      </c>
      <c r="V62" s="202" t="str">
        <f>CONCATENATE(V$50,V$51,V$52,V$53,V$54,V$55,V$56)</f>
        <v>I would appreciate if  housekeeper kindly givesome fresh towels</v>
      </c>
      <c r="X62" s="202" t="str">
        <f>CONCATENATE(X$50,X$51,X$52,X$53,X$54,X$55,X$56)</f>
        <v>I would appreciate if  maid please have fetcha couple clean towels</v>
      </c>
      <c r="Z62" s="202" t="str">
        <f>CONCATENATE(Z$50,Z$51,Z$52,Z$53,Z$54,Z$55,Z$56)</f>
        <v>I would appreciate if  room attendant kindly drop offset fresh towels</v>
      </c>
      <c r="AB62" s="202" t="str">
        <f>CONCATENATE(AB$50,AB$51,AB$52,AB$53,AB$54,AB$55,AB$56)</f>
        <v>I would appreciate if  room cleaner please have sendmore clean towels</v>
      </c>
      <c r="AD62" s="202" t="str">
        <f>CONCATENATE(AD$50,AD$51,AD$52,AD$53,AD$54,AD$55,AD$56)</f>
        <v>I would appreciate if  you kindly provideextra newpowell</v>
      </c>
    </row>
    <row r="63" spans="1:45" customFormat="1">
      <c r="B63" s="68"/>
      <c r="C63" s="68"/>
      <c r="D63" s="68"/>
      <c r="E63" s="68"/>
      <c r="F63" s="68"/>
      <c r="G63" s="68"/>
      <c r="H63" s="68"/>
      <c r="I63" s="68"/>
      <c r="K63" s="68"/>
      <c r="L63" s="68"/>
      <c r="Q63" s="91">
        <f t="shared" si="32"/>
        <v>4</v>
      </c>
      <c r="R63" s="202" t="str">
        <f>CONCATENATE(R$50,R$51,R$52,R$53,R$54,R$55,R$56,R$57)</f>
        <v>I would appreciate if  you kindly bringa few clean towels</v>
      </c>
      <c r="S63" s="203"/>
      <c r="T63" s="202" t="str">
        <f>CONCATENATE(T$50,T$51,T$52,T$53,T$54,T$55,T$56,T$57)</f>
        <v>I would appreciate if  someone please deliveradditional new towels</v>
      </c>
      <c r="V63" s="202" t="str">
        <f>CONCATENATE(V$50,V$51,V$52,V$53,V$54,V$55,V$56,V$57)</f>
        <v>I would appreciate if  housekeeper kindly givesome fresh towels</v>
      </c>
      <c r="X63" s="202" t="str">
        <f>CONCATENATE(X$50,X$51,X$52,X$53,X$54,X$55,X$56,X$57)</f>
        <v>I would appreciate if  maid please have fetcha couple clean towels</v>
      </c>
      <c r="Z63" s="202" t="str">
        <f>CONCATENATE(Z$50,Z$51,Z$52,Z$53,Z$54,Z$55,Z$56,Z$57)</f>
        <v>I would appreciate if  room attendant kindly drop offset fresh towels</v>
      </c>
      <c r="AB63" s="202" t="str">
        <f>CONCATENATE(AB$50,AB$51,AB$52,AB$53,AB$54,AB$55,AB$56,AB$57)</f>
        <v>I would appreciate if  room cleaner please have sendmore clean towels</v>
      </c>
      <c r="AD63" s="202" t="str">
        <f>CONCATENATE(AD$50,AD$51,AD$52,AD$53,AD$54,AD$55,AD$56,AD$57)</f>
        <v>I would appreciate if  you kindly provideextra newpowell</v>
      </c>
    </row>
    <row r="64" spans="1:45" customFormat="1">
      <c r="B64" s="68"/>
      <c r="C64" s="68"/>
      <c r="D64" s="68"/>
      <c r="E64" s="68"/>
      <c r="F64" s="68"/>
      <c r="G64" s="68"/>
      <c r="H64" s="68"/>
      <c r="I64" s="68"/>
      <c r="K64" s="68"/>
      <c r="L64" s="68"/>
      <c r="Q64" s="91">
        <f t="shared" si="32"/>
        <v>5</v>
      </c>
      <c r="R64" s="202" t="str">
        <f>CONCATENATE(R$50,R$51,R$52,R$53,R$54,R$55,R$56,R$57,R$58)</f>
        <v>I would appreciate if  you kindly bringa few clean towels to our room</v>
      </c>
      <c r="T64" s="202" t="str">
        <f>CONCATENATE(T$50,T$51,T$52,T$53,T$54,T$55,T$56,T$57,T$58)</f>
        <v>I would appreciate if  someone please deliveradditional new towels to the room</v>
      </c>
      <c r="V64" s="202" t="str">
        <f>CONCATENATE(V$50,V$51,V$52,V$53,V$54,V$55,V$56,V$57,V$58)</f>
        <v>I would appreciate if  housekeeper kindly givesome fresh towels to room# xxxx</v>
      </c>
      <c r="X64" s="202" t="str">
        <f>CONCATENATE(X$50,X$51,X$52,X$53,X$54,X$55,X$56,X$57,X$58)</f>
        <v xml:space="preserve">I would appreciate if  maid please have fetcha couple clean towels to my room </v>
      </c>
      <c r="Z64" s="202" t="str">
        <f>CONCATENATE(Z$50,Z$51,Z$52,Z$53,Z$54,Z$55,Z$56,Z$57,Z$58)</f>
        <v>I would appreciate if  room attendant kindly drop offset fresh towels for our room</v>
      </c>
      <c r="AB64" s="202" t="str">
        <f>CONCATENATE(AB$50,AB$51,AB$52,AB$53,AB$54,AB$55,AB$56,AB$57,AB$58)</f>
        <v>I would appreciate if  room cleaner please have sendmore clean towels for the room</v>
      </c>
      <c r="AD64" s="202" t="str">
        <f>CONCATENATE(AD$50,AD$51,AD$52,AD$53,AD$54,AD$55,AD$56,AD$57,AD$58)</f>
        <v>I would appreciate if  you kindly provideextra newpowell for my room</v>
      </c>
    </row>
    <row r="65" spans="2:30" customFormat="1">
      <c r="B65" s="68"/>
      <c r="C65" s="68"/>
      <c r="D65" s="68"/>
      <c r="E65" s="68"/>
      <c r="F65" s="68"/>
      <c r="G65" s="68"/>
      <c r="H65" s="68"/>
      <c r="I65" s="68"/>
      <c r="K65" s="68"/>
      <c r="L65" s="68"/>
      <c r="Q65" s="91">
        <f t="shared" si="32"/>
        <v>6</v>
      </c>
      <c r="R65" s="202" t="str">
        <f>CONCATENATE(R$50,R$51,R$52,R$53,R$55,R$56)</f>
        <v>I would appreciate if  you kindly bring clean towels</v>
      </c>
      <c r="T65" s="202" t="str">
        <f>CONCATENATE(T$50,T$51,T$52,T$53,T$55,T$56)</f>
        <v>I would appreciate if  someone please deliver new towels</v>
      </c>
      <c r="V65" s="202" t="str">
        <f>CONCATENATE(V$50,V$51,V$52,V$53,V$55,V$56)</f>
        <v>I would appreciate if  housekeeper kindly give fresh towels</v>
      </c>
      <c r="X65" s="202" t="str">
        <f>CONCATENATE(X$50,X$51,X$52,X$53,X$55,X$56)</f>
        <v>I would appreciate if  maid please have fetch clean towels</v>
      </c>
      <c r="Z65" s="202" t="str">
        <f>CONCATENATE(Z$50,Z$51,Z$52,Z$53,Z$55,Z$56)</f>
        <v>I would appreciate if  room attendant kindly drop off fresh towels</v>
      </c>
      <c r="AB65" s="202" t="str">
        <f>CONCATENATE(AB$50,AB$51,AB$52,AB$53,AB$55,AB$56)</f>
        <v>I would appreciate if  room cleaner please have send clean towels</v>
      </c>
      <c r="AD65" s="202" t="str">
        <f>CONCATENATE(AD$50,AD$51,AD$52,AD$53,AD$55,AD$56)</f>
        <v>I would appreciate if  you kindly provide newpowell</v>
      </c>
    </row>
    <row r="66" spans="2:30" customFormat="1">
      <c r="B66" s="68"/>
      <c r="C66" s="68"/>
      <c r="D66" s="68"/>
      <c r="E66" s="68"/>
      <c r="F66" s="68"/>
      <c r="G66" s="68"/>
      <c r="H66" s="68"/>
      <c r="I66" s="68"/>
      <c r="K66" s="68"/>
      <c r="L66" s="68"/>
      <c r="Q66" s="91">
        <f t="shared" si="32"/>
        <v>7</v>
      </c>
      <c r="R66" s="202" t="str">
        <f>CONCATENATE(R$50,R$51,R$52,R$53,R$55,R$56,R$57)</f>
        <v>I would appreciate if  you kindly bring clean towels</v>
      </c>
      <c r="T66" s="202" t="str">
        <f>CONCATENATE(T$50,T$51,T$52,T$53,T$55,T$56,T$57)</f>
        <v>I would appreciate if  someone please deliver new towels</v>
      </c>
      <c r="V66" s="202" t="str">
        <f>CONCATENATE(V$50,V$51,V$52,V$53,V$55,V$56,V$57)</f>
        <v>I would appreciate if  housekeeper kindly give fresh towels</v>
      </c>
      <c r="X66" s="202" t="str">
        <f>CONCATENATE(X$50,X$51,X$52,X$53,X$55,X$56,X$57)</f>
        <v>I would appreciate if  maid please have fetch clean towels</v>
      </c>
      <c r="Z66" s="202" t="str">
        <f>CONCATENATE(Z$50,Z$51,Z$52,Z$53,Z$55,Z$56,Z$57)</f>
        <v>I would appreciate if  room attendant kindly drop off fresh towels</v>
      </c>
      <c r="AB66" s="202" t="str">
        <f>CONCATENATE(AB$50,AB$51,AB$52,AB$53,AB$55,AB$56,AB$57)</f>
        <v>I would appreciate if  room cleaner please have send clean towels</v>
      </c>
      <c r="AD66" s="202" t="str">
        <f>CONCATENATE(AD$50,AD$51,AD$52,AD$53,AD$55,AD$56,AD$57)</f>
        <v>I would appreciate if  you kindly provide newpowell</v>
      </c>
    </row>
    <row r="67" spans="2:30" customFormat="1">
      <c r="B67" s="68"/>
      <c r="C67" s="68"/>
      <c r="D67" s="68"/>
      <c r="E67" s="68"/>
      <c r="F67" s="68"/>
      <c r="G67" s="68"/>
      <c r="H67" s="68"/>
      <c r="I67" s="68"/>
      <c r="K67" s="68"/>
      <c r="L67" s="68"/>
      <c r="Q67" s="91">
        <f t="shared" si="32"/>
        <v>8</v>
      </c>
      <c r="R67" s="202" t="str">
        <f>CONCATENATE(R$50,R$51,R$52,R$53,R$55,R$56,R$57,R58)</f>
        <v>I would appreciate if  you kindly bring clean towels to our room</v>
      </c>
      <c r="T67" s="202" t="str">
        <f>CONCATENATE(T$50,T$51,T$52,T$53,T$55,T$56,T$57,T58)</f>
        <v>I would appreciate if  someone please deliver new towels to the room</v>
      </c>
      <c r="V67" s="202" t="str">
        <f>CONCATENATE(V$50,V$51,V$52,V$53,V$55,V$56,V$57,V58)</f>
        <v>I would appreciate if  housekeeper kindly give fresh towels to room# xxxx</v>
      </c>
      <c r="X67" s="202" t="str">
        <f>CONCATENATE(X$50,X$51,X$52,X$53,X$55,X$56,X$57,X58)</f>
        <v xml:space="preserve">I would appreciate if  maid please have fetch clean towels to my room </v>
      </c>
      <c r="Z67" s="202" t="str">
        <f>CONCATENATE(Z$50,Z$51,Z$52,Z$53,Z$55,Z$56,Z$57,Z58)</f>
        <v>I would appreciate if  room attendant kindly drop off fresh towels for our room</v>
      </c>
      <c r="AB67" s="202" t="str">
        <f>CONCATENATE(AB$50,AB$51,AB$52,AB$53,AB$55,AB$56,AB$57,AB58)</f>
        <v>I would appreciate if  room cleaner please have send clean towels for the room</v>
      </c>
      <c r="AD67" s="202" t="str">
        <f>CONCATENATE(AD$50,AD$51,AD$52,AD$53,AD$55,AD$56,AD$57,AD58)</f>
        <v>I would appreciate if  you kindly provide newpowell for my room</v>
      </c>
    </row>
    <row r="68" spans="2:30" customFormat="1">
      <c r="B68" s="68"/>
      <c r="C68" s="68"/>
      <c r="D68" s="68"/>
      <c r="E68" s="68"/>
      <c r="F68" s="68"/>
      <c r="G68" s="68"/>
      <c r="H68" s="68"/>
      <c r="I68" s="68"/>
      <c r="K68" s="68"/>
      <c r="L68" s="68"/>
      <c r="Q68" s="68"/>
    </row>
    <row r="69" spans="2:30" customFormat="1" ht="15" customHeight="1">
      <c r="B69" s="68"/>
      <c r="C69" s="68"/>
      <c r="D69" s="68"/>
      <c r="E69" s="68"/>
      <c r="F69" s="68"/>
      <c r="G69" s="68"/>
      <c r="H69" s="68"/>
      <c r="I69" s="68"/>
      <c r="K69" s="68"/>
      <c r="L69" s="68"/>
      <c r="Q69" s="68"/>
    </row>
    <row r="70" spans="2:30" customFormat="1" ht="15" customHeight="1">
      <c r="B70" s="68"/>
      <c r="C70" s="68"/>
      <c r="D70" s="68"/>
      <c r="E70" s="68"/>
      <c r="F70" s="68"/>
      <c r="G70" s="68"/>
      <c r="H70" s="68"/>
      <c r="I70" s="68"/>
      <c r="K70" s="68"/>
      <c r="L70" s="68"/>
      <c r="Q70" s="68"/>
    </row>
    <row r="71" spans="2:30" customFormat="1" ht="15" customHeight="1">
      <c r="B71" s="68"/>
      <c r="C71" s="68"/>
      <c r="D71" s="68"/>
      <c r="E71" s="68"/>
      <c r="F71" s="68"/>
      <c r="G71" s="68"/>
      <c r="H71" s="68"/>
      <c r="I71" s="68"/>
      <c r="K71" s="68"/>
      <c r="L71" s="68"/>
      <c r="Q71" s="68"/>
    </row>
    <row r="72" spans="2:30" customFormat="1">
      <c r="B72" s="68"/>
      <c r="C72" s="68"/>
      <c r="D72" s="68"/>
      <c r="E72" s="68"/>
      <c r="F72" s="68"/>
      <c r="G72" s="68"/>
      <c r="H72" s="68"/>
      <c r="I72" s="68"/>
      <c r="K72" s="68"/>
      <c r="L72" s="68"/>
      <c r="Q72" s="68"/>
    </row>
    <row r="73" spans="2:30" customFormat="1">
      <c r="B73" s="68"/>
      <c r="C73" s="68"/>
      <c r="D73" s="68"/>
      <c r="E73" s="68"/>
      <c r="F73" s="68"/>
      <c r="G73" s="68"/>
      <c r="H73" s="68"/>
      <c r="I73" s="68"/>
      <c r="K73" s="68"/>
      <c r="L73" s="68"/>
      <c r="Q73" s="68"/>
    </row>
    <row r="74" spans="2:30" customFormat="1">
      <c r="B74" s="68"/>
      <c r="C74" s="68"/>
      <c r="D74" s="68"/>
      <c r="E74" s="68"/>
      <c r="F74" s="68"/>
      <c r="G74" s="68"/>
      <c r="H74" s="68"/>
      <c r="I74" s="68"/>
      <c r="K74" s="68"/>
      <c r="L74" s="68"/>
      <c r="Q74" s="68"/>
    </row>
    <row r="75" spans="2:30" customFormat="1">
      <c r="B75" s="68"/>
      <c r="C75" s="68"/>
      <c r="D75" s="68"/>
      <c r="E75" s="68"/>
      <c r="F75" s="68"/>
      <c r="G75" s="68"/>
      <c r="H75" s="68"/>
      <c r="I75" s="68"/>
      <c r="K75" s="73"/>
      <c r="L75" s="73"/>
      <c r="Q75" s="68"/>
    </row>
    <row r="76" spans="2:30" customFormat="1" ht="15" customHeight="1">
      <c r="B76" s="68"/>
      <c r="C76" s="68"/>
      <c r="D76" s="68"/>
      <c r="E76" s="68"/>
      <c r="F76" s="68"/>
      <c r="G76" s="68"/>
      <c r="H76" s="68"/>
      <c r="I76" s="68"/>
      <c r="K76" s="73"/>
      <c r="L76" s="73"/>
      <c r="Q76" s="68"/>
    </row>
    <row r="77" spans="2:30" customFormat="1">
      <c r="B77" s="68"/>
      <c r="C77" s="68"/>
      <c r="D77" s="68"/>
      <c r="E77" s="68"/>
      <c r="F77" s="68"/>
      <c r="G77" s="68"/>
      <c r="H77" s="68"/>
      <c r="I77" s="68"/>
      <c r="K77" s="73"/>
      <c r="L77" s="73"/>
      <c r="Q77" s="68"/>
    </row>
    <row r="78" spans="2:30" customFormat="1">
      <c r="B78" s="68"/>
      <c r="C78" s="68"/>
      <c r="D78" s="68"/>
      <c r="E78" s="68"/>
      <c r="F78" s="68"/>
      <c r="G78" s="68"/>
      <c r="H78" s="68"/>
      <c r="I78" s="68"/>
      <c r="K78" s="73"/>
      <c r="L78" s="73"/>
      <c r="Q78" s="68"/>
    </row>
    <row r="79" spans="2:30" customFormat="1">
      <c r="B79" s="68"/>
      <c r="C79" s="68"/>
      <c r="D79" s="68"/>
      <c r="E79" s="68"/>
      <c r="F79" s="68"/>
      <c r="G79" s="68"/>
      <c r="H79" s="68"/>
      <c r="I79" s="68"/>
      <c r="K79" s="73"/>
      <c r="L79" s="73"/>
      <c r="Q79" s="68"/>
    </row>
    <row r="80" spans="2:30" customFormat="1">
      <c r="B80" s="68"/>
      <c r="C80" s="68"/>
      <c r="D80" s="68"/>
      <c r="E80" s="68"/>
      <c r="F80" s="68"/>
      <c r="G80" s="68"/>
      <c r="H80" s="68"/>
      <c r="I80" s="68"/>
      <c r="K80" s="73"/>
      <c r="L80" s="73"/>
      <c r="Q80" s="68"/>
    </row>
    <row r="81" spans="1:31" customFormat="1">
      <c r="B81" s="68"/>
      <c r="C81" s="68"/>
      <c r="D81" s="68"/>
      <c r="E81" s="68"/>
      <c r="F81" s="68"/>
      <c r="G81" s="68"/>
      <c r="H81" s="68"/>
      <c r="I81" s="68"/>
      <c r="K81" s="73"/>
      <c r="L81" s="73"/>
      <c r="Q81" s="68"/>
    </row>
    <row r="82" spans="1:31" customFormat="1">
      <c r="B82" s="68"/>
      <c r="C82" s="68"/>
      <c r="D82" s="68"/>
      <c r="E82" s="68"/>
      <c r="F82" s="68"/>
      <c r="G82" s="68"/>
      <c r="H82" s="68"/>
      <c r="I82" s="68"/>
      <c r="K82" s="73"/>
      <c r="L82" s="73"/>
      <c r="Q82" s="68"/>
    </row>
    <row r="83" spans="1:31" customFormat="1">
      <c r="A83" s="68"/>
      <c r="B83" s="68"/>
      <c r="C83" s="68"/>
      <c r="D83" s="68"/>
      <c r="E83" s="68"/>
      <c r="F83" s="68"/>
      <c r="G83" s="68"/>
      <c r="H83" s="68"/>
      <c r="I83" s="68"/>
      <c r="K83" s="73"/>
      <c r="L83" s="73"/>
      <c r="Q83" s="68"/>
    </row>
    <row r="84" spans="1:31">
      <c r="K84" s="73"/>
      <c r="L84" s="73"/>
      <c r="R84"/>
      <c r="S84"/>
      <c r="T84"/>
      <c r="V84"/>
      <c r="X84"/>
      <c r="Z84"/>
      <c r="AB84"/>
      <c r="AD84"/>
    </row>
    <row r="85" spans="1:31">
      <c r="K85" s="73"/>
      <c r="L85" s="73"/>
      <c r="R85"/>
      <c r="S85"/>
      <c r="T85"/>
      <c r="V85"/>
      <c r="X85"/>
      <c r="Z85"/>
      <c r="AB85"/>
      <c r="AD85"/>
    </row>
    <row r="86" spans="1:31">
      <c r="K86" s="73"/>
      <c r="L86" s="73"/>
      <c r="R86"/>
      <c r="S86"/>
      <c r="T86"/>
      <c r="V86"/>
      <c r="X86"/>
      <c r="Z86"/>
      <c r="AB86"/>
      <c r="AD86"/>
    </row>
    <row r="87" spans="1:31">
      <c r="K87" s="73"/>
      <c r="L87" s="73"/>
      <c r="R87"/>
      <c r="S87"/>
      <c r="T87"/>
      <c r="V87"/>
      <c r="X87"/>
      <c r="Z87"/>
      <c r="AB87"/>
      <c r="AD87"/>
    </row>
    <row r="88" spans="1:31">
      <c r="K88" s="73"/>
      <c r="L88" s="73"/>
      <c r="R88"/>
      <c r="S88"/>
      <c r="T88"/>
      <c r="V88"/>
      <c r="X88"/>
      <c r="Z88"/>
      <c r="AB88"/>
      <c r="AD88"/>
    </row>
    <row r="89" spans="1:31">
      <c r="K89" s="73"/>
      <c r="L89" s="73"/>
      <c r="R89"/>
      <c r="S89"/>
      <c r="T89"/>
      <c r="V89"/>
      <c r="X89"/>
      <c r="Z89"/>
      <c r="AB89"/>
      <c r="AD89"/>
    </row>
    <row r="90" spans="1:31">
      <c r="K90" s="73"/>
      <c r="L90" s="73"/>
      <c r="R90"/>
      <c r="S90"/>
      <c r="T90"/>
      <c r="V90"/>
      <c r="X90"/>
      <c r="Z90"/>
      <c r="AB90"/>
      <c r="AD90"/>
    </row>
    <row r="91" spans="1:31">
      <c r="K91" s="72"/>
      <c r="L91" s="72"/>
      <c r="R91"/>
      <c r="S91"/>
      <c r="T91"/>
      <c r="V91"/>
      <c r="X91"/>
      <c r="Z91"/>
      <c r="AB91"/>
      <c r="AD91"/>
    </row>
    <row r="92" spans="1:31">
      <c r="R92"/>
      <c r="S92"/>
      <c r="T92"/>
      <c r="V92"/>
      <c r="X92"/>
      <c r="Z92"/>
      <c r="AB92"/>
      <c r="AD92"/>
    </row>
    <row r="93" spans="1:31">
      <c r="R93"/>
      <c r="S93"/>
      <c r="T93"/>
      <c r="V93"/>
      <c r="X93"/>
      <c r="Z93"/>
      <c r="AB93"/>
      <c r="AD93"/>
    </row>
    <row r="94" spans="1:31">
      <c r="R94"/>
      <c r="S94"/>
      <c r="T94"/>
      <c r="V94"/>
      <c r="X94"/>
      <c r="Z94"/>
      <c r="AB94"/>
      <c r="AD94"/>
    </row>
    <row r="95" spans="1:31">
      <c r="R95"/>
      <c r="S95"/>
      <c r="T95"/>
      <c r="V95"/>
      <c r="X95"/>
      <c r="Z95"/>
      <c r="AB95"/>
      <c r="AD95"/>
    </row>
    <row r="96" spans="1:31" s="73" customFormat="1">
      <c r="D96" s="68"/>
      <c r="E96" s="68"/>
      <c r="F96" s="68"/>
      <c r="G96" s="68"/>
      <c r="H96" s="68"/>
      <c r="I96" s="68"/>
      <c r="J96"/>
      <c r="K96" s="68"/>
      <c r="L96" s="68"/>
      <c r="M96"/>
      <c r="N96"/>
      <c r="O96"/>
      <c r="P96"/>
      <c r="Q96" s="68"/>
      <c r="R96"/>
      <c r="S96"/>
      <c r="T96"/>
      <c r="U96"/>
      <c r="V96"/>
      <c r="W96"/>
      <c r="X96"/>
      <c r="Y96"/>
      <c r="Z96"/>
      <c r="AA96"/>
      <c r="AB96"/>
      <c r="AC96"/>
      <c r="AD96"/>
      <c r="AE96"/>
    </row>
    <row r="97" spans="4:31" s="73" customFormat="1">
      <c r="D97" s="68"/>
      <c r="E97" s="68"/>
      <c r="F97" s="68"/>
      <c r="G97" s="68"/>
      <c r="H97" s="68"/>
      <c r="I97" s="68"/>
      <c r="J97"/>
      <c r="K97" s="68"/>
      <c r="L97" s="68"/>
      <c r="M97"/>
      <c r="N97"/>
      <c r="O97"/>
      <c r="P97"/>
      <c r="Q97" s="68"/>
      <c r="R97"/>
      <c r="S97"/>
      <c r="T97"/>
      <c r="U97"/>
      <c r="V97"/>
      <c r="W97"/>
      <c r="X97"/>
      <c r="Y97"/>
      <c r="Z97"/>
      <c r="AA97"/>
      <c r="AB97"/>
      <c r="AC97"/>
      <c r="AD97"/>
      <c r="AE97"/>
    </row>
    <row r="98" spans="4:31" s="73" customFormat="1">
      <c r="D98" s="68"/>
      <c r="E98" s="68"/>
      <c r="F98" s="68"/>
      <c r="G98" s="68"/>
      <c r="H98" s="68"/>
      <c r="I98" s="68"/>
      <c r="J98"/>
      <c r="K98" s="68"/>
      <c r="L98" s="68"/>
      <c r="M98"/>
      <c r="N98"/>
      <c r="O98"/>
      <c r="P98"/>
      <c r="Q98" s="68"/>
      <c r="R98"/>
      <c r="S98"/>
      <c r="T98"/>
      <c r="U98"/>
      <c r="V98"/>
      <c r="W98"/>
      <c r="X98"/>
      <c r="Y98"/>
      <c r="Z98"/>
      <c r="AA98"/>
      <c r="AB98"/>
      <c r="AC98"/>
      <c r="AD98"/>
      <c r="AE98"/>
    </row>
    <row r="99" spans="4:31" s="73" customFormat="1">
      <c r="D99" s="68"/>
      <c r="E99" s="68"/>
      <c r="F99" s="68"/>
      <c r="G99" s="68"/>
      <c r="H99" s="68"/>
      <c r="I99" s="68"/>
      <c r="J99"/>
      <c r="K99" s="68"/>
      <c r="L99" s="68"/>
      <c r="M99"/>
      <c r="N99"/>
      <c r="O99"/>
      <c r="P99"/>
      <c r="Q99" s="68"/>
      <c r="R99"/>
      <c r="S99"/>
      <c r="T99"/>
      <c r="U99"/>
      <c r="V99"/>
      <c r="W99"/>
      <c r="X99"/>
      <c r="Y99"/>
      <c r="Z99"/>
      <c r="AA99"/>
      <c r="AB99"/>
      <c r="AC99"/>
      <c r="AD99"/>
      <c r="AE99"/>
    </row>
    <row r="100" spans="4:31" s="73" customFormat="1">
      <c r="D100" s="68"/>
      <c r="E100" s="68"/>
      <c r="F100" s="68"/>
      <c r="G100" s="68"/>
      <c r="H100" s="68"/>
      <c r="I100" s="68"/>
      <c r="J100"/>
      <c r="K100" s="68"/>
      <c r="L100" s="68"/>
      <c r="M100"/>
      <c r="N100"/>
      <c r="O100"/>
      <c r="P100"/>
      <c r="Q100" s="68"/>
      <c r="R100"/>
      <c r="S100"/>
      <c r="T100"/>
      <c r="U100"/>
      <c r="V100"/>
      <c r="W100"/>
      <c r="X100"/>
      <c r="Y100"/>
      <c r="Z100"/>
      <c r="AA100"/>
      <c r="AB100"/>
      <c r="AC100"/>
      <c r="AD100"/>
      <c r="AE100"/>
    </row>
    <row r="101" spans="4:31" s="73" customFormat="1">
      <c r="D101" s="68"/>
      <c r="E101" s="68"/>
      <c r="F101" s="68"/>
      <c r="G101" s="68"/>
      <c r="H101" s="68"/>
      <c r="I101" s="68"/>
      <c r="J101"/>
      <c r="K101" s="68"/>
      <c r="L101" s="68"/>
      <c r="M101"/>
      <c r="N101"/>
      <c r="O101"/>
      <c r="P101"/>
      <c r="Q101" s="68"/>
      <c r="R101"/>
      <c r="S101"/>
      <c r="T101"/>
      <c r="U101"/>
      <c r="V101"/>
      <c r="W101"/>
      <c r="X101"/>
      <c r="Y101"/>
      <c r="Z101"/>
      <c r="AA101"/>
      <c r="AB101"/>
      <c r="AC101"/>
      <c r="AD101"/>
      <c r="AE101"/>
    </row>
    <row r="102" spans="4:31" s="73" customFormat="1">
      <c r="D102" s="68"/>
      <c r="E102" s="68"/>
      <c r="F102" s="68"/>
      <c r="G102" s="68"/>
      <c r="H102" s="68"/>
      <c r="I102" s="68"/>
      <c r="J102"/>
      <c r="K102" s="68"/>
      <c r="L102" s="68"/>
      <c r="M102"/>
      <c r="N102"/>
      <c r="O102"/>
      <c r="P102"/>
      <c r="Q102" s="68"/>
      <c r="R102"/>
      <c r="S102"/>
      <c r="T102"/>
      <c r="U102"/>
      <c r="V102"/>
      <c r="W102"/>
      <c r="X102"/>
      <c r="Y102"/>
      <c r="Z102"/>
      <c r="AA102"/>
      <c r="AB102"/>
      <c r="AC102"/>
      <c r="AD102"/>
      <c r="AE102"/>
    </row>
    <row r="103" spans="4:31" s="73" customFormat="1">
      <c r="D103" s="68"/>
      <c r="E103" s="68"/>
      <c r="F103" s="68"/>
      <c r="G103" s="68"/>
      <c r="H103" s="68"/>
      <c r="I103" s="68"/>
      <c r="J103"/>
      <c r="K103" s="68"/>
      <c r="L103" s="68"/>
      <c r="M103"/>
      <c r="N103"/>
      <c r="O103"/>
      <c r="P103"/>
      <c r="Q103" s="68"/>
      <c r="R103"/>
      <c r="S103"/>
      <c r="T103"/>
      <c r="U103"/>
      <c r="V103"/>
      <c r="W103"/>
      <c r="X103"/>
      <c r="Y103"/>
      <c r="Z103"/>
      <c r="AA103"/>
      <c r="AB103"/>
      <c r="AC103"/>
      <c r="AD103"/>
      <c r="AE103"/>
    </row>
    <row r="104" spans="4:31" s="73" customFormat="1">
      <c r="D104" s="68"/>
      <c r="E104" s="68"/>
      <c r="F104" s="68"/>
      <c r="G104" s="68"/>
      <c r="H104" s="68"/>
      <c r="I104" s="68"/>
      <c r="J104"/>
      <c r="K104" s="68"/>
      <c r="L104" s="68"/>
      <c r="M104"/>
      <c r="N104"/>
      <c r="O104"/>
      <c r="P104"/>
      <c r="Q104" s="68"/>
      <c r="R104"/>
      <c r="S104"/>
      <c r="T104"/>
      <c r="U104"/>
      <c r="V104"/>
      <c r="W104"/>
      <c r="X104"/>
      <c r="Y104"/>
      <c r="Z104"/>
      <c r="AA104"/>
      <c r="AB104"/>
      <c r="AC104"/>
      <c r="AD104"/>
      <c r="AE104"/>
    </row>
    <row r="105" spans="4:31" s="73" customFormat="1">
      <c r="D105" s="68"/>
      <c r="E105" s="68"/>
      <c r="F105" s="68"/>
      <c r="G105" s="68"/>
      <c r="H105" s="68"/>
      <c r="I105" s="68"/>
      <c r="J105"/>
      <c r="K105" s="68"/>
      <c r="L105" s="68"/>
      <c r="M105"/>
      <c r="N105"/>
      <c r="O105"/>
      <c r="P105"/>
      <c r="Q105" s="68"/>
      <c r="R105"/>
      <c r="S105"/>
      <c r="T105"/>
      <c r="U105"/>
      <c r="V105"/>
      <c r="W105"/>
      <c r="X105"/>
      <c r="Y105"/>
      <c r="Z105"/>
      <c r="AA105"/>
      <c r="AB105"/>
      <c r="AC105"/>
      <c r="AD105"/>
      <c r="AE105"/>
    </row>
    <row r="106" spans="4:31" s="73" customFormat="1">
      <c r="D106" s="68"/>
      <c r="E106" s="68"/>
      <c r="F106" s="68"/>
      <c r="G106" s="68"/>
      <c r="H106" s="68"/>
      <c r="I106" s="68"/>
      <c r="J106"/>
      <c r="K106" s="68"/>
      <c r="L106" s="68"/>
      <c r="M106"/>
      <c r="N106"/>
      <c r="O106"/>
      <c r="P106"/>
      <c r="Q106" s="68"/>
      <c r="R106"/>
      <c r="S106"/>
      <c r="T106"/>
      <c r="U106"/>
      <c r="V106"/>
      <c r="W106"/>
      <c r="X106"/>
      <c r="Y106"/>
      <c r="Z106"/>
      <c r="AA106"/>
      <c r="AB106"/>
      <c r="AC106"/>
      <c r="AD106"/>
      <c r="AE106"/>
    </row>
    <row r="107" spans="4:31" s="73" customFormat="1">
      <c r="D107" s="68"/>
      <c r="E107" s="68"/>
      <c r="F107" s="68"/>
      <c r="G107" s="68"/>
      <c r="H107" s="68"/>
      <c r="I107" s="68"/>
      <c r="J107"/>
      <c r="K107" s="68"/>
      <c r="L107" s="68"/>
      <c r="M107"/>
      <c r="N107"/>
      <c r="O107"/>
      <c r="P107"/>
      <c r="Q107" s="68"/>
      <c r="R107"/>
      <c r="S107"/>
      <c r="T107"/>
      <c r="U107"/>
      <c r="V107"/>
      <c r="W107"/>
      <c r="X107"/>
      <c r="Y107"/>
      <c r="Z107"/>
      <c r="AA107"/>
      <c r="AB107"/>
      <c r="AC107"/>
      <c r="AD107"/>
      <c r="AE107"/>
    </row>
    <row r="108" spans="4:31" s="73" customFormat="1">
      <c r="D108" s="68"/>
      <c r="E108" s="68"/>
      <c r="F108" s="68"/>
      <c r="G108" s="68"/>
      <c r="H108" s="68"/>
      <c r="I108" s="68"/>
      <c r="J108"/>
      <c r="K108" s="68"/>
      <c r="L108" s="68"/>
      <c r="M108"/>
      <c r="N108"/>
      <c r="O108"/>
      <c r="P108"/>
      <c r="Q108" s="68"/>
      <c r="R108"/>
      <c r="S108"/>
      <c r="T108"/>
      <c r="U108"/>
      <c r="V108"/>
      <c r="W108"/>
      <c r="X108"/>
      <c r="Y108"/>
      <c r="Z108"/>
      <c r="AA108"/>
      <c r="AB108"/>
      <c r="AC108"/>
      <c r="AD108"/>
      <c r="AE108"/>
    </row>
    <row r="109" spans="4:31" s="73" customFormat="1">
      <c r="D109" s="68"/>
      <c r="E109" s="68"/>
      <c r="F109" s="68"/>
      <c r="G109" s="68"/>
      <c r="H109" s="68"/>
      <c r="I109" s="68"/>
      <c r="J109"/>
      <c r="K109" s="68"/>
      <c r="L109" s="68"/>
      <c r="M109"/>
      <c r="N109"/>
      <c r="O109"/>
      <c r="P109"/>
      <c r="Q109" s="68"/>
      <c r="R109"/>
      <c r="S109"/>
      <c r="T109"/>
      <c r="U109"/>
      <c r="V109"/>
      <c r="W109"/>
      <c r="X109"/>
      <c r="Y109"/>
      <c r="Z109"/>
      <c r="AA109"/>
      <c r="AB109"/>
      <c r="AC109"/>
      <c r="AD109"/>
      <c r="AE109"/>
    </row>
    <row r="110" spans="4:31" s="73" customFormat="1">
      <c r="D110" s="68"/>
      <c r="E110" s="68"/>
      <c r="F110" s="68"/>
      <c r="G110" s="68"/>
      <c r="H110" s="68"/>
      <c r="I110" s="68"/>
      <c r="J110"/>
      <c r="K110" s="68"/>
      <c r="L110" s="68"/>
      <c r="M110"/>
      <c r="N110"/>
      <c r="O110"/>
      <c r="P110"/>
      <c r="Q110" s="68"/>
      <c r="R110"/>
      <c r="S110"/>
      <c r="T110"/>
      <c r="U110"/>
      <c r="V110"/>
      <c r="W110"/>
      <c r="X110"/>
      <c r="Y110"/>
      <c r="Z110"/>
      <c r="AA110"/>
      <c r="AB110"/>
      <c r="AC110"/>
      <c r="AD110"/>
      <c r="AE110"/>
    </row>
    <row r="111" spans="4:31" s="73" customFormat="1">
      <c r="D111" s="68"/>
      <c r="E111" s="68"/>
      <c r="F111" s="68"/>
      <c r="G111" s="68"/>
      <c r="H111" s="68"/>
      <c r="I111" s="68"/>
      <c r="J111"/>
      <c r="K111" s="68"/>
      <c r="L111" s="68"/>
      <c r="M111"/>
      <c r="N111"/>
      <c r="O111"/>
      <c r="P111"/>
      <c r="Q111" s="68"/>
      <c r="R111"/>
      <c r="S111"/>
      <c r="T111"/>
      <c r="U111"/>
      <c r="V111"/>
      <c r="W111"/>
      <c r="X111"/>
      <c r="Y111"/>
      <c r="Z111"/>
      <c r="AA111"/>
      <c r="AB111"/>
      <c r="AC111"/>
      <c r="AD111"/>
      <c r="AE111"/>
    </row>
    <row r="112" spans="4:31" s="72" customFormat="1">
      <c r="D112" s="68"/>
      <c r="E112" s="68"/>
      <c r="F112" s="68"/>
      <c r="G112" s="68"/>
      <c r="H112" s="68"/>
      <c r="I112" s="68"/>
      <c r="J112"/>
      <c r="K112" s="68"/>
      <c r="L112" s="68"/>
      <c r="M112"/>
      <c r="N112"/>
      <c r="O112"/>
      <c r="P112"/>
      <c r="Q112" s="68"/>
      <c r="S112" s="68"/>
      <c r="T112" s="68"/>
      <c r="V112" s="68"/>
      <c r="X112" s="68"/>
      <c r="Z112" s="68"/>
      <c r="AB112" s="68"/>
      <c r="AD112" s="68"/>
    </row>
  </sheetData>
  <phoneticPr fontId="98" type="noConversion"/>
  <dataValidations count="7">
    <dataValidation type="list" allowBlank="1" showInputMessage="1" showErrorMessage="1" sqref="R5 AD51 AB51 Z51 X51 V51 T51 R51 AD28 AB28 Z28 X28 V28 T28 R28 AD5 AB5 Z5 X5 T5 V5">
      <formula1>$C$19:$C$61</formula1>
    </dataValidation>
    <dataValidation type="list" allowBlank="1" showInputMessage="1" showErrorMessage="1" sqref="R4 AD52 AB52 Z52 X52 V52 T52 AD50 AB50 Z50 X50 V50 T50 R52 R50 AD29 AB29 Z29 X29 V29 T29 AD27 AB27 Z27 X27 V27 T27 R29 R27 X4 AD4 AB6 AB4 Z6 Z4 X6 V4 V6 T4 T6 AD6 R6">
      <formula1>$B$13:$B$61</formula1>
    </dataValidation>
    <dataValidation type="list" allowBlank="1" showInputMessage="1" showErrorMessage="1" sqref="R7 T7 V7 X7 Z7 AB7 AD7 AD30 R30 T30 V30 X30 Z30 AB30 R53 T53 V53 X53 Z53 AB53 AD53">
      <formula1>$D$13:$D$61</formula1>
    </dataValidation>
    <dataValidation type="list" allowBlank="1" showInputMessage="1" showErrorMessage="1" sqref="T9 V9 R9 X9 Z9 AB9 AD9 T32 V32 R32 X32 Z32 AB32 AD32 T55 V55 R55 X55 Z55 AB55 AD55">
      <formula1>$F$14:$F$61</formula1>
    </dataValidation>
    <dataValidation type="list" allowBlank="1" showInputMessage="1" showErrorMessage="1" sqref="R8 T8 V8 X8 Z8 AB8 AD8 R31 T31 V31 X31 Z31 AB31 AD31 R54 T54 V54 X54 Z54 AB54 AD54">
      <formula1>$E$5:$E$61</formula1>
    </dataValidation>
    <dataValidation type="list" allowBlank="1" showInputMessage="1" showErrorMessage="1" sqref="T12 V12 R12 X12 Z12 AB12 AD12 T35 V35 R35 X35 Z35 AB35 AD35 T58 V58 R58 X58 Z58 AB58 AD58">
      <formula1>$I$40:$I$61</formula1>
    </dataValidation>
    <dataValidation type="list" allowBlank="1" showInputMessage="1" showErrorMessage="1" sqref="T11 V11 R11 X11 Z11 AB11 AD11 R34 T34 V34 X34 Z34 AB34 AD34 R57 T57 V57 X57 Z57 AB57 AD57">
      <formula1>$H$38:$H$61</formula1>
    </dataValidation>
  </dataValidations>
  <pageMargins left="0.7" right="0.7" top="0.75" bottom="0.75" header="0.3" footer="0.3"/>
  <pageSetup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N58"/>
  <sheetViews>
    <sheetView zoomScale="80" zoomScaleNormal="80" workbookViewId="0">
      <pane xSplit="1" ySplit="4" topLeftCell="B5" activePane="bottomRight" state="frozen"/>
      <selection pane="topRight" activeCell="B1" sqref="B1"/>
      <selection pane="bottomLeft" activeCell="A5" sqref="A5"/>
      <selection pane="bottomRight" activeCell="D24" sqref="D24"/>
    </sheetView>
  </sheetViews>
  <sheetFormatPr defaultColWidth="8.75" defaultRowHeight="14"/>
  <cols>
    <col min="1" max="1" width="15.1640625" style="68" customWidth="1"/>
    <col min="2" max="2" width="33.4140625" style="68" customWidth="1"/>
    <col min="3" max="3" width="29.1640625" style="68" customWidth="1"/>
    <col min="4" max="4" width="22.33203125" style="68" customWidth="1"/>
    <col min="5" max="5" width="20.75" style="68" customWidth="1"/>
    <col min="6" max="6" width="17.83203125" style="68" customWidth="1"/>
    <col min="7" max="7" width="17.9140625" style="68" customWidth="1"/>
    <col min="8" max="8" width="8.75" style="68"/>
    <col min="9" max="9" width="26.6640625" style="68" customWidth="1"/>
    <col min="10" max="10" width="22.6640625" style="68" customWidth="1"/>
    <col min="11" max="16384" width="8.75" style="68"/>
  </cols>
  <sheetData>
    <row r="1" spans="1:11" ht="22.5">
      <c r="B1" s="192" t="s">
        <v>1756</v>
      </c>
      <c r="C1" s="922" t="s">
        <v>1694</v>
      </c>
      <c r="D1" s="924"/>
      <c r="E1" s="924"/>
      <c r="F1" s="924"/>
      <c r="G1" s="924"/>
    </row>
    <row r="2" spans="1:11" ht="20">
      <c r="B2" s="192" t="s">
        <v>1063</v>
      </c>
      <c r="C2" s="452"/>
    </row>
    <row r="3" spans="1:11" ht="20" customHeight="1">
      <c r="B3" s="597"/>
      <c r="D3" s="597" t="s">
        <v>1806</v>
      </c>
    </row>
    <row r="4" spans="1:11" ht="17.5">
      <c r="B4" s="174" t="s">
        <v>500</v>
      </c>
      <c r="C4" s="175" t="s">
        <v>353</v>
      </c>
      <c r="D4" s="184" t="s">
        <v>341</v>
      </c>
      <c r="E4" s="178" t="s">
        <v>334</v>
      </c>
      <c r="F4" s="964" t="s">
        <v>1771</v>
      </c>
      <c r="G4" s="179" t="s">
        <v>412</v>
      </c>
      <c r="I4" s="727" t="s">
        <v>1754</v>
      </c>
    </row>
    <row r="5" spans="1:11" ht="15.5">
      <c r="B5" s="94" t="s">
        <v>1382</v>
      </c>
      <c r="C5" s="866" t="s">
        <v>1768</v>
      </c>
      <c r="D5" s="965"/>
      <c r="E5" s="197"/>
      <c r="F5" s="475" t="s">
        <v>1769</v>
      </c>
      <c r="G5" s="945" t="s">
        <v>1418</v>
      </c>
      <c r="I5" s="266" t="s">
        <v>1752</v>
      </c>
      <c r="J5" s="266" t="s">
        <v>1753</v>
      </c>
    </row>
    <row r="6" spans="1:11" ht="15.5">
      <c r="B6" s="94" t="s">
        <v>1385</v>
      </c>
      <c r="C6" s="465" t="s">
        <v>922</v>
      </c>
      <c r="D6" s="86"/>
      <c r="F6" s="89" t="s">
        <v>1770</v>
      </c>
      <c r="G6" s="419" t="s">
        <v>1419</v>
      </c>
      <c r="I6" s="1040" t="s">
        <v>19</v>
      </c>
      <c r="J6" s="1041" t="s">
        <v>18</v>
      </c>
    </row>
    <row r="7" spans="1:11" ht="15.5">
      <c r="B7" s="94" t="s">
        <v>1243</v>
      </c>
      <c r="C7" s="465" t="s">
        <v>1785</v>
      </c>
      <c r="D7" s="86"/>
      <c r="F7" s="465" t="s">
        <v>1786</v>
      </c>
      <c r="G7" s="419" t="s">
        <v>1745</v>
      </c>
      <c r="I7" s="1042" t="s">
        <v>1944</v>
      </c>
      <c r="J7" s="1043" t="s">
        <v>18</v>
      </c>
    </row>
    <row r="8" spans="1:11" ht="15.5">
      <c r="B8" s="94" t="s">
        <v>1245</v>
      </c>
      <c r="C8" s="89" t="s">
        <v>952</v>
      </c>
      <c r="D8" s="688"/>
      <c r="E8" s="197"/>
      <c r="F8" s="89"/>
      <c r="G8" s="419" t="s">
        <v>1421</v>
      </c>
      <c r="I8" s="1042" t="s">
        <v>1324</v>
      </c>
      <c r="J8" s="1043" t="s">
        <v>18</v>
      </c>
    </row>
    <row r="9" spans="1:11" ht="15.5">
      <c r="B9" s="94" t="s">
        <v>1246</v>
      </c>
      <c r="C9" s="475" t="s">
        <v>1779</v>
      </c>
      <c r="D9" s="86"/>
      <c r="E9" s="684"/>
      <c r="F9" s="150"/>
      <c r="G9" s="419"/>
      <c r="I9" s="1042" t="s">
        <v>1989</v>
      </c>
      <c r="J9" s="1043" t="s">
        <v>18</v>
      </c>
    </row>
    <row r="10" spans="1:11" ht="15.5">
      <c r="B10" s="94" t="s">
        <v>1247</v>
      </c>
      <c r="C10" s="89" t="s">
        <v>1780</v>
      </c>
      <c r="D10" s="687"/>
      <c r="E10" s="150"/>
      <c r="F10" s="554"/>
      <c r="G10" s="419"/>
      <c r="I10" s="960"/>
      <c r="J10" s="952"/>
    </row>
    <row r="11" spans="1:11">
      <c r="B11" s="94"/>
      <c r="C11" s="465" t="s">
        <v>1790</v>
      </c>
      <c r="D11" s="687"/>
      <c r="E11" s="150"/>
      <c r="F11" s="554"/>
      <c r="G11" s="419"/>
      <c r="I11" s="1046" t="s">
        <v>1522</v>
      </c>
      <c r="J11" s="1043" t="s">
        <v>18</v>
      </c>
    </row>
    <row r="12" spans="1:11">
      <c r="B12" s="883" t="s">
        <v>1600</v>
      </c>
      <c r="C12" s="465"/>
      <c r="E12" s="86"/>
      <c r="G12" s="465"/>
      <c r="I12" s="972"/>
      <c r="J12" s="973"/>
    </row>
    <row r="13" spans="1:11">
      <c r="B13" s="892" t="s">
        <v>1201</v>
      </c>
      <c r="C13" s="866" t="s">
        <v>457</v>
      </c>
      <c r="D13" s="966" t="s">
        <v>1765</v>
      </c>
      <c r="E13" s="864"/>
      <c r="F13" s="967" t="s">
        <v>1762</v>
      </c>
      <c r="G13" s="942" t="s">
        <v>462</v>
      </c>
      <c r="I13" s="1044" t="s">
        <v>168</v>
      </c>
      <c r="J13" s="1045" t="s">
        <v>162</v>
      </c>
    </row>
    <row r="14" spans="1:11">
      <c r="A14" s="452"/>
      <c r="B14" s="91"/>
      <c r="C14" s="89" t="s">
        <v>1773</v>
      </c>
      <c r="D14" s="688" t="s">
        <v>1761</v>
      </c>
      <c r="E14" s="684"/>
      <c r="F14" s="89" t="s">
        <v>1763</v>
      </c>
      <c r="G14" s="86" t="s">
        <v>389</v>
      </c>
      <c r="I14" s="1044" t="s">
        <v>170</v>
      </c>
      <c r="J14" s="1045" t="s">
        <v>162</v>
      </c>
    </row>
    <row r="15" spans="1:11">
      <c r="C15" s="89" t="s">
        <v>971</v>
      </c>
      <c r="D15" s="688" t="s">
        <v>1764</v>
      </c>
      <c r="E15" s="684"/>
      <c r="F15" s="89" t="s">
        <v>1781</v>
      </c>
      <c r="G15" s="86" t="s">
        <v>1253</v>
      </c>
      <c r="H15" s="202"/>
      <c r="I15" s="1044" t="s">
        <v>171</v>
      </c>
      <c r="J15" s="1045" t="s">
        <v>162</v>
      </c>
      <c r="K15" s="452"/>
    </row>
    <row r="16" spans="1:11" ht="14" customHeight="1">
      <c r="B16" s="462"/>
      <c r="C16" s="465" t="s">
        <v>1383</v>
      </c>
      <c r="D16" s="419" t="s">
        <v>1772</v>
      </c>
      <c r="E16" s="684"/>
      <c r="F16" s="89" t="s">
        <v>1782</v>
      </c>
      <c r="G16" s="86" t="s">
        <v>888</v>
      </c>
      <c r="H16" s="202"/>
      <c r="I16" s="956"/>
      <c r="J16" s="953"/>
    </row>
    <row r="17" spans="2:14" ht="14" customHeight="1">
      <c r="B17" s="940"/>
      <c r="C17" s="903" t="s">
        <v>934</v>
      </c>
      <c r="D17" s="949"/>
      <c r="E17" s="925"/>
      <c r="F17" s="907"/>
      <c r="G17" s="862" t="s">
        <v>380</v>
      </c>
      <c r="H17" s="202"/>
    </row>
    <row r="18" spans="2:14" ht="15.5" customHeight="1">
      <c r="B18" s="69" t="s">
        <v>1766</v>
      </c>
      <c r="C18" s="86"/>
      <c r="D18" s="86"/>
      <c r="E18" s="683" t="s">
        <v>1774</v>
      </c>
      <c r="F18" s="149"/>
      <c r="G18" s="149" t="s">
        <v>1418</v>
      </c>
      <c r="H18" s="202"/>
      <c r="I18" s="971" t="s">
        <v>1891</v>
      </c>
      <c r="L18" s="193"/>
      <c r="M18" s="193"/>
      <c r="N18" s="683"/>
    </row>
    <row r="19" spans="2:14" ht="15.5" customHeight="1">
      <c r="B19" s="69" t="s">
        <v>1767</v>
      </c>
      <c r="C19" s="86"/>
      <c r="D19" s="86"/>
      <c r="E19" s="683" t="s">
        <v>1775</v>
      </c>
      <c r="F19" s="149"/>
      <c r="G19" s="149" t="s">
        <v>1419</v>
      </c>
      <c r="H19" s="202"/>
      <c r="I19" s="503" t="s">
        <v>1897</v>
      </c>
      <c r="J19" s="957" t="s">
        <v>173</v>
      </c>
      <c r="K19" s="82"/>
    </row>
    <row r="20" spans="2:14" ht="15.5" customHeight="1">
      <c r="B20" s="69"/>
      <c r="C20" s="86"/>
      <c r="D20" s="86"/>
      <c r="E20" s="683" t="s">
        <v>1776</v>
      </c>
      <c r="F20" s="149"/>
      <c r="G20" s="149" t="s">
        <v>1745</v>
      </c>
      <c r="H20" s="202"/>
      <c r="I20" s="462" t="s">
        <v>1897</v>
      </c>
      <c r="J20" s="958" t="s">
        <v>174</v>
      </c>
      <c r="K20" s="97"/>
    </row>
    <row r="21" spans="2:14" ht="14.5" customHeight="1">
      <c r="B21" s="683"/>
      <c r="C21" s="86"/>
      <c r="D21" s="91"/>
      <c r="E21" s="149" t="s">
        <v>1777</v>
      </c>
      <c r="F21" s="149"/>
      <c r="G21" s="149" t="s">
        <v>1421</v>
      </c>
      <c r="H21" s="202"/>
      <c r="I21" s="462" t="s">
        <v>1892</v>
      </c>
      <c r="J21" s="91"/>
      <c r="K21" s="97"/>
    </row>
    <row r="22" spans="2:14">
      <c r="B22" s="91"/>
      <c r="C22" s="86"/>
      <c r="D22" s="91"/>
      <c r="E22" s="149" t="s">
        <v>1778</v>
      </c>
      <c r="F22" s="149"/>
      <c r="G22" s="86"/>
      <c r="H22" s="202"/>
      <c r="I22" s="95"/>
      <c r="J22" s="154"/>
      <c r="K22" s="582"/>
    </row>
    <row r="23" spans="2:14" ht="14.5" customHeight="1">
      <c r="B23" s="937"/>
      <c r="C23" s="865"/>
      <c r="D23" s="937"/>
      <c r="E23" s="865"/>
      <c r="F23" s="865"/>
      <c r="G23" s="865"/>
      <c r="H23"/>
    </row>
    <row r="24" spans="2:14" ht="17" customHeight="1">
      <c r="B24" s="975" t="s">
        <v>1600</v>
      </c>
      <c r="C24" s="942" t="s">
        <v>1751</v>
      </c>
      <c r="D24" s="941" t="s">
        <v>1761</v>
      </c>
      <c r="E24" s="86"/>
      <c r="F24" s="86" t="s">
        <v>1769</v>
      </c>
      <c r="G24" s="86" t="s">
        <v>462</v>
      </c>
      <c r="H24"/>
      <c r="I24" s="731" t="s">
        <v>1803</v>
      </c>
    </row>
    <row r="25" spans="2:14" ht="15.5">
      <c r="B25" s="892" t="s">
        <v>1202</v>
      </c>
      <c r="C25" s="465" t="s">
        <v>1125</v>
      </c>
      <c r="D25" s="974" t="s">
        <v>1765</v>
      </c>
      <c r="E25" s="144"/>
      <c r="F25" s="144" t="s">
        <v>1770</v>
      </c>
      <c r="G25" s="419" t="s">
        <v>389</v>
      </c>
      <c r="H25"/>
      <c r="I25" s="452" t="s">
        <v>1895</v>
      </c>
    </row>
    <row r="26" spans="2:14">
      <c r="B26" s="892" t="s">
        <v>1203</v>
      </c>
      <c r="C26" s="89" t="s">
        <v>1784</v>
      </c>
      <c r="D26" s="696" t="s">
        <v>1764</v>
      </c>
      <c r="E26" s="144"/>
      <c r="F26" s="144" t="s">
        <v>1762</v>
      </c>
      <c r="G26" s="419" t="s">
        <v>1253</v>
      </c>
      <c r="H26"/>
      <c r="I26" s="68" t="s">
        <v>1759</v>
      </c>
    </row>
    <row r="27" spans="2:14">
      <c r="B27"/>
      <c r="C27" s="465" t="s">
        <v>1785</v>
      </c>
      <c r="D27" s="696" t="s">
        <v>1772</v>
      </c>
      <c r="E27" s="144"/>
      <c r="F27" s="144" t="s">
        <v>1763</v>
      </c>
      <c r="G27" s="419" t="s">
        <v>888</v>
      </c>
      <c r="H27"/>
      <c r="I27" s="452" t="s">
        <v>1894</v>
      </c>
    </row>
    <row r="28" spans="2:14">
      <c r="B28"/>
      <c r="C28" s="465" t="s">
        <v>533</v>
      </c>
      <c r="D28" s="309"/>
      <c r="E28"/>
      <c r="F28" s="144"/>
      <c r="G28" s="309"/>
      <c r="H28"/>
      <c r="I28" s="452" t="s">
        <v>1893</v>
      </c>
    </row>
    <row r="29" spans="2:14">
      <c r="B29" s="638"/>
      <c r="C29" s="145"/>
      <c r="D29" s="145"/>
      <c r="E29" s="638"/>
      <c r="F29" s="145"/>
      <c r="G29" s="145"/>
      <c r="H29" s="202"/>
    </row>
    <row r="30" spans="2:14" ht="17.5">
      <c r="I30" s="968" t="s">
        <v>1783</v>
      </c>
    </row>
    <row r="31" spans="2:14">
      <c r="H31" s="202"/>
      <c r="I31" s="202"/>
      <c r="J31" s="202"/>
      <c r="K31" s="202"/>
      <c r="L31" s="202"/>
      <c r="M31" s="202"/>
      <c r="N31" s="202"/>
    </row>
    <row r="32" spans="2:14">
      <c r="B32"/>
      <c r="C32"/>
      <c r="D32"/>
      <c r="E32"/>
      <c r="F32"/>
      <c r="G32"/>
      <c r="H32"/>
      <c r="I32"/>
      <c r="J32" s="202"/>
      <c r="K32" s="202"/>
      <c r="L32" s="202"/>
      <c r="M32" s="202"/>
      <c r="N32" s="202"/>
    </row>
    <row r="33" spans="1:14" ht="17.5">
      <c r="B33"/>
      <c r="C33"/>
      <c r="D33" s="597" t="s">
        <v>1807</v>
      </c>
      <c r="E33"/>
      <c r="F33"/>
      <c r="G33"/>
      <c r="H33"/>
      <c r="I33"/>
      <c r="J33" s="202"/>
      <c r="K33" s="202"/>
      <c r="L33" s="202"/>
      <c r="M33" s="202"/>
      <c r="N33" s="202"/>
    </row>
    <row r="34" spans="1:14" ht="17.5">
      <c r="B34" s="174" t="s">
        <v>500</v>
      </c>
      <c r="C34" s="175" t="s">
        <v>353</v>
      </c>
      <c r="D34" s="184" t="s">
        <v>341</v>
      </c>
      <c r="E34" s="179" t="s">
        <v>412</v>
      </c>
      <c r="F34"/>
      <c r="G34" s="731" t="s">
        <v>1803</v>
      </c>
      <c r="H34"/>
      <c r="I34"/>
      <c r="J34" s="202"/>
      <c r="K34" s="202"/>
      <c r="L34" s="202"/>
      <c r="M34" s="202"/>
      <c r="N34" s="202"/>
    </row>
    <row r="35" spans="1:14" customFormat="1" ht="15.5">
      <c r="A35" s="68"/>
      <c r="B35" s="94" t="s">
        <v>1382</v>
      </c>
      <c r="C35" s="866" t="s">
        <v>1787</v>
      </c>
      <c r="D35" s="965" t="s">
        <v>1795</v>
      </c>
      <c r="E35" s="86" t="s">
        <v>1253</v>
      </c>
      <c r="G35" s="68" t="s">
        <v>222</v>
      </c>
      <c r="H35" s="68"/>
    </row>
    <row r="36" spans="1:14" customFormat="1" ht="16" customHeight="1">
      <c r="A36" s="68"/>
      <c r="B36" s="94" t="s">
        <v>1385</v>
      </c>
      <c r="C36" s="465" t="s">
        <v>1788</v>
      </c>
      <c r="D36" s="86"/>
      <c r="E36" s="419"/>
      <c r="G36" s="976" t="s">
        <v>1800</v>
      </c>
    </row>
    <row r="37" spans="1:14" customFormat="1" ht="16" customHeight="1">
      <c r="A37" s="68"/>
      <c r="B37" s="94" t="s">
        <v>1243</v>
      </c>
      <c r="C37" s="465" t="s">
        <v>1789</v>
      </c>
      <c r="D37" s="86"/>
      <c r="E37" s="419"/>
      <c r="G37" s="68"/>
      <c r="H37" s="68"/>
    </row>
    <row r="38" spans="1:14" customFormat="1" ht="16" customHeight="1">
      <c r="A38" s="68"/>
      <c r="B38" s="94" t="s">
        <v>1245</v>
      </c>
      <c r="C38" s="89" t="s">
        <v>952</v>
      </c>
      <c r="D38" s="688"/>
      <c r="E38" s="419"/>
      <c r="G38" s="969" t="s">
        <v>1896</v>
      </c>
      <c r="H38" s="68"/>
    </row>
    <row r="39" spans="1:14" customFormat="1" ht="16" customHeight="1">
      <c r="A39" s="70"/>
      <c r="B39" s="94" t="s">
        <v>1246</v>
      </c>
      <c r="C39" s="89" t="s">
        <v>1791</v>
      </c>
      <c r="D39" s="86"/>
      <c r="E39" s="419"/>
      <c r="G39" s="452" t="s">
        <v>1802</v>
      </c>
      <c r="H39" s="68"/>
    </row>
    <row r="40" spans="1:14" customFormat="1">
      <c r="A40" s="68"/>
      <c r="B40" s="94" t="s">
        <v>1247</v>
      </c>
      <c r="C40" s="465" t="s">
        <v>1790</v>
      </c>
      <c r="D40" s="687"/>
      <c r="E40" s="419"/>
      <c r="G40" s="452" t="s">
        <v>1804</v>
      </c>
      <c r="H40" s="68"/>
    </row>
    <row r="41" spans="1:14" customFormat="1">
      <c r="B41" s="94"/>
      <c r="C41" s="465" t="s">
        <v>1792</v>
      </c>
      <c r="D41" s="687"/>
      <c r="E41" s="419"/>
      <c r="G41" s="68"/>
    </row>
    <row r="42" spans="1:14" customFormat="1" ht="15" customHeight="1">
      <c r="B42" s="94"/>
      <c r="C42" s="89" t="s">
        <v>457</v>
      </c>
      <c r="D42" s="687"/>
      <c r="E42" s="419"/>
      <c r="G42" s="68"/>
    </row>
    <row r="43" spans="1:14" customFormat="1">
      <c r="B43" s="91"/>
      <c r="C43" s="89" t="s">
        <v>1773</v>
      </c>
      <c r="D43" s="687"/>
      <c r="E43" s="419"/>
      <c r="G43" s="68"/>
    </row>
    <row r="44" spans="1:14" customFormat="1">
      <c r="B44" s="91"/>
      <c r="C44" s="89" t="s">
        <v>1796</v>
      </c>
      <c r="D44" s="687"/>
      <c r="E44" s="419"/>
      <c r="G44" s="68"/>
    </row>
    <row r="45" spans="1:14" customFormat="1">
      <c r="B45" s="68"/>
      <c r="C45" s="89" t="s">
        <v>1797</v>
      </c>
      <c r="D45" s="687"/>
      <c r="E45" s="419"/>
      <c r="G45" s="68"/>
    </row>
    <row r="46" spans="1:14" customFormat="1">
      <c r="B46" s="940"/>
      <c r="C46" s="903"/>
      <c r="D46" s="687"/>
      <c r="E46" s="419"/>
      <c r="G46" s="68"/>
    </row>
    <row r="47" spans="1:14">
      <c r="B47" s="891" t="s">
        <v>1600</v>
      </c>
      <c r="C47" s="86"/>
      <c r="D47" s="687"/>
      <c r="E47" s="419"/>
      <c r="F47"/>
    </row>
    <row r="48" spans="1:14">
      <c r="B48" s="948" t="s">
        <v>1202</v>
      </c>
      <c r="C48" s="89" t="s">
        <v>1805</v>
      </c>
      <c r="D48" s="687"/>
      <c r="E48" s="419"/>
      <c r="F48"/>
    </row>
    <row r="49" spans="2:6">
      <c r="B49" s="892" t="s">
        <v>1203</v>
      </c>
      <c r="C49" s="89" t="s">
        <v>1793</v>
      </c>
      <c r="D49" s="687"/>
      <c r="E49" s="419"/>
      <c r="F49"/>
    </row>
    <row r="50" spans="2:6">
      <c r="B50"/>
      <c r="C50" s="465" t="s">
        <v>1798</v>
      </c>
      <c r="D50" s="688"/>
      <c r="E50" s="309"/>
      <c r="F50"/>
    </row>
    <row r="51" spans="2:6">
      <c r="B51"/>
      <c r="C51" s="465" t="s">
        <v>1799</v>
      </c>
      <c r="D51" s="688"/>
      <c r="E51" s="309"/>
      <c r="F51"/>
    </row>
    <row r="52" spans="2:6">
      <c r="B52"/>
      <c r="C52" s="89"/>
      <c r="D52" s="309"/>
      <c r="E52" s="309"/>
      <c r="F52"/>
    </row>
    <row r="53" spans="2:6">
      <c r="B53" s="892" t="s">
        <v>1203</v>
      </c>
      <c r="C53" s="89" t="s">
        <v>533</v>
      </c>
      <c r="D53" s="309"/>
      <c r="E53" s="144"/>
      <c r="F53"/>
    </row>
    <row r="54" spans="2:6">
      <c r="B54"/>
      <c r="C54" s="89" t="s">
        <v>1801</v>
      </c>
      <c r="D54" s="309"/>
      <c r="E54" s="144"/>
      <c r="F54"/>
    </row>
    <row r="55" spans="2:6">
      <c r="B55"/>
      <c r="C55" s="465" t="s">
        <v>1788</v>
      </c>
      <c r="D55" s="309"/>
      <c r="E55" s="144"/>
      <c r="F55"/>
    </row>
    <row r="56" spans="2:6">
      <c r="B56"/>
      <c r="C56" s="465" t="s">
        <v>1789</v>
      </c>
      <c r="D56" s="309"/>
      <c r="E56" s="144"/>
      <c r="F56"/>
    </row>
    <row r="57" spans="2:6">
      <c r="B57" s="638"/>
      <c r="C57" s="145"/>
      <c r="D57" s="145"/>
      <c r="E57" s="145"/>
      <c r="F57"/>
    </row>
    <row r="58" spans="2:6" s="73" customFormat="1">
      <c r="C58" s="68"/>
      <c r="D58" s="68"/>
      <c r="E58" s="68"/>
      <c r="F58"/>
    </row>
  </sheetData>
  <phoneticPr fontId="98" type="noConversion"/>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104"/>
  <sheetViews>
    <sheetView zoomScale="80" zoomScaleNormal="80" workbookViewId="0">
      <pane xSplit="1" ySplit="4" topLeftCell="B5" activePane="bottomRight" state="frozen"/>
      <selection pane="topRight" activeCell="B1" sqref="B1"/>
      <selection pane="bottomLeft" activeCell="A5" sqref="A5"/>
      <selection pane="bottomRight" activeCell="I13" sqref="I13"/>
    </sheetView>
  </sheetViews>
  <sheetFormatPr defaultColWidth="8.75" defaultRowHeight="14"/>
  <cols>
    <col min="1" max="1" width="4.75" style="68" customWidth="1"/>
    <col min="2" max="2" width="33.4140625" style="68" customWidth="1"/>
    <col min="3" max="3" width="29.1640625" style="68" customWidth="1"/>
    <col min="4" max="4" width="22.33203125" style="68" customWidth="1"/>
    <col min="5" max="5" width="20.75" style="68" customWidth="1"/>
    <col min="6" max="6" width="26.33203125" style="68" customWidth="1"/>
    <col min="7" max="7" width="24.25" style="68" customWidth="1"/>
    <col min="8" max="8" width="8.75" style="68"/>
    <col min="9" max="9" width="26.6640625" style="68" customWidth="1"/>
    <col min="10" max="10" width="22.6640625" style="68" customWidth="1"/>
    <col min="11" max="16384" width="8.75" style="68"/>
  </cols>
  <sheetData>
    <row r="1" spans="1:11" ht="22.5">
      <c r="B1" s="192" t="s">
        <v>1880</v>
      </c>
      <c r="C1" s="922" t="s">
        <v>1883</v>
      </c>
      <c r="D1" s="924"/>
      <c r="E1" s="924"/>
      <c r="F1" s="924"/>
      <c r="G1" s="924"/>
    </row>
    <row r="2" spans="1:11" ht="20">
      <c r="B2" s="192" t="s">
        <v>1063</v>
      </c>
      <c r="C2" s="452"/>
    </row>
    <row r="3" spans="1:11" ht="20" customHeight="1">
      <c r="B3" s="597"/>
      <c r="D3" s="597"/>
    </row>
    <row r="4" spans="1:11" ht="17.5">
      <c r="B4" s="174" t="s">
        <v>500</v>
      </c>
      <c r="C4" s="175" t="s">
        <v>353</v>
      </c>
      <c r="D4" s="184" t="s">
        <v>341</v>
      </c>
      <c r="E4" s="178" t="s">
        <v>334</v>
      </c>
      <c r="F4" s="857" t="s">
        <v>383</v>
      </c>
      <c r="G4" s="179" t="s">
        <v>412</v>
      </c>
      <c r="I4" s="727" t="s">
        <v>1882</v>
      </c>
    </row>
    <row r="5" spans="1:11" ht="15.5">
      <c r="B5" s="462" t="s">
        <v>1888</v>
      </c>
      <c r="C5" s="465" t="s">
        <v>1751</v>
      </c>
      <c r="D5" s="965" t="s">
        <v>1900</v>
      </c>
      <c r="E5" s="197"/>
      <c r="F5" s="475"/>
      <c r="G5" s="945"/>
      <c r="I5" s="266" t="s">
        <v>1752</v>
      </c>
      <c r="J5" s="266" t="s">
        <v>1881</v>
      </c>
    </row>
    <row r="6" spans="1:11" ht="15.5">
      <c r="B6" s="884" t="s">
        <v>1202</v>
      </c>
      <c r="C6" s="465" t="s">
        <v>1886</v>
      </c>
      <c r="D6" s="963" t="s">
        <v>1885</v>
      </c>
      <c r="F6" s="89"/>
      <c r="G6" s="419"/>
      <c r="I6" s="954" t="s">
        <v>163</v>
      </c>
      <c r="J6" s="951" t="s">
        <v>162</v>
      </c>
    </row>
    <row r="7" spans="1:11" ht="15.5">
      <c r="B7" s="985"/>
      <c r="C7" s="680"/>
      <c r="D7" s="963"/>
      <c r="F7" s="465"/>
      <c r="G7" s="97"/>
      <c r="I7" s="955" t="s">
        <v>169</v>
      </c>
      <c r="J7" s="952" t="s">
        <v>162</v>
      </c>
    </row>
    <row r="8" spans="1:11">
      <c r="B8" s="977" t="s">
        <v>1888</v>
      </c>
      <c r="C8" s="682" t="s">
        <v>1887</v>
      </c>
      <c r="D8" s="682" t="s">
        <v>1884</v>
      </c>
      <c r="F8" s="465"/>
      <c r="G8" s="419"/>
      <c r="I8" s="955" t="s">
        <v>1889</v>
      </c>
      <c r="J8" s="952" t="s">
        <v>162</v>
      </c>
    </row>
    <row r="9" spans="1:11">
      <c r="B9" s="94"/>
      <c r="C9" s="465" t="s">
        <v>1788</v>
      </c>
      <c r="D9" s="465" t="s">
        <v>1901</v>
      </c>
      <c r="F9" s="465"/>
      <c r="G9" s="419"/>
      <c r="I9" s="955" t="s">
        <v>172</v>
      </c>
      <c r="J9" s="952" t="s">
        <v>162</v>
      </c>
    </row>
    <row r="10" spans="1:11">
      <c r="B10" s="94"/>
      <c r="C10" s="89" t="s">
        <v>1789</v>
      </c>
      <c r="D10" s="465" t="s">
        <v>1902</v>
      </c>
      <c r="F10" s="465"/>
      <c r="G10" s="419"/>
      <c r="I10" s="955" t="s">
        <v>1890</v>
      </c>
      <c r="J10" s="952" t="s">
        <v>162</v>
      </c>
    </row>
    <row r="11" spans="1:11">
      <c r="B11" s="984" t="s">
        <v>1203</v>
      </c>
      <c r="C11" s="986" t="s">
        <v>533</v>
      </c>
      <c r="D11" s="465" t="s">
        <v>1903</v>
      </c>
      <c r="F11" s="465"/>
      <c r="G11" s="97"/>
      <c r="I11" s="956"/>
      <c r="J11" s="953"/>
      <c r="K11" s="829"/>
    </row>
    <row r="12" spans="1:11">
      <c r="B12" s="94" t="s">
        <v>1382</v>
      </c>
      <c r="C12" s="682" t="s">
        <v>1788</v>
      </c>
      <c r="D12" s="465" t="s">
        <v>1907</v>
      </c>
      <c r="E12" s="197"/>
      <c r="F12" s="89"/>
      <c r="G12" s="419"/>
      <c r="I12"/>
      <c r="J12"/>
      <c r="K12"/>
    </row>
    <row r="13" spans="1:11" ht="15.5">
      <c r="B13" s="94" t="s">
        <v>1385</v>
      </c>
      <c r="C13" s="89" t="s">
        <v>1789</v>
      </c>
      <c r="D13" s="465"/>
      <c r="E13" s="684"/>
      <c r="F13" s="150"/>
      <c r="G13" s="419"/>
      <c r="I13" s="1004" t="s">
        <v>1898</v>
      </c>
      <c r="J13"/>
      <c r="K13"/>
    </row>
    <row r="14" spans="1:11">
      <c r="B14" s="94" t="s">
        <v>1243</v>
      </c>
      <c r="C14" s="89" t="s">
        <v>934</v>
      </c>
      <c r="D14" s="978" t="s">
        <v>1904</v>
      </c>
      <c r="E14" s="979" t="s">
        <v>1906</v>
      </c>
      <c r="F14" s="980"/>
      <c r="G14" s="682" t="s">
        <v>1905</v>
      </c>
    </row>
    <row r="15" spans="1:11">
      <c r="B15" s="94" t="s">
        <v>1245</v>
      </c>
      <c r="C15" s="89" t="s">
        <v>1787</v>
      </c>
      <c r="D15" s="981"/>
      <c r="E15" s="982"/>
      <c r="F15" s="983"/>
      <c r="G15" s="680"/>
    </row>
    <row r="16" spans="1:11">
      <c r="A16" s="452"/>
      <c r="B16" s="94" t="s">
        <v>1246</v>
      </c>
      <c r="C16" s="89" t="s">
        <v>952</v>
      </c>
      <c r="D16" s="716"/>
      <c r="E16" s="577"/>
      <c r="F16" s="466"/>
      <c r="G16" s="466"/>
      <c r="I16"/>
      <c r="J16"/>
      <c r="K16"/>
    </row>
    <row r="17" spans="2:11">
      <c r="B17" s="94" t="s">
        <v>1247</v>
      </c>
      <c r="C17" s="465" t="s">
        <v>1790</v>
      </c>
      <c r="D17" s="581"/>
      <c r="E17" s="150"/>
      <c r="F17" s="181"/>
      <c r="G17" s="86"/>
      <c r="H17" s="202"/>
      <c r="I17"/>
      <c r="J17"/>
      <c r="K17"/>
    </row>
    <row r="18" spans="2:11" ht="14" customHeight="1">
      <c r="C18" s="465"/>
      <c r="D18" s="696"/>
      <c r="E18" s="150"/>
      <c r="F18" s="181"/>
      <c r="G18" s="86"/>
      <c r="H18" s="202"/>
      <c r="I18"/>
      <c r="J18"/>
      <c r="K18"/>
    </row>
    <row r="19" spans="2:11" ht="14.5" thickBot="1">
      <c r="B19" s="638"/>
      <c r="C19" s="145"/>
      <c r="D19" s="638"/>
      <c r="E19" s="145"/>
      <c r="F19" s="145"/>
      <c r="G19" s="145"/>
      <c r="H19" s="202"/>
    </row>
    <row r="20" spans="2:11" s="73" customFormat="1">
      <c r="B20" s="1050" t="s">
        <v>1239</v>
      </c>
      <c r="C20" s="1066"/>
      <c r="D20" s="1066"/>
      <c r="E20" s="1049"/>
      <c r="F20" s="1048" t="s">
        <v>1855</v>
      </c>
      <c r="G20" s="1051" t="s">
        <v>1856</v>
      </c>
    </row>
    <row r="21" spans="2:11" s="73" customFormat="1">
      <c r="B21" s="1052"/>
      <c r="C21" s="1067"/>
      <c r="D21" s="1067"/>
      <c r="E21" s="101"/>
      <c r="F21" s="465" t="s">
        <v>1861</v>
      </c>
      <c r="G21" s="1053" t="s">
        <v>1251</v>
      </c>
    </row>
    <row r="22" spans="2:11" s="73" customFormat="1">
      <c r="B22" s="1054"/>
      <c r="C22" s="1068"/>
      <c r="D22" s="1068"/>
      <c r="E22" s="1064"/>
      <c r="F22" s="680"/>
      <c r="G22" s="1053" t="s">
        <v>1416</v>
      </c>
    </row>
    <row r="23" spans="2:11" s="73" customFormat="1">
      <c r="B23" s="1055" t="s">
        <v>1868</v>
      </c>
      <c r="C23" s="1067"/>
      <c r="D23" s="1067"/>
      <c r="E23" s="101"/>
      <c r="F23" s="465" t="s">
        <v>1869</v>
      </c>
      <c r="G23" s="1053" t="s">
        <v>1857</v>
      </c>
    </row>
    <row r="24" spans="2:11" s="73" customFormat="1">
      <c r="B24" s="1055" t="s">
        <v>1870</v>
      </c>
      <c r="C24" s="1067"/>
      <c r="D24" s="1067"/>
      <c r="E24" s="101"/>
      <c r="F24" s="465" t="s">
        <v>1872</v>
      </c>
      <c r="G24" s="1056"/>
    </row>
    <row r="25" spans="2:11" s="73" customFormat="1">
      <c r="B25" s="1052"/>
      <c r="C25" s="1067"/>
      <c r="D25" s="1067"/>
      <c r="E25" s="101"/>
      <c r="F25" s="465" t="s">
        <v>1875</v>
      </c>
      <c r="G25" s="1056"/>
    </row>
    <row r="26" spans="2:11" s="73" customFormat="1">
      <c r="B26" s="1052"/>
      <c r="C26" s="1067"/>
      <c r="D26" s="1067"/>
      <c r="E26" s="101"/>
      <c r="F26" s="465" t="s">
        <v>1871</v>
      </c>
      <c r="G26" s="1056"/>
    </row>
    <row r="27" spans="2:11" s="73" customFormat="1">
      <c r="B27" s="1055"/>
      <c r="C27" s="1067"/>
      <c r="D27" s="1067"/>
      <c r="E27" s="101"/>
      <c r="F27" s="465" t="s">
        <v>1874</v>
      </c>
      <c r="G27" s="1056"/>
    </row>
    <row r="28" spans="2:11" s="73" customFormat="1">
      <c r="B28" s="1052"/>
      <c r="C28" s="1067"/>
      <c r="D28" s="1067"/>
      <c r="E28" s="101"/>
      <c r="F28" s="465" t="s">
        <v>1876</v>
      </c>
      <c r="G28" s="1056"/>
    </row>
    <row r="29" spans="2:11" s="73" customFormat="1">
      <c r="B29" s="1052"/>
      <c r="C29" s="1067"/>
      <c r="D29" s="1067"/>
      <c r="E29" s="101"/>
      <c r="F29" s="465" t="s">
        <v>1873</v>
      </c>
      <c r="G29" s="1056"/>
    </row>
    <row r="30" spans="2:11" s="73" customFormat="1">
      <c r="B30" s="1052"/>
      <c r="C30" s="1067"/>
      <c r="D30" s="1067"/>
      <c r="E30" s="101"/>
      <c r="F30" s="465" t="s">
        <v>1877</v>
      </c>
      <c r="G30" s="1056"/>
    </row>
    <row r="31" spans="2:11" s="73" customFormat="1">
      <c r="B31" s="1052"/>
      <c r="C31" s="1067"/>
      <c r="D31" s="1067"/>
      <c r="E31" s="101"/>
      <c r="F31" s="465" t="s">
        <v>1878</v>
      </c>
      <c r="G31" s="1056"/>
    </row>
    <row r="32" spans="2:11" s="73" customFormat="1">
      <c r="B32" s="1057"/>
      <c r="C32" s="1069"/>
      <c r="D32" s="1069"/>
      <c r="E32" s="673"/>
      <c r="F32" s="680" t="s">
        <v>1879</v>
      </c>
      <c r="G32" s="1056"/>
    </row>
    <row r="33" spans="1:15" s="73" customFormat="1">
      <c r="B33" s="1052" t="s">
        <v>1932</v>
      </c>
      <c r="C33" s="1067"/>
      <c r="D33" s="1067"/>
      <c r="E33" s="101"/>
      <c r="F33" s="86" t="s">
        <v>1933</v>
      </c>
      <c r="G33" s="1056"/>
    </row>
    <row r="34" spans="1:15" s="73" customFormat="1">
      <c r="B34" s="1058" t="s">
        <v>1931</v>
      </c>
      <c r="C34" s="1067"/>
      <c r="D34" s="1067"/>
      <c r="E34" s="101"/>
      <c r="F34" s="859" t="s">
        <v>1934</v>
      </c>
      <c r="G34" s="1059"/>
    </row>
    <row r="35" spans="1:15" s="73" customFormat="1">
      <c r="B35" s="1055"/>
      <c r="C35" s="1067"/>
      <c r="D35" s="1067"/>
      <c r="E35" s="101"/>
      <c r="F35" s="465" t="s">
        <v>1935</v>
      </c>
      <c r="G35" s="1056"/>
    </row>
    <row r="36" spans="1:15" s="73" customFormat="1">
      <c r="B36" s="1052"/>
      <c r="C36" s="1067"/>
      <c r="D36" s="1067"/>
      <c r="E36" s="101"/>
      <c r="F36" s="465" t="s">
        <v>1936</v>
      </c>
      <c r="G36" s="1056"/>
    </row>
    <row r="37" spans="1:15" s="73" customFormat="1">
      <c r="B37" s="1052"/>
      <c r="C37" s="1067"/>
      <c r="D37" s="1067"/>
      <c r="E37" s="101"/>
      <c r="F37" s="465" t="s">
        <v>1937</v>
      </c>
      <c r="G37" s="1056"/>
    </row>
    <row r="38" spans="1:15" s="73" customFormat="1" ht="14.5" thickBot="1">
      <c r="B38" s="1060"/>
      <c r="C38" s="1070"/>
      <c r="D38" s="1070"/>
      <c r="E38" s="1065"/>
      <c r="F38" s="1062"/>
      <c r="G38" s="1063"/>
    </row>
    <row r="39" spans="1:15" s="73" customFormat="1">
      <c r="B39" s="1073"/>
      <c r="C39" s="1074"/>
      <c r="D39" s="1071" t="s">
        <v>1912</v>
      </c>
      <c r="E39" s="1047"/>
      <c r="F39" s="1048" t="s">
        <v>1865</v>
      </c>
      <c r="G39" s="1051" t="s">
        <v>1856</v>
      </c>
    </row>
    <row r="40" spans="1:15" s="73" customFormat="1">
      <c r="B40" s="1075"/>
      <c r="C40" s="1076"/>
      <c r="D40" s="1055" t="s">
        <v>1913</v>
      </c>
      <c r="E40" s="242"/>
      <c r="F40" s="465" t="s">
        <v>1863</v>
      </c>
      <c r="G40" s="1053" t="s">
        <v>1251</v>
      </c>
    </row>
    <row r="41" spans="1:15" s="73" customFormat="1">
      <c r="B41" s="1075"/>
      <c r="C41" s="1076"/>
      <c r="D41" s="1058" t="s">
        <v>1914</v>
      </c>
      <c r="E41" s="242"/>
      <c r="F41" s="465" t="s">
        <v>384</v>
      </c>
      <c r="G41" s="1053" t="s">
        <v>1416</v>
      </c>
    </row>
    <row r="42" spans="1:15" s="73" customFormat="1">
      <c r="B42" s="1075"/>
      <c r="C42" s="1076"/>
      <c r="D42" s="1055" t="s">
        <v>1915</v>
      </c>
      <c r="E42" s="242"/>
      <c r="F42" s="465" t="s">
        <v>1864</v>
      </c>
      <c r="G42" s="1053" t="s">
        <v>1857</v>
      </c>
    </row>
    <row r="43" spans="1:15" s="73" customFormat="1">
      <c r="B43" s="1075"/>
      <c r="C43" s="1076"/>
      <c r="D43" s="1055" t="s">
        <v>1916</v>
      </c>
      <c r="E43" s="242"/>
      <c r="F43" s="465" t="s">
        <v>1840</v>
      </c>
      <c r="G43" s="1056"/>
    </row>
    <row r="44" spans="1:15" s="73" customFormat="1">
      <c r="B44" s="1075"/>
      <c r="C44" s="1076"/>
      <c r="D44" s="1055" t="s">
        <v>1862</v>
      </c>
      <c r="E44" s="242"/>
      <c r="F44" s="465" t="s">
        <v>1842</v>
      </c>
      <c r="G44" s="1056"/>
    </row>
    <row r="45" spans="1:15" s="73" customFormat="1">
      <c r="B45" s="1075"/>
      <c r="C45" s="1076"/>
      <c r="D45" s="1055" t="s">
        <v>1917</v>
      </c>
      <c r="E45" s="242"/>
      <c r="F45" s="465" t="s">
        <v>1866</v>
      </c>
      <c r="G45" s="1056"/>
    </row>
    <row r="46" spans="1:15" s="73" customFormat="1">
      <c r="A46" s="858"/>
      <c r="B46" s="1077"/>
      <c r="C46" s="1078"/>
      <c r="D46" s="1055" t="s">
        <v>1918</v>
      </c>
      <c r="E46" s="242"/>
      <c r="F46" s="465" t="s">
        <v>1843</v>
      </c>
      <c r="G46" s="1056"/>
    </row>
    <row r="47" spans="1:15" s="73" customFormat="1">
      <c r="B47" s="1077"/>
      <c r="C47" s="1078"/>
      <c r="D47" s="1055" t="s">
        <v>1919</v>
      </c>
      <c r="E47" s="242"/>
      <c r="F47" s="465"/>
      <c r="G47" s="1056"/>
    </row>
    <row r="48" spans="1:15" s="73" customFormat="1">
      <c r="B48" s="1077"/>
      <c r="C48" s="1078"/>
      <c r="D48" s="1055" t="s">
        <v>1867</v>
      </c>
      <c r="E48" s="242"/>
      <c r="F48" s="465"/>
      <c r="G48" s="1056"/>
      <c r="O48" s="704"/>
    </row>
    <row r="49" spans="1:15" s="73" customFormat="1">
      <c r="B49" s="1077"/>
      <c r="C49" s="1078"/>
      <c r="D49" s="1055" t="s">
        <v>1920</v>
      </c>
      <c r="E49" s="242"/>
      <c r="F49" s="465"/>
      <c r="G49" s="1056"/>
      <c r="O49" s="704"/>
    </row>
    <row r="50" spans="1:15" s="73" customFormat="1">
      <c r="B50" s="1077"/>
      <c r="C50" s="1078"/>
      <c r="D50" s="1055" t="s">
        <v>1921</v>
      </c>
      <c r="E50" s="242"/>
      <c r="F50" s="465"/>
      <c r="G50" s="1056"/>
    </row>
    <row r="51" spans="1:15" s="73" customFormat="1">
      <c r="B51" s="1077"/>
      <c r="C51" s="1078"/>
      <c r="D51" s="1055" t="s">
        <v>1922</v>
      </c>
      <c r="E51" s="242"/>
      <c r="F51" s="465"/>
      <c r="G51" s="1056"/>
    </row>
    <row r="52" spans="1:15" s="73" customFormat="1">
      <c r="B52" s="1077"/>
      <c r="C52" s="1078"/>
      <c r="D52" s="1055" t="s">
        <v>1923</v>
      </c>
      <c r="E52" s="242"/>
      <c r="F52" s="465"/>
      <c r="G52" s="1056"/>
    </row>
    <row r="53" spans="1:15" s="73" customFormat="1">
      <c r="B53" s="1077"/>
      <c r="C53" s="1078"/>
      <c r="D53" s="1052"/>
      <c r="E53" s="242"/>
      <c r="F53" s="86"/>
      <c r="G53" s="1056"/>
      <c r="O53" s="704"/>
    </row>
    <row r="54" spans="1:15" s="73" customFormat="1" ht="14.5" thickBot="1">
      <c r="B54" s="1079"/>
      <c r="C54" s="1080"/>
      <c r="D54" s="1060"/>
      <c r="E54" s="1061"/>
      <c r="F54" s="1072"/>
      <c r="G54" s="1063"/>
    </row>
    <row r="55" spans="1:15" s="73" customFormat="1">
      <c r="D55" s="68"/>
      <c r="O55" s="970"/>
    </row>
    <row r="56" spans="1:15" s="73" customFormat="1">
      <c r="D56" s="68"/>
      <c r="F56" s="987" t="s">
        <v>412</v>
      </c>
      <c r="G56" s="988" t="s">
        <v>383</v>
      </c>
      <c r="O56" s="970"/>
    </row>
    <row r="57" spans="1:15" s="73" customFormat="1">
      <c r="B57" s="993" t="s">
        <v>1924</v>
      </c>
      <c r="C57" s="994"/>
      <c r="D57" s="68"/>
      <c r="F57" s="991" t="s">
        <v>1207</v>
      </c>
      <c r="G57" s="463" t="s">
        <v>384</v>
      </c>
      <c r="O57" s="970"/>
    </row>
    <row r="58" spans="1:15" s="73" customFormat="1">
      <c r="A58" s="72"/>
      <c r="B58" s="991" t="s">
        <v>1849</v>
      </c>
      <c r="C58" s="82"/>
      <c r="D58" s="68"/>
      <c r="F58" s="989" t="s">
        <v>1209</v>
      </c>
      <c r="G58" s="465" t="s">
        <v>1838</v>
      </c>
      <c r="O58" s="970"/>
    </row>
    <row r="59" spans="1:15" s="73" customFormat="1">
      <c r="A59" s="68"/>
      <c r="B59" s="995" t="s">
        <v>1850</v>
      </c>
      <c r="C59" s="97"/>
      <c r="D59" s="68"/>
      <c r="F59" s="989" t="s">
        <v>1208</v>
      </c>
      <c r="G59" s="465" t="s">
        <v>1840</v>
      </c>
      <c r="O59" s="970"/>
    </row>
    <row r="60" spans="1:15" s="73" customFormat="1">
      <c r="A60" s="68"/>
      <c r="B60" s="996" t="s">
        <v>1854</v>
      </c>
      <c r="C60" s="97"/>
      <c r="F60" s="989" t="s">
        <v>1614</v>
      </c>
      <c r="G60" s="465" t="s">
        <v>1841</v>
      </c>
      <c r="O60" s="970"/>
    </row>
    <row r="61" spans="1:15" s="72" customFormat="1">
      <c r="A61" s="68"/>
      <c r="B61" s="996" t="s">
        <v>1845</v>
      </c>
      <c r="C61" s="97"/>
      <c r="F61" s="989" t="s">
        <v>1207</v>
      </c>
      <c r="G61" s="465" t="s">
        <v>1842</v>
      </c>
      <c r="O61" s="970"/>
    </row>
    <row r="62" spans="1:15">
      <c r="B62" s="996" t="s">
        <v>1846</v>
      </c>
      <c r="C62" s="97"/>
      <c r="F62" s="989" t="s">
        <v>1839</v>
      </c>
      <c r="G62" s="465" t="s">
        <v>1843</v>
      </c>
      <c r="O62" s="970"/>
    </row>
    <row r="63" spans="1:15">
      <c r="B63" s="996" t="s">
        <v>1847</v>
      </c>
      <c r="C63" s="97"/>
      <c r="F63" s="989" t="s">
        <v>1848</v>
      </c>
      <c r="G63" s="465" t="s">
        <v>1837</v>
      </c>
      <c r="O63" s="970"/>
    </row>
    <row r="64" spans="1:15">
      <c r="B64" s="462" t="s">
        <v>1851</v>
      </c>
      <c r="C64" s="97"/>
      <c r="F64" s="989" t="s">
        <v>1858</v>
      </c>
      <c r="G64" s="465" t="s">
        <v>1844</v>
      </c>
      <c r="O64" s="970"/>
    </row>
    <row r="65" spans="2:15">
      <c r="B65" s="997" t="s">
        <v>1816</v>
      </c>
      <c r="C65" s="97"/>
      <c r="F65" s="990"/>
      <c r="G65" s="679" t="s">
        <v>1853</v>
      </c>
      <c r="O65" s="970"/>
    </row>
    <row r="66" spans="2:15">
      <c r="B66" s="462" t="s">
        <v>1852</v>
      </c>
      <c r="C66" s="97"/>
      <c r="F66" s="462" t="s">
        <v>1859</v>
      </c>
      <c r="G66" s="465" t="s">
        <v>1855</v>
      </c>
      <c r="O66" s="970"/>
    </row>
    <row r="67" spans="2:15">
      <c r="B67" s="94"/>
      <c r="C67" s="97"/>
      <c r="F67" s="462" t="s">
        <v>1836</v>
      </c>
      <c r="G67" s="465" t="s">
        <v>1861</v>
      </c>
      <c r="O67" s="970"/>
    </row>
    <row r="68" spans="2:15">
      <c r="B68" s="462"/>
      <c r="C68" s="97"/>
      <c r="F68" s="989" t="s">
        <v>1614</v>
      </c>
      <c r="G68" s="86"/>
    </row>
    <row r="69" spans="2:15">
      <c r="B69" s="94"/>
      <c r="C69" s="97"/>
      <c r="F69" s="989" t="s">
        <v>1207</v>
      </c>
      <c r="G69" s="86"/>
    </row>
    <row r="70" spans="2:15">
      <c r="B70" s="94"/>
      <c r="C70" s="97"/>
      <c r="F70" s="462" t="s">
        <v>1860</v>
      </c>
      <c r="G70" s="86"/>
    </row>
    <row r="71" spans="2:15">
      <c r="B71" s="94"/>
      <c r="C71" s="97"/>
      <c r="F71" s="462" t="s">
        <v>1908</v>
      </c>
      <c r="G71" s="86"/>
    </row>
    <row r="72" spans="2:15">
      <c r="B72" s="94"/>
      <c r="C72" s="97"/>
      <c r="F72" s="462" t="s">
        <v>1909</v>
      </c>
      <c r="G72" s="86"/>
    </row>
    <row r="73" spans="2:15">
      <c r="B73" s="95"/>
      <c r="C73" s="582"/>
      <c r="F73" s="989" t="s">
        <v>1910</v>
      </c>
      <c r="G73" s="86"/>
    </row>
    <row r="74" spans="2:15">
      <c r="F74" s="690" t="s">
        <v>1911</v>
      </c>
      <c r="G74" s="87"/>
    </row>
    <row r="75" spans="2:15">
      <c r="E75" s="732"/>
    </row>
    <row r="76" spans="2:15" ht="17.5">
      <c r="B76" s="731" t="s">
        <v>1803</v>
      </c>
      <c r="E76" s="732"/>
    </row>
    <row r="77" spans="2:15">
      <c r="B77" s="503" t="s">
        <v>1819</v>
      </c>
      <c r="C77" s="992" t="s">
        <v>1927</v>
      </c>
      <c r="D77" s="500"/>
      <c r="E77" s="736"/>
    </row>
    <row r="78" spans="2:15">
      <c r="B78" s="94"/>
      <c r="C78" s="472" t="s">
        <v>1925</v>
      </c>
      <c r="D78" s="91"/>
      <c r="E78" s="611"/>
    </row>
    <row r="79" spans="2:15">
      <c r="B79" s="94"/>
      <c r="C79" s="472" t="s">
        <v>1926</v>
      </c>
      <c r="D79" s="91"/>
      <c r="E79" s="734"/>
    </row>
    <row r="80" spans="2:15">
      <c r="B80" s="94"/>
      <c r="C80" s="472" t="s">
        <v>1928</v>
      </c>
      <c r="D80" s="91"/>
      <c r="E80" s="734"/>
    </row>
    <row r="81" spans="2:6">
      <c r="B81" s="94"/>
      <c r="C81" s="472" t="s">
        <v>1929</v>
      </c>
      <c r="D81" s="91"/>
      <c r="E81" s="734"/>
    </row>
    <row r="82" spans="2:6">
      <c r="B82" s="462"/>
      <c r="C82" s="1003" t="s">
        <v>1809</v>
      </c>
      <c r="D82" s="91"/>
      <c r="E82" s="734"/>
    </row>
    <row r="83" spans="2:6">
      <c r="B83" s="1000"/>
      <c r="C83" s="739" t="s">
        <v>1930</v>
      </c>
      <c r="D83" s="871"/>
      <c r="E83" s="738"/>
    </row>
    <row r="84" spans="2:6">
      <c r="B84" s="858" t="s">
        <v>1823</v>
      </c>
      <c r="C84" s="704" t="s">
        <v>1810</v>
      </c>
      <c r="D84" s="73"/>
      <c r="E84" s="736"/>
    </row>
    <row r="85" spans="2:6">
      <c r="B85" s="73"/>
      <c r="C85" s="704" t="s">
        <v>1816</v>
      </c>
      <c r="D85" s="73"/>
      <c r="E85" s="611"/>
    </row>
    <row r="86" spans="2:6">
      <c r="B86" s="73"/>
      <c r="C86" s="858" t="s">
        <v>1824</v>
      </c>
      <c r="D86" s="732"/>
      <c r="E86" s="734"/>
      <c r="F86" s="704"/>
    </row>
    <row r="87" spans="2:6">
      <c r="B87" s="73"/>
      <c r="C87" s="858" t="s">
        <v>1826</v>
      </c>
      <c r="D87" s="73"/>
      <c r="E87" s="734"/>
    </row>
    <row r="88" spans="2:6">
      <c r="C88" s="858" t="s">
        <v>1827</v>
      </c>
      <c r="D88" s="73"/>
      <c r="E88" s="734"/>
    </row>
    <row r="89" spans="2:6">
      <c r="C89" s="732" t="s">
        <v>1939</v>
      </c>
      <c r="D89" s="73"/>
      <c r="E89" s="734"/>
    </row>
    <row r="90" spans="2:6">
      <c r="C90" s="858" t="s">
        <v>1938</v>
      </c>
      <c r="D90" s="73"/>
      <c r="E90" s="738"/>
    </row>
    <row r="91" spans="2:6">
      <c r="B91" s="503" t="s">
        <v>1821</v>
      </c>
      <c r="C91" s="998" t="s">
        <v>1820</v>
      </c>
      <c r="D91" s="737" t="s">
        <v>1828</v>
      </c>
      <c r="E91" s="736"/>
    </row>
    <row r="92" spans="2:6">
      <c r="B92" s="989"/>
      <c r="C92" s="999" t="s">
        <v>1811</v>
      </c>
      <c r="D92" s="472" t="s">
        <v>1829</v>
      </c>
      <c r="E92" s="611"/>
    </row>
    <row r="93" spans="2:6">
      <c r="B93" s="989"/>
      <c r="C93" s="91" t="s">
        <v>1817</v>
      </c>
      <c r="D93" s="472" t="s">
        <v>1830</v>
      </c>
      <c r="E93" s="734"/>
    </row>
    <row r="94" spans="2:6">
      <c r="B94" s="882"/>
      <c r="C94" s="999" t="s">
        <v>1812</v>
      </c>
      <c r="D94" s="472" t="s">
        <v>1831</v>
      </c>
      <c r="E94" s="734"/>
    </row>
    <row r="95" spans="2:6">
      <c r="B95" s="882"/>
      <c r="C95" s="999" t="s">
        <v>1813</v>
      </c>
      <c r="D95" s="733" t="s">
        <v>1825</v>
      </c>
      <c r="E95" s="734"/>
    </row>
    <row r="96" spans="2:6">
      <c r="B96" s="882"/>
      <c r="C96" s="999" t="s">
        <v>1822</v>
      </c>
      <c r="D96" s="91"/>
      <c r="E96" s="734"/>
    </row>
    <row r="97" spans="2:5">
      <c r="B97" s="1002"/>
      <c r="C97" s="1001" t="s">
        <v>1815</v>
      </c>
      <c r="D97" s="154"/>
      <c r="E97" s="738"/>
    </row>
    <row r="98" spans="2:5">
      <c r="B98" s="991" t="s">
        <v>1436</v>
      </c>
      <c r="C98" s="998" t="s">
        <v>1814</v>
      </c>
      <c r="D98" s="500"/>
      <c r="E98" s="736"/>
    </row>
    <row r="99" spans="2:5">
      <c r="B99" s="94"/>
      <c r="C99" s="91" t="s">
        <v>1818</v>
      </c>
      <c r="D99" s="91"/>
      <c r="E99" s="611"/>
    </row>
    <row r="100" spans="2:5">
      <c r="B100" s="94"/>
      <c r="C100" s="472" t="s">
        <v>1832</v>
      </c>
      <c r="D100" s="91"/>
      <c r="E100" s="734"/>
    </row>
    <row r="101" spans="2:5">
      <c r="B101" s="94"/>
      <c r="C101" s="472" t="s">
        <v>1833</v>
      </c>
      <c r="D101" s="91"/>
      <c r="E101" s="734"/>
    </row>
    <row r="102" spans="2:5">
      <c r="B102" s="94"/>
      <c r="C102" s="472" t="s">
        <v>1834</v>
      </c>
      <c r="D102" s="91"/>
      <c r="E102" s="734"/>
    </row>
    <row r="103" spans="2:5">
      <c r="B103" s="94"/>
      <c r="C103" s="472" t="s">
        <v>1835</v>
      </c>
      <c r="D103" s="91"/>
      <c r="E103" s="734"/>
    </row>
    <row r="104" spans="2:5">
      <c r="B104" s="95"/>
      <c r="C104" s="154"/>
      <c r="D104" s="154"/>
      <c r="E104" s="738"/>
    </row>
  </sheetData>
  <phoneticPr fontId="98" type="noConversion"/>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W244"/>
  <sheetViews>
    <sheetView showGridLines="0" topLeftCell="A14" zoomScaleNormal="100" workbookViewId="0">
      <pane xSplit="1" ySplit="17" topLeftCell="B196" activePane="bottomRight" state="frozen"/>
      <selection activeCell="A14" sqref="A14"/>
      <selection pane="topRight" activeCell="B14" sqref="B14"/>
      <selection pane="bottomLeft" activeCell="A31" sqref="A31"/>
      <selection pane="bottomRight" activeCell="I21" sqref="I21"/>
    </sheetView>
  </sheetViews>
  <sheetFormatPr defaultColWidth="8.75" defaultRowHeight="14" outlineLevelRow="1"/>
  <cols>
    <col min="1" max="1" width="8.33203125" style="1142" customWidth="1"/>
    <col min="2" max="2" width="10.83203125" style="67" customWidth="1"/>
    <col min="3" max="3" width="22.25" style="67" customWidth="1"/>
    <col min="4" max="5" width="7.6640625" style="67" customWidth="1"/>
    <col min="6" max="6" width="78.08203125" style="1094" customWidth="1"/>
    <col min="7" max="8" width="7.6640625" style="67" customWidth="1"/>
    <col min="9" max="9" width="48.4140625" style="67" customWidth="1"/>
    <col min="10" max="20" width="9.33203125" customWidth="1"/>
    <col min="21" max="21" width="114" style="67" customWidth="1"/>
    <col min="22" max="22" width="11" style="67" customWidth="1"/>
    <col min="23" max="23" width="21.08203125" style="67" customWidth="1"/>
    <col min="24" max="16384" width="8.75" style="67"/>
  </cols>
  <sheetData>
    <row r="1" spans="1:6" ht="6" hidden="1" customHeight="1" outlineLevel="1"/>
    <row r="2" spans="1:6" customFormat="1" hidden="1" outlineLevel="1">
      <c r="A2" s="1141"/>
      <c r="B2" s="111" t="s">
        <v>1466</v>
      </c>
      <c r="F2" t="s">
        <v>2284</v>
      </c>
    </row>
    <row r="3" spans="1:6" customFormat="1" hidden="1" outlineLevel="1">
      <c r="A3" s="1141"/>
      <c r="B3" s="111" t="s">
        <v>1467</v>
      </c>
      <c r="F3" t="s">
        <v>2284</v>
      </c>
    </row>
    <row r="4" spans="1:6" customFormat="1" hidden="1" outlineLevel="1">
      <c r="A4" s="1141"/>
      <c r="B4" s="111" t="s">
        <v>1482</v>
      </c>
      <c r="F4" t="s">
        <v>2286</v>
      </c>
    </row>
    <row r="5" spans="1:6" customFormat="1" hidden="1" outlineLevel="1">
      <c r="A5" s="1141"/>
      <c r="B5" s="111" t="s">
        <v>1480</v>
      </c>
      <c r="F5" s="67" t="s">
        <v>2293</v>
      </c>
    </row>
    <row r="6" spans="1:6" customFormat="1" hidden="1" outlineLevel="1">
      <c r="A6" s="1141"/>
      <c r="B6" s="111" t="s">
        <v>1468</v>
      </c>
      <c r="F6" t="s">
        <v>2292</v>
      </c>
    </row>
    <row r="7" spans="1:6" customFormat="1" hidden="1" outlineLevel="1">
      <c r="A7" s="1141"/>
      <c r="B7" s="111" t="s">
        <v>1465</v>
      </c>
      <c r="F7" t="s">
        <v>2285</v>
      </c>
    </row>
    <row r="8" spans="1:6" customFormat="1" hidden="1" outlineLevel="1">
      <c r="A8" s="1141"/>
      <c r="B8" s="111" t="s">
        <v>1469</v>
      </c>
      <c r="F8" t="s">
        <v>2287</v>
      </c>
    </row>
    <row r="9" spans="1:6" customFormat="1" hidden="1" outlineLevel="1">
      <c r="A9" s="1141"/>
      <c r="B9" s="111" t="s">
        <v>1470</v>
      </c>
      <c r="F9" t="s">
        <v>2288</v>
      </c>
    </row>
    <row r="10" spans="1:6" customFormat="1" hidden="1" outlineLevel="1">
      <c r="A10" s="1141"/>
      <c r="B10" s="111" t="s">
        <v>1471</v>
      </c>
      <c r="F10" t="s">
        <v>2289</v>
      </c>
    </row>
    <row r="11" spans="1:6" customFormat="1" hidden="1" outlineLevel="1">
      <c r="A11" s="1141"/>
      <c r="B11" s="111" t="s">
        <v>1472</v>
      </c>
      <c r="F11" t="s">
        <v>2285</v>
      </c>
    </row>
    <row r="12" spans="1:6" customFormat="1" hidden="1" outlineLevel="1">
      <c r="A12" s="1141"/>
      <c r="B12" s="111" t="s">
        <v>1473</v>
      </c>
      <c r="F12" t="s">
        <v>2290</v>
      </c>
    </row>
    <row r="13" spans="1:6" customFormat="1" hidden="1" outlineLevel="1">
      <c r="A13" s="1141"/>
      <c r="B13" s="67"/>
    </row>
    <row r="14" spans="1:6" customFormat="1" collapsed="1">
      <c r="A14" s="1141"/>
    </row>
    <row r="15" spans="1:6" customFormat="1" ht="15.5" outlineLevel="1">
      <c r="A15" s="1141"/>
      <c r="B15" s="1173" t="s">
        <v>2295</v>
      </c>
      <c r="C15" s="1174"/>
      <c r="D15" s="1174"/>
      <c r="E15" s="1174"/>
      <c r="F15" s="1172" t="s">
        <v>2307</v>
      </c>
    </row>
    <row r="16" spans="1:6" customFormat="1" outlineLevel="1">
      <c r="A16" s="1141"/>
      <c r="B16" s="1175" t="s">
        <v>2306</v>
      </c>
      <c r="C16" s="1176"/>
      <c r="D16" s="1176"/>
      <c r="E16" s="1176"/>
      <c r="F16" s="1177"/>
    </row>
    <row r="17" spans="1:21" customFormat="1" outlineLevel="1">
      <c r="A17" s="1141"/>
      <c r="B17" s="1178" t="s">
        <v>2297</v>
      </c>
      <c r="C17" s="1179"/>
      <c r="D17" s="1179"/>
      <c r="E17" s="1179"/>
      <c r="F17" s="1180"/>
    </row>
    <row r="18" spans="1:21" customFormat="1" outlineLevel="1">
      <c r="A18" s="1141"/>
      <c r="B18" s="1181" t="s">
        <v>2298</v>
      </c>
      <c r="C18" s="1179"/>
      <c r="D18" s="1179"/>
      <c r="E18" s="1179"/>
      <c r="F18" s="1180"/>
    </row>
    <row r="19" spans="1:21" customFormat="1" outlineLevel="1">
      <c r="A19" s="1141"/>
      <c r="B19" s="1182" t="s">
        <v>2299</v>
      </c>
      <c r="C19" s="1179"/>
      <c r="D19" s="1179"/>
      <c r="E19" s="1179"/>
      <c r="F19" s="1180"/>
    </row>
    <row r="20" spans="1:21" customFormat="1" outlineLevel="1">
      <c r="A20" s="1141"/>
      <c r="B20" s="1182" t="s">
        <v>2300</v>
      </c>
      <c r="C20" s="1179"/>
      <c r="D20" s="1179"/>
      <c r="E20" s="1179"/>
      <c r="F20" s="1180"/>
    </row>
    <row r="21" spans="1:21" customFormat="1" outlineLevel="1">
      <c r="A21" s="1141"/>
      <c r="B21" s="1183" t="s">
        <v>2301</v>
      </c>
      <c r="C21" s="1179"/>
      <c r="D21" s="1179"/>
      <c r="E21" s="1179"/>
      <c r="F21" s="1180"/>
    </row>
    <row r="22" spans="1:21" customFormat="1" outlineLevel="1">
      <c r="A22" s="1141"/>
      <c r="B22" s="1183"/>
      <c r="C22" s="1179"/>
      <c r="D22" s="1179"/>
      <c r="E22" s="1179"/>
      <c r="F22" s="1180"/>
    </row>
    <row r="23" spans="1:21" customFormat="1" outlineLevel="1">
      <c r="A23" s="1141"/>
      <c r="B23" s="1184" t="s">
        <v>2296</v>
      </c>
      <c r="C23" s="1179"/>
      <c r="D23" s="1179"/>
      <c r="E23" s="1179"/>
      <c r="F23" s="1180"/>
    </row>
    <row r="24" spans="1:21" customFormat="1" ht="15.5" outlineLevel="1">
      <c r="A24" s="1141"/>
      <c r="B24" s="1182" t="s">
        <v>2308</v>
      </c>
      <c r="C24" s="1179"/>
      <c r="D24" s="1179"/>
      <c r="E24" s="1179"/>
      <c r="F24" s="1180"/>
    </row>
    <row r="25" spans="1:21" customFormat="1" ht="15.5" outlineLevel="1">
      <c r="A25" s="1141"/>
      <c r="B25" s="1185" t="s">
        <v>2309</v>
      </c>
      <c r="C25" s="1186"/>
      <c r="D25" s="1186"/>
      <c r="E25" s="1186"/>
      <c r="F25" s="1187"/>
    </row>
    <row r="26" spans="1:21" customFormat="1">
      <c r="A26" s="1141"/>
    </row>
    <row r="27" spans="1:21" customFormat="1" ht="22.5">
      <c r="A27" s="1141"/>
      <c r="B27" s="1150" t="s">
        <v>2302</v>
      </c>
    </row>
    <row r="28" spans="1:21" customFormat="1" ht="20">
      <c r="A28" s="1141"/>
      <c r="B28" s="192" t="s">
        <v>2303</v>
      </c>
    </row>
    <row r="29" spans="1:21" customFormat="1">
      <c r="A29" s="1141"/>
    </row>
    <row r="30" spans="1:21" ht="35">
      <c r="B30" s="1151" t="s">
        <v>743</v>
      </c>
      <c r="C30" s="1143" t="s">
        <v>2294</v>
      </c>
      <c r="D30" s="1146" t="s">
        <v>2282</v>
      </c>
      <c r="E30" s="1146" t="s">
        <v>2245</v>
      </c>
      <c r="F30" s="1144" t="s">
        <v>2247</v>
      </c>
      <c r="G30" s="1146" t="s">
        <v>2282</v>
      </c>
      <c r="H30" s="1146" t="s">
        <v>2245</v>
      </c>
      <c r="I30" s="1145" t="s">
        <v>2246</v>
      </c>
      <c r="U30"/>
    </row>
    <row r="31" spans="1:21" ht="20">
      <c r="B31" s="1152" t="s">
        <v>2151</v>
      </c>
      <c r="C31" s="1153"/>
      <c r="D31" s="1154"/>
      <c r="E31" s="1154"/>
      <c r="F31" s="1155"/>
      <c r="G31" s="1154"/>
      <c r="H31" s="1154"/>
      <c r="I31" s="1154"/>
      <c r="U31"/>
    </row>
    <row r="32" spans="1:21" s="1149" customFormat="1" ht="24" customHeight="1">
      <c r="A32" s="1147"/>
      <c r="B32" s="1156" t="s">
        <v>2291</v>
      </c>
      <c r="C32" s="1157" t="s">
        <v>2284</v>
      </c>
      <c r="D32" s="1158"/>
      <c r="E32" s="1158"/>
      <c r="F32" s="1159"/>
      <c r="G32" s="1158"/>
      <c r="H32" s="1158"/>
      <c r="I32" s="1158"/>
      <c r="J32" s="1148"/>
      <c r="K32" s="1148"/>
      <c r="L32" s="1148"/>
      <c r="M32" s="1148"/>
      <c r="N32" s="1148"/>
      <c r="O32" s="1148"/>
      <c r="P32" s="1148"/>
      <c r="Q32" s="1148"/>
      <c r="R32" s="1148"/>
      <c r="S32" s="1148"/>
      <c r="T32" s="1148"/>
      <c r="U32" s="1148"/>
    </row>
    <row r="33" spans="2:23" ht="29" customHeight="1">
      <c r="B33" s="1098" t="s">
        <v>1434</v>
      </c>
      <c r="C33" s="1098" t="s">
        <v>76</v>
      </c>
      <c r="D33" s="1098"/>
      <c r="E33" s="1098"/>
      <c r="F33" s="1116" t="s">
        <v>2183</v>
      </c>
      <c r="G33" s="1098"/>
      <c r="H33" s="1098"/>
      <c r="I33" s="1098"/>
      <c r="U33" s="111" t="str">
        <f>VLOOKUP($C33,Requests!$G:$I,3,FALSE)</f>
        <v>slippers, bath shoes, bath footwear</v>
      </c>
    </row>
    <row r="34" spans="2:23" ht="29" customHeight="1">
      <c r="B34" s="1098" t="s">
        <v>1434</v>
      </c>
      <c r="C34" s="1098" t="s">
        <v>73</v>
      </c>
      <c r="D34" s="1098"/>
      <c r="E34" s="1098"/>
      <c r="F34" s="1116" t="s">
        <v>191</v>
      </c>
      <c r="G34" s="1098"/>
      <c r="H34" s="1098"/>
      <c r="I34" s="1098"/>
      <c r="U34" s="111" t="str">
        <f>VLOOKUP($C34,Requests!$G:$I,3,FALSE)</f>
        <v>bath gown, bath housecoat, bath smock, bath wrapper, bath scrubs, bath garment, bath caftan, bath jacket, lounging robe</v>
      </c>
    </row>
    <row r="35" spans="2:23" ht="29" customHeight="1">
      <c r="B35" s="1098" t="s">
        <v>1434</v>
      </c>
      <c r="C35" s="1098" t="s">
        <v>80</v>
      </c>
      <c r="D35" s="1098"/>
      <c r="E35" s="1098"/>
      <c r="F35" s="1116" t="s">
        <v>2186</v>
      </c>
      <c r="G35" s="1098"/>
      <c r="H35" s="1098"/>
      <c r="I35" s="1098"/>
      <c r="U35" s="111" t="str">
        <f>VLOOKUP($C35,Requests!$G:$I,3,FALSE)</f>
        <v>hair Conditioner, detangler, hair lotion, hair rinse, hair treatment, hair mask, hair care lotion, hair cream</v>
      </c>
    </row>
    <row r="36" spans="2:23" ht="29" customHeight="1">
      <c r="B36" s="1098" t="s">
        <v>1434</v>
      </c>
      <c r="C36" s="1098" t="s">
        <v>194</v>
      </c>
      <c r="D36" s="1098"/>
      <c r="E36" s="1098"/>
      <c r="F36" s="1116" t="s">
        <v>2035</v>
      </c>
      <c r="G36" s="1098"/>
      <c r="H36" s="1098"/>
      <c r="I36" s="1098"/>
      <c r="U36" s="111" t="str">
        <f>VLOOKUP($C36,Requests!$G:$I,3,FALSE)</f>
        <v>cotton buds, cotton</v>
      </c>
      <c r="V36" s="764"/>
      <c r="W36" s="764"/>
    </row>
    <row r="37" spans="2:23" ht="29" customHeight="1">
      <c r="B37" s="1098" t="s">
        <v>1434</v>
      </c>
      <c r="C37" s="1098" t="s">
        <v>1560</v>
      </c>
      <c r="D37" s="1098"/>
      <c r="E37" s="1098"/>
      <c r="F37" s="1116" t="s">
        <v>1561</v>
      </c>
      <c r="G37" s="1098"/>
      <c r="H37" s="1098"/>
      <c r="I37" s="1098"/>
      <c r="U37" s="111" t="str">
        <f>VLOOKUP($C37,Requests!$G:$I,3,FALSE)</f>
        <v>dental floss, dental string, teeth cleaning string</v>
      </c>
      <c r="V37" s="764"/>
      <c r="W37" s="764"/>
    </row>
    <row r="38" spans="2:23" ht="29" customHeight="1">
      <c r="B38" s="1098" t="s">
        <v>1434</v>
      </c>
      <c r="C38" s="1098" t="s">
        <v>217</v>
      </c>
      <c r="D38" s="1098"/>
      <c r="E38" s="1098"/>
      <c r="F38" s="1116" t="s">
        <v>243</v>
      </c>
      <c r="G38" s="1098"/>
      <c r="H38" s="1098"/>
      <c r="I38" s="1098"/>
      <c r="U38" s="111" t="str">
        <f>VLOOKUP($C38,Requests!$G:$I,3,FALSE)</f>
        <v>shaver, disposable blade, shaving instrument, shaving blade, disposable shaver blades, shaving kit, razor</v>
      </c>
      <c r="V38" s="764"/>
      <c r="W38" s="764"/>
    </row>
    <row r="39" spans="2:23" ht="40" customHeight="1">
      <c r="B39" s="1098" t="s">
        <v>1434</v>
      </c>
      <c r="C39" s="1098" t="s">
        <v>85</v>
      </c>
      <c r="D39" s="1098"/>
      <c r="E39" s="1098"/>
      <c r="F39" s="1116" t="s">
        <v>2188</v>
      </c>
      <c r="G39" s="1098"/>
      <c r="H39" s="1098"/>
      <c r="I39" s="1098"/>
      <c r="U39" s="111" t="str">
        <f>VLOOKUP($C39,Requests!$G:$I,3,FALSE)</f>
        <v>hand lotion, body lotion, cream, ointment, moisturizer, crème, body application, body grease, balsam, vaseline, pomade, cold cream, cosmetic crème</v>
      </c>
      <c r="V39" s="764"/>
      <c r="W39" s="764"/>
    </row>
    <row r="40" spans="2:23" ht="29" customHeight="1">
      <c r="B40" s="1098" t="s">
        <v>1434</v>
      </c>
      <c r="C40" s="1098" t="s">
        <v>1426</v>
      </c>
      <c r="D40" s="1098"/>
      <c r="E40" s="1098"/>
      <c r="F40" s="1116" t="s">
        <v>193</v>
      </c>
      <c r="G40" s="1098"/>
      <c r="H40" s="1098"/>
      <c r="I40" s="1098"/>
      <c r="U40" s="111" t="str">
        <f>VLOOKUP($C40,Requests!$G:$I,3,FALSE)</f>
        <v>face cleaner wipe, face wipes, makeup wipe, make up cleaner, make up remover</v>
      </c>
      <c r="V40" s="764"/>
      <c r="W40" s="764"/>
    </row>
    <row r="41" spans="2:23" ht="29" customHeight="1">
      <c r="B41" s="1098" t="s">
        <v>1434</v>
      </c>
      <c r="C41" s="1098" t="s">
        <v>89</v>
      </c>
      <c r="D41" s="1098"/>
      <c r="E41" s="1098"/>
      <c r="F41" s="1116" t="s">
        <v>192</v>
      </c>
      <c r="G41" s="1098"/>
      <c r="H41" s="1098"/>
      <c r="I41" s="1098"/>
      <c r="U41" s="111" t="str">
        <f>VLOOKUP($C41,Requests!$G:$I,3,FALSE)</f>
        <v>mouth mint, mouth cleaner</v>
      </c>
      <c r="V41" s="764"/>
      <c r="W41" s="764"/>
    </row>
    <row r="42" spans="2:23" ht="29" customHeight="1">
      <c r="B42" s="1098" t="s">
        <v>1434</v>
      </c>
      <c r="C42" s="1098" t="s">
        <v>2135</v>
      </c>
      <c r="D42" s="1098"/>
      <c r="E42" s="1098"/>
      <c r="F42" s="1116" t="s">
        <v>197</v>
      </c>
      <c r="G42" s="1098"/>
      <c r="H42" s="1098"/>
      <c r="I42" s="1098"/>
      <c r="U42" s="111" t="str">
        <f>VLOOKUP($C42,Requests!$G:$I,3,FALSE)</f>
        <v xml:space="preserve">nail board, emery board </v>
      </c>
      <c r="V42" s="764"/>
      <c r="W42" s="764"/>
    </row>
    <row r="43" spans="2:23" ht="29" customHeight="1">
      <c r="B43" s="1098" t="s">
        <v>1434</v>
      </c>
      <c r="C43" s="1098" t="s">
        <v>2134</v>
      </c>
      <c r="D43" s="1098"/>
      <c r="E43" s="1098"/>
      <c r="F43" s="1116" t="s">
        <v>196</v>
      </c>
      <c r="G43" s="1098"/>
      <c r="H43" s="1098"/>
      <c r="I43" s="1098"/>
      <c r="U43" s="111" t="str">
        <f>VLOOKUP($C43,Requests!$G:$I,3,FALSE)</f>
        <v xml:space="preserve">nail polish cleaner wipe,  nail polish remover wipe, nail color remover, nail color cleaner, nail gloss cleaner, nail gloss remover, acetone </v>
      </c>
      <c r="V43" s="764"/>
      <c r="W43" s="764"/>
    </row>
    <row r="44" spans="2:23" ht="29" customHeight="1">
      <c r="B44" s="1098" t="s">
        <v>1434</v>
      </c>
      <c r="C44" s="1098" t="s">
        <v>95</v>
      </c>
      <c r="D44" s="1098"/>
      <c r="E44" s="1098"/>
      <c r="F44" s="1116" t="s">
        <v>2191</v>
      </c>
      <c r="G44" s="1098"/>
      <c r="H44" s="1098"/>
      <c r="I44" s="1098"/>
      <c r="U44" s="111" t="str">
        <f>VLOOKUP($C44,Requests!$G:$I,3,FALSE)</f>
        <v>cotton swabs</v>
      </c>
      <c r="V44" s="764"/>
      <c r="W44" s="764"/>
    </row>
    <row r="45" spans="2:23" ht="29" customHeight="1">
      <c r="B45" s="1098" t="s">
        <v>1434</v>
      </c>
      <c r="C45" s="1098" t="s">
        <v>78</v>
      </c>
      <c r="D45" s="1098"/>
      <c r="E45" s="1098"/>
      <c r="F45" s="1116" t="s">
        <v>2185</v>
      </c>
      <c r="G45" s="1098"/>
      <c r="H45" s="1098"/>
      <c r="I45" s="1098"/>
      <c r="U45" s="111" t="str">
        <f>VLOOKUP($C45,Requests!$G:$I,3,FALSE)</f>
        <v>hair Shampoo, hair soap, hairwash, hair cleaner, hair bath soap, hair care soap</v>
      </c>
      <c r="V45" s="764"/>
      <c r="W45" s="764"/>
    </row>
    <row r="46" spans="2:23" ht="29" customHeight="1">
      <c r="B46" s="1098" t="s">
        <v>1434</v>
      </c>
      <c r="C46" s="1098" t="s">
        <v>93</v>
      </c>
      <c r="D46" s="1098"/>
      <c r="E46" s="1098"/>
      <c r="F46" s="1116" t="s">
        <v>199</v>
      </c>
      <c r="G46" s="1098"/>
      <c r="H46" s="1098"/>
      <c r="I46" s="1098"/>
      <c r="U46" s="111" t="str">
        <f>VLOOKUP($C46,Requests!$G:$I,3,FALSE)</f>
        <v>shower bonnet, skullcap, hair cover</v>
      </c>
      <c r="V46" s="764"/>
      <c r="W46" s="764"/>
    </row>
    <row r="47" spans="2:23" ht="29" customHeight="1">
      <c r="B47" s="1098" t="s">
        <v>1434</v>
      </c>
      <c r="C47" s="1098" t="s">
        <v>82</v>
      </c>
      <c r="D47" s="1098"/>
      <c r="E47" s="1098"/>
      <c r="F47" s="1116" t="s">
        <v>2187</v>
      </c>
      <c r="G47" s="1098"/>
      <c r="H47" s="1098"/>
      <c r="I47" s="1098"/>
      <c r="U47" s="111" t="str">
        <f>VLOOKUP($C47,Requests!$G:$I,3,FALSE)</f>
        <v>body wash, body gel, shower soap, showering gel, bubble bath gel, body gel soap, body lotion soap, body cleanser</v>
      </c>
      <c r="V47" s="764"/>
      <c r="W47" s="764"/>
    </row>
    <row r="48" spans="2:23" ht="29" customHeight="1">
      <c r="B48" s="1098" t="s">
        <v>1434</v>
      </c>
      <c r="C48" s="1098" t="s">
        <v>87</v>
      </c>
      <c r="D48" s="1098"/>
      <c r="E48" s="1098"/>
      <c r="F48" s="1116" t="s">
        <v>2189</v>
      </c>
      <c r="G48" s="1098"/>
      <c r="H48" s="1098"/>
      <c r="I48" s="1098"/>
      <c r="U48" s="111" t="str">
        <f>VLOOKUP($C48,Requests!$G:$I,3,FALSE)</f>
        <v>hand soap, wash soap, soap for washing, body soap, face soap</v>
      </c>
      <c r="V48" s="764"/>
      <c r="W48" s="764"/>
    </row>
    <row r="49" spans="2:23" ht="29" customHeight="1">
      <c r="B49" s="1098" t="s">
        <v>1434</v>
      </c>
      <c r="C49" s="1098" t="s">
        <v>1281</v>
      </c>
      <c r="D49" s="1098"/>
      <c r="E49" s="1098"/>
      <c r="F49" s="1116" t="s">
        <v>2184</v>
      </c>
      <c r="G49" s="1098"/>
      <c r="H49" s="1098"/>
      <c r="I49" s="1098"/>
      <c r="U49" s="111" t="str">
        <f>VLOOKUP($C49,Requests!$G:$I,3,FALSE)</f>
        <v xml:space="preserve">grooming supplies, beauty supplies, grooming products, beauty products, bath products, bath supplies, </v>
      </c>
      <c r="V49" s="764"/>
      <c r="W49" s="764"/>
    </row>
    <row r="50" spans="2:23" ht="29" customHeight="1">
      <c r="B50" s="1098" t="s">
        <v>1434</v>
      </c>
      <c r="C50" s="1098" t="s">
        <v>96</v>
      </c>
      <c r="D50" s="1098"/>
      <c r="E50" s="1098"/>
      <c r="F50" s="1116" t="s">
        <v>2034</v>
      </c>
      <c r="G50" s="1098"/>
      <c r="H50" s="1098"/>
      <c r="I50" s="1098"/>
      <c r="U50" s="111" t="str">
        <f>VLOOKUP($C50,Requests!$G:$I,3,FALSE)</f>
        <v>tooth cleaner, teeth cleaner, tooth broom, dental brush, tooth comb</v>
      </c>
      <c r="V50" s="764"/>
      <c r="W50" s="764"/>
    </row>
    <row r="51" spans="2:23" ht="29" customHeight="1">
      <c r="B51" s="1098" t="s">
        <v>1434</v>
      </c>
      <c r="C51" s="1098" t="s">
        <v>97</v>
      </c>
      <c r="D51" s="1098"/>
      <c r="E51" s="1098"/>
      <c r="F51" s="1116" t="s">
        <v>200</v>
      </c>
      <c r="G51" s="1098"/>
      <c r="H51" s="1098"/>
      <c r="I51" s="1098"/>
      <c r="U51" s="111" t="str">
        <f>VLOOKUP($C51,Requests!$G:$I,3,FALSE)</f>
        <v>tooth polish, tooth powder, dental cream</v>
      </c>
      <c r="V51" s="764"/>
      <c r="W51" s="764"/>
    </row>
    <row r="52" spans="2:23" ht="29" customHeight="1">
      <c r="B52" s="1098" t="s">
        <v>105</v>
      </c>
      <c r="C52" s="1098" t="s">
        <v>110</v>
      </c>
      <c r="D52" s="1098"/>
      <c r="E52" s="1098"/>
      <c r="F52" s="1116" t="s">
        <v>2200</v>
      </c>
      <c r="G52" s="1098"/>
      <c r="H52" s="1098"/>
      <c r="I52" s="1098"/>
      <c r="U52" s="111" t="str">
        <f>VLOOKUP($C52,Requests!$G:$I,3,FALSE)</f>
        <v>apparel hanger, ensemble hanger, attire hanger,  wardrobe hanger, gown hanger</v>
      </c>
      <c r="V52" s="764"/>
      <c r="W52" s="764"/>
    </row>
    <row r="53" spans="2:23" ht="29" customHeight="1">
      <c r="B53" s="1098" t="s">
        <v>105</v>
      </c>
      <c r="C53" s="1098" t="s">
        <v>108</v>
      </c>
      <c r="D53" s="1098"/>
      <c r="E53" s="1098"/>
      <c r="F53" s="1116" t="s">
        <v>2199</v>
      </c>
      <c r="G53" s="1098"/>
      <c r="H53" s="1098"/>
      <c r="I53" s="1098"/>
      <c r="U53" s="111" t="str">
        <f>VLOOKUP($C53,Requests!$G:$I,3,FALSE)</f>
        <v>clothes hanger, coat hanger</v>
      </c>
      <c r="V53" s="764"/>
      <c r="W53" s="764"/>
    </row>
    <row r="54" spans="2:23" ht="29" customHeight="1">
      <c r="B54" s="1098" t="s">
        <v>105</v>
      </c>
      <c r="C54" s="1098" t="s">
        <v>113</v>
      </c>
      <c r="D54" s="1098"/>
      <c r="E54" s="1098"/>
      <c r="F54" s="1116" t="s">
        <v>2202</v>
      </c>
      <c r="G54" s="1098"/>
      <c r="H54" s="1098"/>
      <c r="I54" s="1098"/>
      <c r="U54" s="111" t="str">
        <f>VLOOKUP($C54,Requests!$G:$I,3,FALSE)</f>
        <v>pants hanger, Trouser hangers, slacks hanger, knickers hanger, pantalon hangers, britches hanger</v>
      </c>
      <c r="V54" s="764"/>
      <c r="W54" s="764"/>
    </row>
    <row r="55" spans="2:23" ht="29" customHeight="1">
      <c r="B55" s="1098" t="s">
        <v>105</v>
      </c>
      <c r="C55" s="1098" t="s">
        <v>112</v>
      </c>
      <c r="D55" s="1098"/>
      <c r="E55" s="1098"/>
      <c r="F55" s="1116" t="s">
        <v>2201</v>
      </c>
      <c r="G55" s="1098"/>
      <c r="H55" s="1098"/>
      <c r="I55" s="1098"/>
      <c r="U55" s="111" t="str">
        <f>VLOOKUP($C55,Requests!$G:$I,3,FALSE)</f>
        <v>cloth hanger, ladies hanger, delicates hanger</v>
      </c>
      <c r="V55" s="585"/>
      <c r="W55" s="585"/>
    </row>
    <row r="56" spans="2:23" ht="29" customHeight="1">
      <c r="B56" s="1098" t="s">
        <v>1442</v>
      </c>
      <c r="C56" s="1098" t="s">
        <v>1155</v>
      </c>
      <c r="D56" s="1098"/>
      <c r="E56" s="1098"/>
      <c r="F56" s="1116" t="s">
        <v>2168</v>
      </c>
      <c r="G56" s="1098"/>
      <c r="H56" s="1098"/>
      <c r="I56" s="1098"/>
      <c r="U56" s="111" t="str">
        <f>VLOOKUP($C56,Requests!$G:$I,3,FALSE)</f>
        <v>coffee mugs, coffee jugs</v>
      </c>
      <c r="V56" s="585"/>
      <c r="W56" s="585"/>
    </row>
    <row r="57" spans="2:23" ht="29" customHeight="1">
      <c r="B57" s="1098" t="s">
        <v>1442</v>
      </c>
      <c r="C57" s="1098" t="s">
        <v>52</v>
      </c>
      <c r="D57" s="1098"/>
      <c r="E57" s="1098"/>
      <c r="F57" s="1116" t="s">
        <v>1554</v>
      </c>
      <c r="G57" s="1098"/>
      <c r="H57" s="1098"/>
      <c r="I57" s="1098"/>
      <c r="U57" s="111" t="str">
        <f>VLOOKUP($C57,Requests!$G:$I,3,FALSE)</f>
        <v xml:space="preserve">caffeine packet, coffee powder, cappuccino packets, expresso packets, mocha packets                                  </v>
      </c>
      <c r="V57" s="585"/>
      <c r="W57" s="585"/>
    </row>
    <row r="58" spans="2:23" ht="29" customHeight="1">
      <c r="B58" s="1098" t="s">
        <v>1442</v>
      </c>
      <c r="C58" s="1098" t="s">
        <v>54</v>
      </c>
      <c r="D58" s="1098"/>
      <c r="E58" s="1098"/>
      <c r="F58" s="1116" t="s">
        <v>187</v>
      </c>
      <c r="G58" s="1098"/>
      <c r="H58" s="1098"/>
      <c r="I58" s="1098"/>
      <c r="U58" s="111" t="str">
        <f>VLOOKUP($C58,Requests!$G:$I,3,FALSE)</f>
        <v xml:space="preserve">caffeine pods, cappuccino pods, expresso pods, mocha pods                               </v>
      </c>
      <c r="V58" s="585"/>
      <c r="W58" s="585"/>
    </row>
    <row r="59" spans="2:23" ht="29" customHeight="1">
      <c r="B59" s="1098" t="s">
        <v>1442</v>
      </c>
      <c r="C59" s="1098" t="s">
        <v>58</v>
      </c>
      <c r="D59" s="1098"/>
      <c r="E59" s="1098"/>
      <c r="F59" s="1116" t="s">
        <v>2167</v>
      </c>
      <c r="G59" s="1098"/>
      <c r="H59" s="1098"/>
      <c r="I59" s="1098"/>
      <c r="U59" s="111" t="str">
        <f>VLOOKUP($C59,Requests!$G:$I,3,FALSE)</f>
        <v>light cream, coffee creamer , milk powder</v>
      </c>
      <c r="V59" s="585"/>
      <c r="W59" s="585"/>
    </row>
    <row r="60" spans="2:23" ht="29" customHeight="1">
      <c r="B60" s="1098" t="s">
        <v>1442</v>
      </c>
      <c r="C60" s="1098" t="s">
        <v>1430</v>
      </c>
      <c r="D60" s="1098"/>
      <c r="E60" s="1098"/>
      <c r="F60" s="1116" t="s">
        <v>1520</v>
      </c>
      <c r="G60" s="1098"/>
      <c r="H60" s="1098"/>
      <c r="I60" s="1098"/>
      <c r="U60" s="111" t="str">
        <f>VLOOKUP($C60,Requests!$G:$I,3,FALSE)</f>
        <v>water glass, drinking glass</v>
      </c>
      <c r="V60" s="585"/>
      <c r="W60" s="585"/>
    </row>
    <row r="61" spans="2:23" ht="29" customHeight="1">
      <c r="B61" s="1098" t="s">
        <v>1442</v>
      </c>
      <c r="C61" s="1098" t="s">
        <v>64</v>
      </c>
      <c r="D61" s="1098"/>
      <c r="E61" s="1098"/>
      <c r="F61" s="1116" t="s">
        <v>2170</v>
      </c>
      <c r="G61" s="1098"/>
      <c r="H61" s="1098"/>
      <c r="I61" s="1098"/>
      <c r="U61" s="111" t="str">
        <f>VLOOKUP($C61,Requests!$G:$I,3,FALSE)</f>
        <v>ice container, ice canister, ice pail</v>
      </c>
      <c r="V61" s="585"/>
      <c r="W61" s="585"/>
    </row>
    <row r="62" spans="2:23" ht="29" customHeight="1">
      <c r="B62" s="1098" t="s">
        <v>1442</v>
      </c>
      <c r="C62" s="1098" t="s">
        <v>62</v>
      </c>
      <c r="D62" s="1098"/>
      <c r="E62" s="1098"/>
      <c r="F62" s="1116" t="s">
        <v>2169</v>
      </c>
      <c r="G62" s="1098"/>
      <c r="H62" s="1098"/>
      <c r="I62" s="1098"/>
      <c r="U62" s="111" t="str">
        <f>VLOOKUP($C62,Requests!$G:$I,3,FALSE)</f>
        <v>water cups, plastic tumbler, plastic glass</v>
      </c>
      <c r="V62" s="585"/>
      <c r="W62" s="585"/>
    </row>
    <row r="63" spans="2:23" ht="21" customHeight="1">
      <c r="B63" s="1108" t="s">
        <v>1442</v>
      </c>
      <c r="C63" s="1120" t="s">
        <v>56</v>
      </c>
      <c r="D63" s="1108"/>
      <c r="E63" s="1108"/>
      <c r="F63" s="1109" t="s">
        <v>2250</v>
      </c>
      <c r="G63" s="1108"/>
      <c r="H63" s="1108"/>
      <c r="I63" s="1108"/>
      <c r="U63" s="111" t="str">
        <f>VLOOKUP($C63,Requests!$G:$I,3,FALSE)</f>
        <v xml:space="preserve">sweetener packet, fructose packet, saccharin packet, sucrose packet, sweetener pouch, fructose pouch, saccharin pouch, sucrose pouch   </v>
      </c>
      <c r="V63" s="585"/>
      <c r="W63" s="585"/>
    </row>
    <row r="64" spans="2:23" ht="21" customHeight="1">
      <c r="B64" s="1117"/>
      <c r="C64" s="1121"/>
      <c r="D64" s="1117"/>
      <c r="E64" s="1117"/>
      <c r="F64" s="1118" t="s">
        <v>2248</v>
      </c>
      <c r="G64" s="1117"/>
      <c r="H64" s="1117"/>
      <c r="I64" s="1117"/>
      <c r="U64" s="111"/>
      <c r="V64" s="585"/>
      <c r="W64" s="585"/>
    </row>
    <row r="65" spans="1:23" ht="29" customHeight="1">
      <c r="B65" s="1098" t="s">
        <v>1442</v>
      </c>
      <c r="C65" s="1098" t="s">
        <v>50</v>
      </c>
      <c r="D65" s="1098"/>
      <c r="E65" s="1098"/>
      <c r="F65" s="1116" t="s">
        <v>2166</v>
      </c>
      <c r="G65" s="1098"/>
      <c r="H65" s="1098"/>
      <c r="I65" s="1098"/>
      <c r="U65" s="111" t="str">
        <f>VLOOKUP($C65,Requests!$G:$I,3,FALSE)</f>
        <v xml:space="preserve">tea pouch , pekoe bag, </v>
      </c>
      <c r="V65" s="585"/>
      <c r="W65" s="585"/>
    </row>
    <row r="66" spans="1:23" ht="21" customHeight="1">
      <c r="B66" s="1108" t="s">
        <v>365</v>
      </c>
      <c r="C66" s="1120" t="s">
        <v>92</v>
      </c>
      <c r="D66" s="1108"/>
      <c r="E66" s="1108"/>
      <c r="F66" s="1109" t="s">
        <v>2251</v>
      </c>
      <c r="G66" s="1108"/>
      <c r="H66" s="1108"/>
      <c r="I66" s="1108"/>
      <c r="U66" s="111" t="str">
        <f>VLOOKUP($C66,Requests!$G:$I,3,FALSE)</f>
        <v>sewing materials, sewing tools, sewing pack, sewing supplies, sewing stuff, sewing things, darning materials, darning tools, darning pack, darning supplies, darning stuff, darning things,  seaming materials, seaming tools, seaming pack, seaming supplies, seaming stuff, seaming things, needle materials, needle tools, needle pack, needle supplies, needle stuff, needle things, patching materials, patching tools, patching pack, patching supplies, patching stuff, patching things</v>
      </c>
      <c r="V66" s="585"/>
      <c r="W66" s="585"/>
    </row>
    <row r="67" spans="1:23" ht="21" customHeight="1">
      <c r="B67" s="1117"/>
      <c r="C67" s="1121"/>
      <c r="D67" s="1117"/>
      <c r="E67" s="1117"/>
      <c r="F67" s="1118" t="s">
        <v>2249</v>
      </c>
      <c r="G67" s="1117"/>
      <c r="H67" s="1117"/>
      <c r="I67" s="1117"/>
      <c r="U67" s="111"/>
      <c r="V67" s="585"/>
      <c r="W67" s="585"/>
    </row>
    <row r="68" spans="1:23" ht="29" customHeight="1">
      <c r="B68" s="1098" t="s">
        <v>365</v>
      </c>
      <c r="C68" s="1098" t="s">
        <v>216</v>
      </c>
      <c r="D68" s="1098"/>
      <c r="E68" s="1098"/>
      <c r="F68" s="1099" t="s">
        <v>2190</v>
      </c>
      <c r="G68" s="1098"/>
      <c r="H68" s="1098"/>
      <c r="I68" s="1098"/>
      <c r="U68" s="111" t="str">
        <f>VLOOKUP($C68,Requests!$G:$I,3,FALSE)</f>
        <v>polish shine kit, sheen kit, sparkle kit, shoe polish kit, polish kit     (kit =) material, assortment, pack, tools, bag, supplies, things</v>
      </c>
      <c r="V68" s="585"/>
      <c r="W68" s="585"/>
    </row>
    <row r="69" spans="1:23" ht="29" customHeight="1">
      <c r="B69" s="1095"/>
      <c r="C69" s="1095"/>
      <c r="D69" s="1095"/>
      <c r="E69" s="1095"/>
      <c r="F69" s="1097"/>
      <c r="G69" s="1095"/>
      <c r="H69" s="1095"/>
      <c r="I69" s="1095"/>
      <c r="U69" s="585"/>
      <c r="V69" s="585"/>
      <c r="W69" s="585"/>
    </row>
    <row r="70" spans="1:23" ht="29" customHeight="1">
      <c r="B70" s="1095"/>
      <c r="C70" s="1095"/>
      <c r="D70" s="1095"/>
      <c r="E70" s="1095"/>
      <c r="F70" s="1097"/>
      <c r="G70" s="1095"/>
      <c r="H70" s="1095"/>
      <c r="I70" s="1095"/>
      <c r="U70" s="585"/>
      <c r="V70" s="585"/>
      <c r="W70" s="585"/>
    </row>
    <row r="71" spans="1:23" ht="20">
      <c r="B71" s="1160" t="s">
        <v>2152</v>
      </c>
      <c r="C71" s="1153"/>
      <c r="D71" s="1161"/>
      <c r="E71" s="1161"/>
      <c r="F71" s="1162"/>
      <c r="G71" s="1161"/>
      <c r="H71" s="1161"/>
      <c r="I71" s="1163"/>
    </row>
    <row r="72" spans="1:23" s="1149" customFormat="1" ht="24" customHeight="1">
      <c r="A72" s="1147"/>
      <c r="B72" s="1156" t="s">
        <v>2291</v>
      </c>
      <c r="C72" s="1157" t="s">
        <v>2284</v>
      </c>
      <c r="D72" s="1158"/>
      <c r="E72" s="1158"/>
      <c r="F72" s="1159"/>
      <c r="G72" s="1158"/>
      <c r="H72" s="1158"/>
      <c r="I72" s="1158"/>
      <c r="J72" s="1148"/>
      <c r="K72" s="1148"/>
      <c r="L72" s="1148"/>
      <c r="M72" s="1148"/>
      <c r="N72" s="1148"/>
      <c r="O72" s="1148"/>
      <c r="P72" s="1148"/>
      <c r="Q72" s="1148"/>
      <c r="R72" s="1148"/>
      <c r="S72" s="1148"/>
      <c r="T72" s="1148"/>
      <c r="U72" s="1148"/>
    </row>
    <row r="73" spans="1:23" ht="29" customHeight="1">
      <c r="B73" s="1098" t="s">
        <v>1434</v>
      </c>
      <c r="C73" s="1106" t="s">
        <v>71</v>
      </c>
      <c r="D73" s="1096"/>
      <c r="E73" s="1096"/>
      <c r="F73" s="1107" t="s">
        <v>2182</v>
      </c>
      <c r="G73" s="1096"/>
      <c r="H73" s="1096"/>
      <c r="I73" s="1096"/>
      <c r="U73" s="111" t="str">
        <f>VLOOKUP($C73,Requests!$G:$I,3,FALSE)</f>
        <v>bath rugs, bathroom runner, bathroom mat</v>
      </c>
    </row>
    <row r="74" spans="1:23" ht="29" customHeight="1">
      <c r="B74" s="1098" t="s">
        <v>1434</v>
      </c>
      <c r="C74" s="1106" t="s">
        <v>65</v>
      </c>
      <c r="D74" s="1096"/>
      <c r="E74" s="1096"/>
      <c r="F74" s="1107" t="s">
        <v>2171</v>
      </c>
      <c r="G74" s="1096"/>
      <c r="H74" s="1096"/>
      <c r="I74" s="1096"/>
      <c r="U74" s="111" t="str">
        <f>VLOOKUP($C74,Requests!$G:$I,3,FALSE)</f>
        <v>body towels, large guest towel, bath sheet, large bath cloth</v>
      </c>
    </row>
    <row r="75" spans="1:23" ht="29" customHeight="1">
      <c r="B75" s="1098" t="s">
        <v>1434</v>
      </c>
      <c r="C75" s="1106" t="s">
        <v>69</v>
      </c>
      <c r="D75" s="1096"/>
      <c r="E75" s="1096"/>
      <c r="F75" s="1107" t="s">
        <v>2027</v>
      </c>
      <c r="G75" s="1096"/>
      <c r="H75" s="1096"/>
      <c r="I75" s="1096"/>
      <c r="U75" s="111" t="str">
        <f>VLOOKUP($C75,Requests!$G:$I,3,FALSE)</f>
        <v>wash cloth, facecloth, tea towel, hand mitt, washrag, compress cloth</v>
      </c>
    </row>
    <row r="76" spans="1:23" ht="29" customHeight="1">
      <c r="B76" s="1098" t="s">
        <v>1434</v>
      </c>
      <c r="C76" s="1106" t="s">
        <v>67</v>
      </c>
      <c r="D76" s="1096"/>
      <c r="E76" s="1096"/>
      <c r="F76" s="1107" t="s">
        <v>2181</v>
      </c>
      <c r="G76" s="1096"/>
      <c r="H76" s="1096"/>
      <c r="I76" s="1096"/>
      <c r="U76" s="111" t="str">
        <f>VLOOKUP($C76,Requests!$G:$I,3,FALSE)</f>
        <v>hand cloth, small towel, small cloth</v>
      </c>
    </row>
    <row r="77" spans="1:23" ht="29" customHeight="1">
      <c r="B77" s="1098" t="s">
        <v>1434</v>
      </c>
      <c r="C77" s="1106" t="s">
        <v>99</v>
      </c>
      <c r="D77" s="1096"/>
      <c r="E77" s="1096"/>
      <c r="F77" s="1107" t="s">
        <v>2192</v>
      </c>
      <c r="G77" s="1096"/>
      <c r="H77" s="1096"/>
      <c r="I77" s="1096"/>
      <c r="U77" s="111" t="str">
        <f>VLOOKUP($C77,Requests!$G:$I,3,FALSE)</f>
        <v>toilet roll, toilet tissue</v>
      </c>
    </row>
    <row r="78" spans="1:23" ht="29" customHeight="1">
      <c r="B78" s="1098" t="s">
        <v>1434</v>
      </c>
      <c r="C78" s="1106" t="s">
        <v>1345</v>
      </c>
      <c r="D78" s="1096"/>
      <c r="E78" s="1096"/>
      <c r="F78" s="1107" t="s">
        <v>2172</v>
      </c>
      <c r="G78" s="1096"/>
      <c r="H78" s="1096"/>
      <c r="I78" s="1096"/>
      <c r="U78" s="111" t="str">
        <f>VLOOKUP($C78,Requests!$G:$I,3,FALSE)</f>
        <v>terry cloth, cloth</v>
      </c>
    </row>
    <row r="79" spans="1:23" ht="29" customHeight="1">
      <c r="B79" s="1098" t="s">
        <v>1434</v>
      </c>
      <c r="C79" s="1106" t="s">
        <v>1559</v>
      </c>
      <c r="D79" s="1096"/>
      <c r="E79" s="1096"/>
      <c r="F79" s="1107" t="s">
        <v>2195</v>
      </c>
      <c r="G79" s="1096"/>
      <c r="H79" s="1096"/>
      <c r="I79" s="1096"/>
      <c r="U79" s="111" t="str">
        <f>VLOOKUP($C79,Requests!$G:$I,3,FALSE)</f>
        <v>gargle cup, spit cup, swish cup, mouthwash cup, spit glass, mouthwash glass, swish glass</v>
      </c>
    </row>
    <row r="80" spans="1:23" ht="29" customHeight="1">
      <c r="B80" s="1098" t="s">
        <v>1435</v>
      </c>
      <c r="C80" s="1106" t="s">
        <v>1428</v>
      </c>
      <c r="D80" s="1096"/>
      <c r="E80" s="1096"/>
      <c r="F80" s="1107" t="s">
        <v>2193</v>
      </c>
      <c r="G80" s="1096"/>
      <c r="H80" s="1096"/>
      <c r="I80" s="1096"/>
      <c r="U80" s="111" t="str">
        <f>VLOOKUP($C80,Requests!$G:$I,3,FALSE)</f>
        <v>tissue box</v>
      </c>
    </row>
    <row r="81" spans="2:21" ht="29" customHeight="1">
      <c r="B81" s="1098" t="s">
        <v>1435</v>
      </c>
      <c r="C81" s="1106" t="s">
        <v>1429</v>
      </c>
      <c r="D81" s="1096"/>
      <c r="E81" s="1096"/>
      <c r="F81" s="1107" t="s">
        <v>2194</v>
      </c>
      <c r="G81" s="1096"/>
      <c r="H81" s="1096"/>
      <c r="I81" s="1096"/>
      <c r="U81" s="111" t="str">
        <f>VLOOKUP($C81,Requests!$G:$I,3,FALSE)</f>
        <v>garbage can, trash can, dustbin, garbage pail, wastebin, trash basket, dumpster can, wastepaper basket</v>
      </c>
    </row>
    <row r="82" spans="2:21" ht="29" customHeight="1">
      <c r="B82" s="1098" t="s">
        <v>22</v>
      </c>
      <c r="C82" s="1106" t="s">
        <v>2178</v>
      </c>
      <c r="D82" s="1096"/>
      <c r="E82" s="1096"/>
      <c r="F82" s="1107" t="s">
        <v>2177</v>
      </c>
      <c r="G82" s="1096"/>
      <c r="H82" s="1096"/>
      <c r="I82" s="1096"/>
      <c r="U82" s="111" t="str">
        <f>VLOOKUP($C82,Requests!$G:$I,3,FALSE)</f>
        <v>linen, bed linen, contour sheet,</v>
      </c>
    </row>
    <row r="83" spans="2:21" ht="29" customHeight="1">
      <c r="B83" s="1098" t="s">
        <v>22</v>
      </c>
      <c r="C83" s="1106" t="s">
        <v>33</v>
      </c>
      <c r="D83" s="1096"/>
      <c r="E83" s="1096"/>
      <c r="F83" s="1107" t="s">
        <v>2176</v>
      </c>
      <c r="G83" s="1096"/>
      <c r="H83" s="1096"/>
      <c r="I83" s="1096"/>
      <c r="U83" s="111" t="str">
        <f>VLOOKUP($C83,Requests!$G:$I,3,FALSE)</f>
        <v>throw, coverlet, fleece, wrapper, afghan</v>
      </c>
    </row>
    <row r="84" spans="2:21" ht="29" customHeight="1">
      <c r="B84" s="1098" t="s">
        <v>22</v>
      </c>
      <c r="C84" s="1106" t="s">
        <v>1552</v>
      </c>
      <c r="D84" s="1096"/>
      <c r="E84" s="1096"/>
      <c r="F84" s="1107" t="s">
        <v>2165</v>
      </c>
      <c r="G84" s="1096"/>
      <c r="H84" s="1096"/>
      <c r="I84" s="1096"/>
      <c r="U84" s="111" t="str">
        <f>VLOOKUP($C84,Requests!$G:$I,3,FALSE)</f>
        <v>bed cover, comforter, , bed covering</v>
      </c>
    </row>
    <row r="85" spans="2:21" ht="29" customHeight="1">
      <c r="B85" s="1098" t="s">
        <v>22</v>
      </c>
      <c r="C85" s="1106" t="s">
        <v>215</v>
      </c>
      <c r="D85" s="1096"/>
      <c r="E85" s="1096"/>
      <c r="F85" s="1107" t="s">
        <v>2164</v>
      </c>
      <c r="G85" s="1096"/>
      <c r="H85" s="1096"/>
      <c r="I85" s="1096"/>
      <c r="U85" s="111" t="str">
        <f>VLOOKUP($C85,Requests!$G:$I,3,FALSE)</f>
        <v>anti-allergy bedding</v>
      </c>
    </row>
    <row r="86" spans="2:21" ht="29" customHeight="1">
      <c r="B86" s="1098" t="s">
        <v>22</v>
      </c>
      <c r="C86" s="1106" t="s">
        <v>24</v>
      </c>
      <c r="D86" s="1096"/>
      <c r="E86" s="1096"/>
      <c r="F86" s="1107" t="s">
        <v>26</v>
      </c>
      <c r="G86" s="1096"/>
      <c r="H86" s="1096"/>
      <c r="I86" s="1096"/>
      <c r="U86" s="111" t="str">
        <f>VLOOKUP($C86,Requests!$G:$I,3,FALSE)</f>
        <v>bed cushion, headrest, bed bolster</v>
      </c>
    </row>
    <row r="87" spans="2:21" ht="29" customHeight="1">
      <c r="B87" s="1098" t="s">
        <v>22</v>
      </c>
      <c r="C87" s="1106" t="s">
        <v>32</v>
      </c>
      <c r="D87" s="1096"/>
      <c r="E87" s="1096"/>
      <c r="F87" s="1107" t="s">
        <v>181</v>
      </c>
      <c r="G87" s="1096"/>
      <c r="H87" s="1096"/>
      <c r="I87" s="1096"/>
      <c r="U87" s="111" t="str">
        <f>VLOOKUP($C87,Requests!$G:$I,3,FALSE)</f>
        <v>pillow cover, pillow slip</v>
      </c>
    </row>
    <row r="88" spans="2:21" ht="29" customHeight="1">
      <c r="B88" s="1098" t="s">
        <v>105</v>
      </c>
      <c r="C88" s="1106" t="s">
        <v>114</v>
      </c>
      <c r="D88" s="1096"/>
      <c r="E88" s="1096"/>
      <c r="F88" s="1107" t="s">
        <v>2203</v>
      </c>
      <c r="G88" s="1096"/>
      <c r="H88" s="1096"/>
      <c r="I88" s="1096"/>
      <c r="U88" s="111" t="str">
        <f>VLOOKUP($C88,Requests!$G:$I,3,FALSE)</f>
        <v>valet bag, dirty clothes bag, hamper bag, wash bag</v>
      </c>
    </row>
    <row r="89" spans="2:21" ht="33" customHeight="1">
      <c r="B89" s="1098" t="s">
        <v>105</v>
      </c>
      <c r="C89" s="1106" t="s">
        <v>116</v>
      </c>
      <c r="D89" s="1096"/>
      <c r="E89" s="1096"/>
      <c r="F89" s="1107" t="s">
        <v>2204</v>
      </c>
      <c r="G89" s="1096"/>
      <c r="H89" s="1096"/>
      <c r="I89" s="1096"/>
      <c r="U89" s="111" t="str">
        <f>VLOOKUP($C89,Requests!$G:$I,3,FALSE)</f>
        <v>valet roster, laundry roster, laundry prospectus, laundry flyer, laundry tally, dry cleaning roster, laundry slip</v>
      </c>
    </row>
    <row r="90" spans="2:21" ht="33" customHeight="1">
      <c r="B90" s="1098" t="s">
        <v>120</v>
      </c>
      <c r="C90" s="1106" t="s">
        <v>121</v>
      </c>
      <c r="D90" s="1096"/>
      <c r="E90" s="1096"/>
      <c r="F90" s="1107" t="s">
        <v>2079</v>
      </c>
      <c r="G90" s="1096"/>
      <c r="H90" s="1096"/>
      <c r="I90" s="1096"/>
      <c r="U90" s="111" t="str">
        <f>VLOOKUP($C90,Requests!$G:$I,3,FALSE)</f>
        <v>Do not disturb prospectus, Do not disturb flyer, Do not disturb hanger, Do not disturb door sign, Door knob hanger, Do not bother sign</v>
      </c>
    </row>
    <row r="91" spans="2:21" ht="33" customHeight="1">
      <c r="B91" s="1098" t="s">
        <v>118</v>
      </c>
      <c r="C91" s="1106" t="s">
        <v>119</v>
      </c>
      <c r="D91" s="1096"/>
      <c r="E91" s="1096"/>
      <c r="F91" s="1107" t="s">
        <v>2077</v>
      </c>
      <c r="G91" s="1096"/>
      <c r="H91" s="1096"/>
      <c r="I91" s="1096"/>
      <c r="U91" s="111" t="str">
        <f>VLOOKUP($C91,Requests!$G:$I,3,FALSE)</f>
        <v xml:space="preserve">In-room dining menu, room service roster, room service prospectus, room service flyer,room service food list,  </v>
      </c>
    </row>
    <row r="92" spans="2:21" ht="21" customHeight="1">
      <c r="B92" s="1108" t="s">
        <v>16</v>
      </c>
      <c r="C92" s="1108" t="s">
        <v>1550</v>
      </c>
      <c r="D92" s="1105"/>
      <c r="E92" s="1105"/>
      <c r="F92" s="1109" t="s">
        <v>2256</v>
      </c>
      <c r="G92" s="1105"/>
      <c r="H92" s="1105"/>
      <c r="I92" s="1105"/>
      <c r="U92" s="111" t="e">
        <f>VLOOKUP($C92,Requests!$G:$I,3,FALSE)</f>
        <v>#N/A</v>
      </c>
    </row>
    <row r="93" spans="2:21" ht="21" customHeight="1">
      <c r="B93" s="1117"/>
      <c r="C93" s="1117"/>
      <c r="D93" s="1119"/>
      <c r="E93" s="1119"/>
      <c r="F93" s="1118" t="s">
        <v>2257</v>
      </c>
      <c r="G93" s="1119"/>
      <c r="H93" s="1119"/>
      <c r="I93" s="1119"/>
      <c r="U93" s="111"/>
    </row>
    <row r="94" spans="2:21" ht="29" customHeight="1">
      <c r="B94" s="1098"/>
      <c r="C94" s="1098"/>
      <c r="D94" s="1095"/>
      <c r="E94" s="1095"/>
      <c r="F94" s="1099"/>
      <c r="G94" s="1095"/>
      <c r="H94" s="1095"/>
      <c r="I94" s="1095"/>
      <c r="U94" s="111"/>
    </row>
    <row r="95" spans="2:21" ht="29" customHeight="1">
      <c r="B95" s="1108"/>
      <c r="C95" s="1108"/>
      <c r="D95" s="1105"/>
      <c r="E95" s="1105"/>
      <c r="F95" s="1109"/>
      <c r="G95" s="1105"/>
      <c r="H95" s="1105"/>
      <c r="I95" s="1105"/>
      <c r="U95" s="111"/>
    </row>
    <row r="96" spans="2:21" ht="20">
      <c r="B96" s="1152" t="s">
        <v>2153</v>
      </c>
      <c r="C96" s="1153"/>
      <c r="D96" s="1163"/>
      <c r="E96" s="1163"/>
      <c r="F96" s="1162"/>
      <c r="G96" s="1163"/>
      <c r="H96" s="1163"/>
      <c r="I96" s="1163"/>
    </row>
    <row r="97" spans="1:21" s="1149" customFormat="1" ht="24" customHeight="1">
      <c r="A97" s="1147"/>
      <c r="B97" s="1156" t="s">
        <v>2291</v>
      </c>
      <c r="C97" s="1157" t="s">
        <v>2286</v>
      </c>
      <c r="D97" s="1158"/>
      <c r="E97" s="1158"/>
      <c r="F97" s="1159"/>
      <c r="G97" s="1158"/>
      <c r="H97" s="1158"/>
      <c r="I97" s="1158"/>
      <c r="J97" s="1148"/>
      <c r="K97" s="1148"/>
      <c r="L97" s="1148"/>
      <c r="M97" s="1148"/>
      <c r="N97" s="1148"/>
      <c r="O97" s="1148"/>
      <c r="P97" s="1148"/>
      <c r="Q97" s="1148"/>
      <c r="R97" s="1148"/>
      <c r="S97" s="1148"/>
      <c r="T97" s="1148"/>
      <c r="U97" s="1148"/>
    </row>
    <row r="98" spans="1:21" ht="29" customHeight="1">
      <c r="B98" s="1106" t="s">
        <v>22</v>
      </c>
      <c r="C98" s="1106" t="s">
        <v>36</v>
      </c>
      <c r="D98" s="1096"/>
      <c r="E98" s="1096"/>
      <c r="F98" s="1107" t="s">
        <v>2180</v>
      </c>
      <c r="G98" s="1096"/>
      <c r="H98" s="1096"/>
      <c r="I98" s="1096"/>
      <c r="U98" s="111" t="str">
        <f>VLOOKUP($C98,Requests!$G:$I,3,FALSE)</f>
        <v>trundle bed, murphy bed, cot, extra bed, another bed, folding bed, truckle bed</v>
      </c>
    </row>
    <row r="99" spans="1:21" ht="29" customHeight="1">
      <c r="B99" s="1106" t="s">
        <v>22</v>
      </c>
      <c r="C99" s="1106" t="s">
        <v>40</v>
      </c>
      <c r="D99" s="1096"/>
      <c r="E99" s="1096"/>
      <c r="F99" s="1107" t="s">
        <v>182</v>
      </c>
      <c r="G99" s="1096"/>
      <c r="H99" s="1096"/>
      <c r="I99" s="1096"/>
      <c r="U99" s="111" t="str">
        <f>VLOOKUP($C99,Requests!$G:$I,3,FALSE)</f>
        <v>crib, baby bed, basinet,cradle, manger, bin, baby trundle bed, baby cot</v>
      </c>
    </row>
    <row r="100" spans="1:21" ht="29" customHeight="1">
      <c r="B100" s="1106" t="s">
        <v>22</v>
      </c>
      <c r="C100" s="1106" t="s">
        <v>44</v>
      </c>
      <c r="D100" s="1096"/>
      <c r="E100" s="1096"/>
      <c r="F100" s="1107" t="s">
        <v>183</v>
      </c>
      <c r="G100" s="1096"/>
      <c r="H100" s="1096"/>
      <c r="I100" s="1096"/>
      <c r="U100" s="111" t="str">
        <f>VLOOKUP($C100,Requests!$G:$I,3,FALSE)</f>
        <v>chair with wheels</v>
      </c>
    </row>
    <row r="101" spans="1:21" ht="29" customHeight="1">
      <c r="B101" s="1106"/>
      <c r="C101" s="1106"/>
      <c r="D101" s="1096"/>
      <c r="E101" s="1096"/>
      <c r="F101" s="1107"/>
      <c r="G101" s="1096"/>
      <c r="H101" s="1096"/>
      <c r="I101" s="1096"/>
      <c r="U101" s="111"/>
    </row>
    <row r="102" spans="1:21" ht="29" customHeight="1">
      <c r="B102" s="1098"/>
      <c r="C102" s="1098"/>
      <c r="D102" s="1095"/>
      <c r="E102" s="1095"/>
      <c r="F102" s="1099"/>
      <c r="G102" s="1095"/>
      <c r="H102" s="1095"/>
      <c r="I102" s="1095"/>
    </row>
    <row r="103" spans="1:21" ht="20">
      <c r="B103" s="1152" t="s">
        <v>2154</v>
      </c>
      <c r="C103" s="1153"/>
      <c r="D103" s="1163"/>
      <c r="E103" s="1163"/>
      <c r="F103" s="1162"/>
      <c r="G103" s="1163"/>
      <c r="H103" s="1163"/>
      <c r="I103" s="1163"/>
    </row>
    <row r="104" spans="1:21" s="1149" customFormat="1" ht="24" customHeight="1">
      <c r="A104" s="1147"/>
      <c r="B104" s="1156" t="s">
        <v>2291</v>
      </c>
      <c r="C104" s="1157" t="s">
        <v>2293</v>
      </c>
      <c r="D104" s="1158"/>
      <c r="E104" s="1158"/>
      <c r="F104" s="1159"/>
      <c r="G104" s="1158"/>
      <c r="H104" s="1158"/>
      <c r="I104" s="1158"/>
      <c r="J104" s="1148"/>
      <c r="K104" s="1148"/>
      <c r="L104" s="1148"/>
      <c r="M104" s="1148"/>
      <c r="N104" s="1148"/>
      <c r="O104" s="1148"/>
      <c r="P104" s="1148"/>
      <c r="Q104" s="1148"/>
      <c r="R104" s="1148"/>
      <c r="S104" s="1148"/>
      <c r="T104" s="1148"/>
      <c r="U104" s="1148"/>
    </row>
    <row r="105" spans="1:21" ht="29" customHeight="1">
      <c r="B105" s="1106" t="s">
        <v>1434</v>
      </c>
      <c r="C105" s="1106" t="s">
        <v>102</v>
      </c>
      <c r="D105" s="1096"/>
      <c r="E105" s="1096"/>
      <c r="F105" s="1107" t="s">
        <v>2197</v>
      </c>
      <c r="G105" s="1096"/>
      <c r="H105" s="1096"/>
      <c r="I105" s="1096"/>
      <c r="U105" s="111" t="str">
        <f>VLOOKUP($C105,Requests!$G:$I,3,FALSE)</f>
        <v>mirror, reflector, looking glass</v>
      </c>
    </row>
    <row r="106" spans="1:21" ht="29" customHeight="1">
      <c r="B106" s="1106" t="s">
        <v>1434</v>
      </c>
      <c r="C106" s="1106" t="s">
        <v>101</v>
      </c>
      <c r="D106" s="1096"/>
      <c r="E106" s="1096"/>
      <c r="F106" s="1107" t="s">
        <v>2196</v>
      </c>
      <c r="G106" s="1096"/>
      <c r="H106" s="1096"/>
      <c r="I106" s="1096"/>
      <c r="U106" s="111" t="str">
        <f>VLOOKUP($C106,Requests!$G:$I,3,FALSE)</f>
        <v>blow dryer, hair blower</v>
      </c>
    </row>
    <row r="107" spans="1:21" ht="29" customHeight="1">
      <c r="B107" s="1106" t="s">
        <v>105</v>
      </c>
      <c r="C107" s="1106" t="s">
        <v>106</v>
      </c>
      <c r="D107" s="1096"/>
      <c r="E107" s="1096"/>
      <c r="F107" s="1107" t="s">
        <v>2198</v>
      </c>
      <c r="G107" s="1096"/>
      <c r="H107" s="1096"/>
      <c r="I107" s="1096"/>
      <c r="U107" s="111" t="str">
        <f>VLOOKUP($C107,Requests!$G:$I,3,FALSE)</f>
        <v>ironing appliance, clothes iron, steam iron, flat iron, smoothing iron, iron box.</v>
      </c>
    </row>
    <row r="108" spans="1:21" ht="29" customHeight="1">
      <c r="B108" s="1106" t="s">
        <v>105</v>
      </c>
      <c r="C108" s="1106" t="s">
        <v>107</v>
      </c>
      <c r="D108" s="1096"/>
      <c r="E108" s="1096"/>
      <c r="F108" s="1107" t="s">
        <v>221</v>
      </c>
      <c r="G108" s="1096"/>
      <c r="H108" s="1096"/>
      <c r="I108" s="1096"/>
      <c r="U108" s="111" t="str">
        <f>VLOOKUP($C108,Requests!$G:$I,3,FALSE)</f>
        <v>pressing board</v>
      </c>
    </row>
    <row r="109" spans="1:21" ht="45.5" customHeight="1">
      <c r="B109" s="1125" t="s">
        <v>1442</v>
      </c>
      <c r="C109" s="1125" t="s">
        <v>47</v>
      </c>
      <c r="D109" s="1127"/>
      <c r="E109" s="1127"/>
      <c r="F109" s="1126" t="s">
        <v>2258</v>
      </c>
      <c r="G109" s="1127"/>
      <c r="H109" s="1127"/>
      <c r="I109" s="1127"/>
      <c r="U109" s="111" t="str">
        <f>VLOOKUP($C109,Requests!$G:$I,3,FALSE)</f>
        <v>kettle, coffee kettle, coffee maker, caffeine machine, cappuccino machine, expresso machine, brew machine, café machine, mocha machine, coffee appliance           (machine =) ' maker, gadget, tool, widget, instrument, engine, appliance</v>
      </c>
    </row>
    <row r="110" spans="1:21" ht="21" customHeight="1">
      <c r="B110" s="1122"/>
      <c r="C110" s="1122"/>
      <c r="D110" s="1124"/>
      <c r="E110" s="1124"/>
      <c r="F110" s="1123" t="s">
        <v>2259</v>
      </c>
      <c r="G110" s="1124"/>
      <c r="H110" s="1124"/>
      <c r="I110" s="1124"/>
      <c r="U110" s="111"/>
    </row>
    <row r="111" spans="1:21" ht="29" customHeight="1">
      <c r="B111" s="1106" t="s">
        <v>16</v>
      </c>
      <c r="C111" s="1106" t="s">
        <v>1427</v>
      </c>
      <c r="D111" s="1096"/>
      <c r="E111" s="1096"/>
      <c r="F111" s="1107" t="s">
        <v>208</v>
      </c>
      <c r="G111" s="1096"/>
      <c r="H111" s="1096"/>
      <c r="I111" s="1096"/>
      <c r="U111" s="111" t="str">
        <f>VLOOKUP($C111,Requests!$G:$I,3,FALSE)</f>
        <v>clock, alarm clock, time device, timekeeping device, timepiece, timer, alarm, timemarker, digital watch, timekeeper</v>
      </c>
    </row>
    <row r="112" spans="1:21" ht="29" customHeight="1">
      <c r="B112" s="1132" t="s">
        <v>16</v>
      </c>
      <c r="C112" s="1133" t="s">
        <v>1445</v>
      </c>
      <c r="D112" s="1135"/>
      <c r="E112" s="1135"/>
      <c r="F112" s="1134" t="s">
        <v>2261</v>
      </c>
      <c r="G112" s="1135"/>
      <c r="H112" s="1135"/>
      <c r="I112" s="1135"/>
      <c r="U112" s="111" t="str">
        <f>VLOOKUP($C112,Requests!$G:$I,3,FALSE)</f>
        <v>shoe rack, bag rack, suitcase rack, baggage rack, trunk rack, case rack, gear rack, carry-on rack, tote rack           (Rack =) stand, platform, bracket, frame, table, station</v>
      </c>
    </row>
    <row r="113" spans="1:21" ht="21" customHeight="1">
      <c r="B113" s="1128"/>
      <c r="C113" s="1129"/>
      <c r="D113" s="1131"/>
      <c r="E113" s="1131"/>
      <c r="F113" s="1130" t="s">
        <v>2260</v>
      </c>
      <c r="G113" s="1131"/>
      <c r="H113" s="1131"/>
      <c r="I113" s="1131"/>
      <c r="U113" s="111"/>
    </row>
    <row r="114" spans="1:21" ht="29" customHeight="1">
      <c r="B114" s="1110"/>
      <c r="C114" s="1111"/>
      <c r="D114" s="1104"/>
      <c r="E114" s="1104"/>
      <c r="F114" s="1112"/>
      <c r="G114" s="1104"/>
      <c r="H114" s="1104"/>
      <c r="I114" s="1104"/>
      <c r="U114" s="111"/>
    </row>
    <row r="115" spans="1:21" ht="29" customHeight="1">
      <c r="B115" s="1098"/>
      <c r="C115" s="1098"/>
      <c r="D115" s="1095"/>
      <c r="E115" s="1095"/>
      <c r="F115" s="1099"/>
      <c r="G115" s="1095"/>
      <c r="H115" s="1095"/>
      <c r="I115" s="1095"/>
    </row>
    <row r="116" spans="1:21" ht="20">
      <c r="B116" s="1153" t="s">
        <v>2155</v>
      </c>
      <c r="C116" s="1153"/>
      <c r="D116" s="1163"/>
      <c r="E116" s="1163"/>
      <c r="F116" s="1162"/>
      <c r="G116" s="1163"/>
      <c r="H116" s="1163"/>
      <c r="I116" s="1163"/>
    </row>
    <row r="117" spans="1:21" s="1149" customFormat="1" ht="24" customHeight="1">
      <c r="A117" s="1147"/>
      <c r="B117" s="1156" t="s">
        <v>2291</v>
      </c>
      <c r="C117" s="1157" t="s">
        <v>2292</v>
      </c>
      <c r="D117" s="1158"/>
      <c r="E117" s="1158"/>
      <c r="F117" s="1159"/>
      <c r="G117" s="1158"/>
      <c r="H117" s="1158"/>
      <c r="I117" s="1158"/>
      <c r="J117" s="1148"/>
      <c r="K117" s="1148"/>
      <c r="L117" s="1148"/>
      <c r="M117" s="1148"/>
      <c r="N117" s="1148"/>
      <c r="O117" s="1148"/>
      <c r="P117" s="1148"/>
      <c r="Q117" s="1148"/>
      <c r="R117" s="1148"/>
      <c r="S117" s="1148"/>
      <c r="T117" s="1148"/>
      <c r="U117" s="1148"/>
    </row>
    <row r="118" spans="1:21" ht="49.5" customHeight="1">
      <c r="B118" s="1106" t="s">
        <v>16</v>
      </c>
      <c r="C118" s="1098" t="s">
        <v>19</v>
      </c>
      <c r="D118" s="1095"/>
      <c r="E118" s="1095"/>
      <c r="F118" s="1099" t="s">
        <v>2173</v>
      </c>
      <c r="G118" s="1095"/>
      <c r="H118" s="1095"/>
      <c r="I118" s="1095"/>
      <c r="U118" s="111" t="str">
        <f>VLOOKUP($C118,Requests!$G:$I,3,FALSE)</f>
        <v>room cleaning, servicing the room, cleaning service, clean the room, change the room, room needs to be cleaned, room needs to be serviced, room needs to be changed</v>
      </c>
    </row>
    <row r="119" spans="1:21" ht="29" customHeight="1">
      <c r="B119" s="1106" t="s">
        <v>16</v>
      </c>
      <c r="C119" s="1098" t="s">
        <v>21</v>
      </c>
      <c r="D119" s="1095"/>
      <c r="E119" s="1095"/>
      <c r="F119" s="1099"/>
      <c r="G119" s="1095"/>
      <c r="H119" s="1095"/>
      <c r="I119" s="1095"/>
      <c r="U119" s="111"/>
    </row>
    <row r="120" spans="1:21" ht="29" customHeight="1">
      <c r="B120" s="1106" t="s">
        <v>1447</v>
      </c>
      <c r="C120" s="1098" t="s">
        <v>1324</v>
      </c>
      <c r="D120" s="1095"/>
      <c r="E120" s="1095"/>
      <c r="F120" s="1099" t="s">
        <v>2175</v>
      </c>
      <c r="G120" s="1095"/>
      <c r="H120" s="1095"/>
      <c r="I120" s="1095"/>
      <c r="U120" s="111" t="str">
        <f>VLOOKUP($C120,Requests!$G:$I,3,FALSE)</f>
        <v>laundry service, dry cleaning, laundry, steaming service, wash, clean clothes</v>
      </c>
    </row>
    <row r="121" spans="1:21" ht="29" customHeight="1">
      <c r="B121" s="1106" t="s">
        <v>16</v>
      </c>
      <c r="C121" s="1098" t="s">
        <v>1522</v>
      </c>
      <c r="D121" s="1095"/>
      <c r="E121" s="1095"/>
      <c r="F121" s="1099" t="s">
        <v>2174</v>
      </c>
      <c r="G121" s="1095"/>
      <c r="H121" s="1095"/>
      <c r="I121" s="1095"/>
      <c r="U121" s="111" t="str">
        <f>VLOOKUP($C121,Requests!$G:$I,3,FALSE)</f>
        <v>(dirty =) old, used, stained, spoiled</v>
      </c>
    </row>
    <row r="122" spans="1:21" ht="29" customHeight="1">
      <c r="B122" s="1106" t="s">
        <v>16</v>
      </c>
      <c r="C122" s="1098" t="s">
        <v>1956</v>
      </c>
      <c r="D122" s="1095"/>
      <c r="E122" s="1095"/>
      <c r="F122" s="1099" t="s">
        <v>2163</v>
      </c>
      <c r="G122" s="1095"/>
      <c r="H122" s="1095"/>
      <c r="I122" s="1095"/>
      <c r="U122" s="111" t="str">
        <f>VLOOKUP($C122,Requests!$G:$I,3,FALSE)</f>
        <v>prior request, earlier request, prior call, earlier call, previous call</v>
      </c>
    </row>
    <row r="123" spans="1:21" ht="29" customHeight="1">
      <c r="B123" s="1106"/>
      <c r="C123" s="1098"/>
      <c r="D123" s="1095"/>
      <c r="E123" s="1095"/>
      <c r="F123" s="1099"/>
      <c r="G123" s="1095"/>
      <c r="H123" s="1095"/>
      <c r="I123" s="1095"/>
      <c r="U123" s="111"/>
    </row>
    <row r="124" spans="1:21" ht="29" customHeight="1">
      <c r="B124" s="1098"/>
      <c r="C124" s="1098"/>
      <c r="D124" s="1095"/>
      <c r="E124" s="1095"/>
      <c r="F124" s="1099"/>
      <c r="G124" s="1095"/>
      <c r="H124" s="1095"/>
      <c r="I124" s="1095"/>
    </row>
    <row r="125" spans="1:21" ht="20">
      <c r="B125" s="1152" t="s">
        <v>2156</v>
      </c>
      <c r="C125" s="1153"/>
      <c r="D125" s="1163"/>
      <c r="E125" s="1163"/>
      <c r="F125" s="1162"/>
      <c r="G125" s="1163"/>
      <c r="H125" s="1163"/>
      <c r="I125" s="1163"/>
    </row>
    <row r="126" spans="1:21" s="1149" customFormat="1" ht="24" customHeight="1" thickBot="1">
      <c r="A126" s="1147"/>
      <c r="B126" s="1156" t="s">
        <v>2291</v>
      </c>
      <c r="C126" s="1157" t="s">
        <v>2285</v>
      </c>
      <c r="D126" s="1158"/>
      <c r="E126" s="1158"/>
      <c r="F126" s="1159"/>
      <c r="G126" s="1158"/>
      <c r="H126" s="1158"/>
      <c r="I126" s="1158"/>
      <c r="J126" s="1148"/>
      <c r="K126" s="1148"/>
      <c r="L126" s="1148"/>
      <c r="M126" s="1148"/>
      <c r="N126" s="1148"/>
      <c r="O126" s="1148"/>
      <c r="P126" s="1148"/>
      <c r="Q126" s="1148"/>
      <c r="R126" s="1148"/>
      <c r="S126" s="1148"/>
      <c r="T126" s="1148"/>
      <c r="U126" s="1148"/>
    </row>
    <row r="127" spans="1:21" ht="29" customHeight="1" thickBot="1">
      <c r="B127" s="1113" t="s">
        <v>365</v>
      </c>
      <c r="C127" s="1113" t="s">
        <v>218</v>
      </c>
      <c r="D127" s="1103"/>
      <c r="E127" s="1103"/>
      <c r="F127" s="1114" t="s">
        <v>2222</v>
      </c>
      <c r="G127" s="1103"/>
      <c r="H127" s="1103"/>
      <c r="I127" s="1103"/>
      <c r="U127" s="111" t="str">
        <f>VLOOKUP($C127,Requests!$G:$I,3,FALSE)</f>
        <v>sunshade, sun guard, rain guard</v>
      </c>
    </row>
    <row r="128" spans="1:21" ht="29" customHeight="1" thickBot="1">
      <c r="B128" s="1113"/>
      <c r="C128" s="1113"/>
      <c r="D128" s="1103"/>
      <c r="E128" s="1103"/>
      <c r="F128" s="1114"/>
      <c r="G128" s="1103"/>
      <c r="H128" s="1103"/>
      <c r="I128" s="1103"/>
    </row>
    <row r="129" spans="1:21" ht="29" customHeight="1" thickBot="1">
      <c r="B129" s="1113"/>
      <c r="C129" s="1113"/>
      <c r="D129" s="1103"/>
      <c r="E129" s="1103"/>
      <c r="F129" s="1114"/>
      <c r="G129" s="1103"/>
      <c r="H129" s="1103"/>
      <c r="I129" s="1103"/>
    </row>
    <row r="130" spans="1:21" ht="20">
      <c r="B130" s="1164" t="s">
        <v>2157</v>
      </c>
      <c r="C130" s="1165"/>
      <c r="D130" s="1166"/>
      <c r="E130" s="1166"/>
      <c r="F130" s="1167"/>
      <c r="G130" s="1166"/>
      <c r="H130" s="1166"/>
      <c r="I130" s="1166"/>
    </row>
    <row r="131" spans="1:21" s="1149" customFormat="1" ht="24" customHeight="1">
      <c r="A131" s="1147"/>
      <c r="B131" s="1156" t="s">
        <v>2291</v>
      </c>
      <c r="C131" s="1157" t="s">
        <v>2287</v>
      </c>
      <c r="D131" s="1158"/>
      <c r="E131" s="1158"/>
      <c r="F131" s="1159"/>
      <c r="G131" s="1158"/>
      <c r="H131" s="1158"/>
      <c r="I131" s="1158"/>
      <c r="J131" s="1148"/>
      <c r="K131" s="1148"/>
      <c r="L131" s="1148"/>
      <c r="M131" s="1148"/>
      <c r="N131" s="1148"/>
      <c r="O131" s="1148"/>
      <c r="P131" s="1148"/>
      <c r="Q131" s="1148"/>
      <c r="R131" s="1148"/>
      <c r="S131" s="1148"/>
      <c r="T131" s="1148"/>
      <c r="U131" s="1148"/>
    </row>
    <row r="132" spans="1:21" ht="29" customHeight="1">
      <c r="B132" s="1098" t="s">
        <v>16</v>
      </c>
      <c r="C132" s="1098" t="s">
        <v>163</v>
      </c>
      <c r="D132" s="1095"/>
      <c r="E132" s="1095"/>
      <c r="F132" s="1099" t="s">
        <v>2228</v>
      </c>
      <c r="G132" s="1095"/>
      <c r="H132" s="1095"/>
      <c r="I132" s="1095"/>
      <c r="U132" s="111" t="str">
        <f>VLOOKUP($C132,Requests!$G:$I,3,FALSE)</f>
        <v>room swap, different room, move to another room</v>
      </c>
    </row>
    <row r="133" spans="1:21" ht="29" customHeight="1">
      <c r="B133" s="1098" t="s">
        <v>16</v>
      </c>
      <c r="C133" s="1098" t="s">
        <v>164</v>
      </c>
      <c r="D133" s="1095"/>
      <c r="E133" s="1095"/>
      <c r="F133" s="1099" t="s">
        <v>165</v>
      </c>
      <c r="G133" s="1095"/>
      <c r="H133" s="1095"/>
      <c r="I133" s="1095"/>
      <c r="U133" s="111" t="str">
        <f>VLOOKUP($C133,Requests!$G:$I,3,FALSE)</f>
        <v>Internet access</v>
      </c>
    </row>
    <row r="134" spans="1:21" ht="29" customHeight="1">
      <c r="B134" s="1098" t="s">
        <v>16</v>
      </c>
      <c r="C134" s="1098" t="s">
        <v>166</v>
      </c>
      <c r="D134" s="1095"/>
      <c r="E134" s="1095"/>
      <c r="F134" s="1099" t="s">
        <v>167</v>
      </c>
      <c r="G134" s="1095"/>
      <c r="H134" s="1095"/>
      <c r="I134" s="1095"/>
      <c r="U134" s="111" t="str">
        <f>VLOOKUP($C134,Requests!$G:$I,3,FALSE)</f>
        <v>Internet access password</v>
      </c>
    </row>
    <row r="135" spans="1:21" ht="29" customHeight="1">
      <c r="B135" s="1098" t="s">
        <v>365</v>
      </c>
      <c r="C135" s="1098" t="s">
        <v>1794</v>
      </c>
      <c r="D135" s="1095"/>
      <c r="E135" s="1095"/>
      <c r="F135" s="1099" t="s">
        <v>2229</v>
      </c>
      <c r="G135" s="1095"/>
      <c r="H135" s="1095"/>
      <c r="I135" s="1095"/>
      <c r="U135" s="111" t="str">
        <f>VLOOKUP($C135,Requests!$G:$I,3,FALSE)</f>
        <v>early-morning call, alarm setup, wake up message, bugle call, morning alert call</v>
      </c>
    </row>
    <row r="136" spans="1:21" ht="29" customHeight="1">
      <c r="B136" s="1098" t="s">
        <v>365</v>
      </c>
      <c r="C136" s="1098" t="s">
        <v>169</v>
      </c>
      <c r="D136" s="1095"/>
      <c r="E136" s="1095"/>
      <c r="F136" s="1099" t="s">
        <v>2230</v>
      </c>
      <c r="G136" s="1095"/>
      <c r="H136" s="1095"/>
      <c r="I136" s="1095"/>
      <c r="U136" s="111" t="str">
        <f>VLOOKUP($C136,Requests!$G:$I,3,FALSE)</f>
        <v>delayed check out</v>
      </c>
    </row>
    <row r="137" spans="1:21" ht="38.5" customHeight="1">
      <c r="B137" s="1108" t="s">
        <v>365</v>
      </c>
      <c r="C137" s="1108" t="s">
        <v>170</v>
      </c>
      <c r="D137" s="1105"/>
      <c r="E137" s="1105"/>
      <c r="F137" s="1109" t="s">
        <v>2263</v>
      </c>
      <c r="G137" s="1105"/>
      <c r="H137" s="1105"/>
      <c r="I137" s="1105"/>
      <c r="U137" s="111" t="str">
        <f>VLOOKUP($C137,Requests!$G:$I,3,FALSE)</f>
        <v>bellhop, concierge, carrier, baggage carrier, doorperson, Carry baggages, help with bags, help with luggage, assistance with bags, assistance with luggage                            Bags = luggage, baggage, suitcase, gear, trunk, case, tote bag, suit bag, satchel</v>
      </c>
    </row>
    <row r="138" spans="1:21" ht="22" customHeight="1">
      <c r="B138" s="1117"/>
      <c r="C138" s="1117"/>
      <c r="D138" s="1119"/>
      <c r="E138" s="1119"/>
      <c r="F138" s="1118" t="s">
        <v>2264</v>
      </c>
      <c r="G138" s="1119"/>
      <c r="H138" s="1119"/>
      <c r="I138" s="1119"/>
      <c r="U138" s="111"/>
    </row>
    <row r="139" spans="1:21" ht="33" customHeight="1">
      <c r="B139" s="1098" t="s">
        <v>365</v>
      </c>
      <c r="C139" s="1098" t="s">
        <v>2162</v>
      </c>
      <c r="D139" s="1095"/>
      <c r="E139" s="1095"/>
      <c r="F139" s="1099" t="s">
        <v>2265</v>
      </c>
      <c r="G139" s="1095"/>
      <c r="H139" s="1095"/>
      <c r="I139" s="1095"/>
      <c r="U139" s="111" t="str">
        <f>VLOOKUP($C139,Requests!$G:$I,3,FALSE)</f>
        <v>baggage cart, bag cart, luggage cart, suitcase cart, gear c art, trunk cart, case cart, tote bag cart, suit bag cart, satchel cart</v>
      </c>
    </row>
    <row r="140" spans="1:21" ht="33" customHeight="1">
      <c r="B140" s="1098" t="s">
        <v>365</v>
      </c>
      <c r="C140" s="1098" t="s">
        <v>1889</v>
      </c>
      <c r="D140" s="1095"/>
      <c r="E140" s="1095"/>
      <c r="F140" s="1099" t="s">
        <v>2231</v>
      </c>
      <c r="G140" s="1095"/>
      <c r="H140" s="1095"/>
      <c r="I140" s="1095"/>
      <c r="U140" s="111" t="str">
        <f>VLOOKUP($C140,Requests!$G:$I,3,FALSE)</f>
        <v>car service, Uber service, Lyft service, airport shuttle, shuttle, car rental, taxi, limo</v>
      </c>
    </row>
    <row r="141" spans="1:21" ht="29" customHeight="1">
      <c r="B141" s="1098" t="s">
        <v>365</v>
      </c>
      <c r="C141" s="1098" t="s">
        <v>172</v>
      </c>
      <c r="D141" s="1095"/>
      <c r="E141" s="1095"/>
      <c r="F141" s="1099" t="s">
        <v>2232</v>
      </c>
      <c r="G141" s="1095"/>
      <c r="H141" s="1095"/>
      <c r="I141" s="1095"/>
      <c r="U141" s="111" t="str">
        <f>VLOOKUP($C141,Requests!$G:$I,3,FALSE)</f>
        <v>parking service</v>
      </c>
    </row>
    <row r="142" spans="1:21" ht="35" customHeight="1">
      <c r="B142" s="1098" t="s">
        <v>365</v>
      </c>
      <c r="C142" s="1098" t="s">
        <v>1890</v>
      </c>
      <c r="D142" s="1095"/>
      <c r="E142" s="1095"/>
      <c r="F142" s="1099" t="s">
        <v>2233</v>
      </c>
      <c r="G142" s="1095"/>
      <c r="H142" s="1095"/>
      <c r="I142" s="1095"/>
      <c r="U142" s="111" t="str">
        <f>VLOOKUP($C142,Requests!$G:$I,3,FALSE)</f>
        <v>dissatisfaction, objection, criticism, trouble, annoyance, disturbance, commotion, distraction, intrusion, rumble , hindrance, bother, turmoil</v>
      </c>
    </row>
    <row r="143" spans="1:21" ht="29" customHeight="1">
      <c r="B143" s="1098" t="s">
        <v>16</v>
      </c>
      <c r="C143" s="1098" t="s">
        <v>1433</v>
      </c>
      <c r="D143" s="1095"/>
      <c r="E143" s="1095"/>
      <c r="F143" s="1099"/>
      <c r="G143" s="1095"/>
      <c r="H143" s="1095"/>
      <c r="I143" s="1095"/>
      <c r="U143" s="111">
        <f>VLOOKUP($C143,Requests!$G:$I,3,FALSE)</f>
        <v>0</v>
      </c>
    </row>
    <row r="144" spans="1:21" ht="29" customHeight="1">
      <c r="B144" s="1098"/>
      <c r="C144" s="1098"/>
      <c r="D144" s="1095"/>
      <c r="E144" s="1095"/>
      <c r="F144" s="1099"/>
      <c r="G144" s="1095"/>
      <c r="H144" s="1095"/>
      <c r="I144" s="1095"/>
      <c r="U144" s="111"/>
    </row>
    <row r="145" spans="1:21" ht="29" customHeight="1">
      <c r="B145" s="1098"/>
      <c r="C145" s="1098"/>
      <c r="D145" s="1095"/>
      <c r="E145" s="1095"/>
      <c r="F145" s="1099"/>
      <c r="G145" s="1095"/>
      <c r="H145" s="1095"/>
      <c r="I145" s="1095"/>
    </row>
    <row r="146" spans="1:21" ht="20">
      <c r="B146" s="1152" t="s">
        <v>2158</v>
      </c>
      <c r="C146" s="1153"/>
      <c r="D146" s="1163"/>
      <c r="E146" s="1163"/>
      <c r="F146" s="1162"/>
      <c r="G146" s="1163"/>
      <c r="H146" s="1163"/>
      <c r="I146" s="1163"/>
    </row>
    <row r="147" spans="1:21" s="1149" customFormat="1" ht="24" customHeight="1">
      <c r="A147" s="1147"/>
      <c r="B147" s="1156" t="s">
        <v>2291</v>
      </c>
      <c r="C147" s="1157" t="s">
        <v>2288</v>
      </c>
      <c r="D147" s="1158"/>
      <c r="E147" s="1158"/>
      <c r="F147" s="1159"/>
      <c r="G147" s="1158"/>
      <c r="H147" s="1158"/>
      <c r="I147" s="1158"/>
      <c r="J147" s="1148"/>
      <c r="K147" s="1148"/>
      <c r="L147" s="1148"/>
      <c r="M147" s="1148"/>
      <c r="N147" s="1148"/>
      <c r="O147" s="1148"/>
      <c r="P147" s="1148"/>
      <c r="Q147" s="1148"/>
      <c r="R147" s="1148"/>
      <c r="S147" s="1148"/>
      <c r="T147" s="1148"/>
      <c r="U147" s="1148"/>
    </row>
    <row r="148" spans="1:21" ht="29" customHeight="1">
      <c r="B148" s="1098" t="s">
        <v>16</v>
      </c>
      <c r="C148" s="1098" t="s">
        <v>151</v>
      </c>
      <c r="D148" s="1095"/>
      <c r="E148" s="1095"/>
      <c r="F148" s="1099" t="s">
        <v>251</v>
      </c>
      <c r="G148" s="1095"/>
      <c r="H148" s="1095"/>
      <c r="I148" s="1095"/>
      <c r="U148" s="111" t="str">
        <f>VLOOKUP($C148,Requests!$G:$I,3,FALSE)</f>
        <v>phone power charger, extra charger for phone, phone cord, phone power surge, phone power charger, phone cable</v>
      </c>
    </row>
    <row r="149" spans="1:21" ht="29" customHeight="1">
      <c r="B149" s="1098" t="s">
        <v>16</v>
      </c>
      <c r="C149" s="1098" t="s">
        <v>1432</v>
      </c>
      <c r="D149" s="1095"/>
      <c r="E149" s="1095"/>
      <c r="F149" s="1099" t="s">
        <v>2038</v>
      </c>
      <c r="G149" s="1095"/>
      <c r="H149" s="1095"/>
      <c r="I149" s="1095"/>
      <c r="U149" s="111" t="e">
        <f>VLOOKUP($C149,Requests!$G:$I,3,FALSE)</f>
        <v>#N/A</v>
      </c>
    </row>
    <row r="150" spans="1:21" ht="29" customHeight="1">
      <c r="B150" s="1098" t="s">
        <v>16</v>
      </c>
      <c r="C150" s="1098" t="s">
        <v>153</v>
      </c>
      <c r="D150" s="1095"/>
      <c r="E150" s="1095"/>
      <c r="F150" s="1099" t="s">
        <v>254</v>
      </c>
      <c r="G150" s="1095"/>
      <c r="H150" s="1095"/>
      <c r="I150" s="1095"/>
      <c r="U150" s="111" t="str">
        <f>VLOOKUP($C150,Requests!$G:$I,3,FALSE)</f>
        <v>power extension cord, extension string, connection cord, extension cable</v>
      </c>
    </row>
    <row r="151" spans="1:21" ht="29" customHeight="1">
      <c r="B151" s="1098" t="s">
        <v>16</v>
      </c>
      <c r="C151" s="1098" t="s">
        <v>155</v>
      </c>
      <c r="D151" s="1095"/>
      <c r="E151" s="1095"/>
      <c r="F151" s="1099" t="s">
        <v>2225</v>
      </c>
      <c r="G151" s="1095"/>
      <c r="H151" s="1095"/>
      <c r="I151" s="1095"/>
      <c r="U151" s="111" t="e">
        <f>VLOOKUP($C151,Requests!$G:$I,3,FALSE)</f>
        <v>#N/A</v>
      </c>
    </row>
    <row r="152" spans="1:21" ht="29" customHeight="1">
      <c r="B152" s="1110" t="s">
        <v>16</v>
      </c>
      <c r="C152" s="1115" t="s">
        <v>1441</v>
      </c>
      <c r="D152" s="1102"/>
      <c r="E152" s="1102"/>
      <c r="F152" s="1115" t="s">
        <v>2223</v>
      </c>
      <c r="G152" s="1102"/>
      <c r="H152" s="1102"/>
      <c r="I152" s="1102"/>
      <c r="U152" s="111" t="str">
        <f>VLOOKUP($C152,Requests!$G:$I,3,FALSE)</f>
        <v>tablet docking station, filling station, work station, docking station</v>
      </c>
    </row>
    <row r="153" spans="1:21" ht="47" customHeight="1">
      <c r="B153" s="1110" t="s">
        <v>16</v>
      </c>
      <c r="C153" s="1115" t="s">
        <v>1443</v>
      </c>
      <c r="D153" s="1102"/>
      <c r="E153" s="1102"/>
      <c r="F153" s="1115" t="s">
        <v>2085</v>
      </c>
      <c r="G153" s="1102"/>
      <c r="H153" s="1102"/>
      <c r="I153" s="1102"/>
      <c r="U153" s="111" t="str">
        <f>VLOOKUP($C153,Requests!$G:$I,3,FALSE)</f>
        <v>audio/video system, tape player, portable player, portable audio system, portable video system, record player, media player, cd player, dvd player</v>
      </c>
    </row>
    <row r="154" spans="1:21" ht="29" customHeight="1">
      <c r="B154" s="1110" t="s">
        <v>16</v>
      </c>
      <c r="C154" s="1115" t="s">
        <v>1444</v>
      </c>
      <c r="D154" s="1102"/>
      <c r="E154" s="1102"/>
      <c r="F154" s="1115" t="s">
        <v>2224</v>
      </c>
      <c r="G154" s="1102"/>
      <c r="H154" s="1102"/>
      <c r="I154" s="1102"/>
      <c r="U154" s="111" t="e">
        <f>VLOOKUP($C154,Requests!$G:$I,3,FALSE)</f>
        <v>#N/A</v>
      </c>
    </row>
    <row r="155" spans="1:21" ht="29" customHeight="1">
      <c r="B155" s="1110"/>
      <c r="C155" s="1115"/>
      <c r="D155" s="1102"/>
      <c r="E155" s="1102"/>
      <c r="F155" s="1115"/>
      <c r="G155" s="1102"/>
      <c r="H155" s="1102"/>
      <c r="I155" s="1102"/>
      <c r="U155" s="111"/>
    </row>
    <row r="156" spans="1:21" ht="29" customHeight="1">
      <c r="B156" s="1098"/>
      <c r="C156" s="1098"/>
      <c r="D156" s="1095"/>
      <c r="E156" s="1095"/>
      <c r="F156" s="1099"/>
      <c r="G156" s="1095"/>
      <c r="H156" s="1095"/>
      <c r="I156" s="1095"/>
    </row>
    <row r="157" spans="1:21" ht="20">
      <c r="B157" s="1152" t="s">
        <v>2159</v>
      </c>
      <c r="C157" s="1153"/>
      <c r="D157" s="1163"/>
      <c r="E157" s="1163"/>
      <c r="F157" s="1162"/>
      <c r="G157" s="1163"/>
      <c r="H157" s="1163"/>
      <c r="I157" s="1163"/>
    </row>
    <row r="158" spans="1:21" s="1149" customFormat="1" ht="24" customHeight="1">
      <c r="A158" s="1147"/>
      <c r="B158" s="1156" t="s">
        <v>2291</v>
      </c>
      <c r="C158" s="1157" t="s">
        <v>2289</v>
      </c>
      <c r="D158" s="1158"/>
      <c r="E158" s="1158"/>
      <c r="F158" s="1159"/>
      <c r="G158" s="1158"/>
      <c r="H158" s="1158"/>
      <c r="I158" s="1158"/>
      <c r="J158" s="1148"/>
      <c r="K158" s="1148"/>
      <c r="L158" s="1148"/>
      <c r="M158" s="1148"/>
      <c r="N158" s="1148"/>
      <c r="O158" s="1148"/>
      <c r="P158" s="1148"/>
      <c r="Q158" s="1148"/>
      <c r="R158" s="1148"/>
      <c r="S158" s="1148"/>
      <c r="T158" s="1148"/>
      <c r="U158" s="1148"/>
    </row>
    <row r="159" spans="1:21" ht="52" customHeight="1">
      <c r="B159" s="1098" t="s">
        <v>1434</v>
      </c>
      <c r="C159" s="1099" t="s">
        <v>142</v>
      </c>
      <c r="D159" s="1100"/>
      <c r="E159" s="1100"/>
      <c r="F159" s="1099" t="s">
        <v>2218</v>
      </c>
      <c r="G159" s="1100"/>
      <c r="H159" s="1100"/>
      <c r="I159" s="1100"/>
      <c r="U159" s="111" t="str">
        <f>VLOOKUP($C159,Requests!$G:$I,3,FALSE)</f>
        <v xml:space="preserve">toilet door, lavatory door, washroom door, outhouse door, restroom door. ladies' room door, gentlemen's room door, women's room door, men's room door, little boy's room door, little girl's room door </v>
      </c>
    </row>
    <row r="160" spans="1:21" ht="29" customHeight="1">
      <c r="B160" s="1098" t="s">
        <v>1434</v>
      </c>
      <c r="C160" s="1099" t="s">
        <v>143</v>
      </c>
      <c r="D160" s="1100"/>
      <c r="E160" s="1100"/>
      <c r="F160" s="1099" t="s">
        <v>2219</v>
      </c>
      <c r="G160" s="1100"/>
      <c r="H160" s="1100"/>
      <c r="I160" s="1100"/>
      <c r="U160" s="111" t="str">
        <f>VLOOKUP($C160,Requests!$G:$I,3,FALSE)</f>
        <v>shower glass, washbasin door</v>
      </c>
    </row>
    <row r="161" spans="2:21" ht="29" customHeight="1">
      <c r="B161" s="1098" t="s">
        <v>1434</v>
      </c>
      <c r="C161" s="1099" t="s">
        <v>144</v>
      </c>
      <c r="D161" s="1100"/>
      <c r="E161" s="1100"/>
      <c r="F161" s="1099" t="s">
        <v>2214</v>
      </c>
      <c r="G161" s="1100"/>
      <c r="H161" s="1100"/>
      <c r="I161" s="1100"/>
      <c r="U161" s="111" t="str">
        <f>VLOOKUP($C161,Requests!$G:$I,3,FALSE)</f>
        <v>shower head, shower Sprinkler</v>
      </c>
    </row>
    <row r="162" spans="2:21" ht="29" customHeight="1">
      <c r="B162" s="1098" t="s">
        <v>1434</v>
      </c>
      <c r="C162" s="1099" t="s">
        <v>145</v>
      </c>
      <c r="D162" s="1100"/>
      <c r="E162" s="1100"/>
      <c r="F162" s="1099" t="s">
        <v>2220</v>
      </c>
      <c r="G162" s="1100"/>
      <c r="H162" s="1100"/>
      <c r="I162" s="1100"/>
      <c r="U162" s="111" t="str">
        <f>VLOOKUP($C162,Requests!$G:$I,3,FALSE)</f>
        <v>lavatory, potty, john, commode, can</v>
      </c>
    </row>
    <row r="163" spans="2:21" ht="29" customHeight="1">
      <c r="B163" s="1098" t="s">
        <v>1434</v>
      </c>
      <c r="C163" s="1099" t="s">
        <v>146</v>
      </c>
      <c r="D163" s="1100"/>
      <c r="E163" s="1100"/>
      <c r="F163" s="1099" t="s">
        <v>2216</v>
      </c>
      <c r="G163" s="1100"/>
      <c r="H163" s="1100"/>
      <c r="I163" s="1100"/>
      <c r="U163" s="111" t="str">
        <f>VLOOKUP($C163,Requests!$G:$I,3,FALSE)</f>
        <v>sink, water faucet, water sink</v>
      </c>
    </row>
    <row r="164" spans="2:21" ht="29" customHeight="1">
      <c r="B164" s="1098" t="s">
        <v>1434</v>
      </c>
      <c r="C164" s="1099" t="s">
        <v>147</v>
      </c>
      <c r="D164" s="1100"/>
      <c r="E164" s="1100"/>
      <c r="F164" s="1099" t="s">
        <v>2217</v>
      </c>
      <c r="G164" s="1100"/>
      <c r="H164" s="1100"/>
      <c r="I164" s="1100"/>
      <c r="U164" s="111" t="str">
        <f>VLOOKUP($C164,Requests!$G:$I,3,FALSE)</f>
        <v>bath, shower tub</v>
      </c>
    </row>
    <row r="165" spans="2:21" ht="29" customHeight="1">
      <c r="B165" s="1098" t="s">
        <v>1434</v>
      </c>
      <c r="C165" s="1099" t="s">
        <v>148</v>
      </c>
      <c r="D165" s="1100"/>
      <c r="E165" s="1100"/>
      <c r="F165" s="1099" t="s">
        <v>2221</v>
      </c>
      <c r="G165" s="1100"/>
      <c r="H165" s="1100"/>
      <c r="I165" s="1100"/>
      <c r="U165" s="111" t="str">
        <f>VLOOKUP($C165,Requests!$G:$I,3,FALSE)</f>
        <v xml:space="preserve">Leakage, water leakage, water leak, water overflow, runny water </v>
      </c>
    </row>
    <row r="166" spans="2:21" ht="29" customHeight="1">
      <c r="B166" s="1098" t="s">
        <v>1434</v>
      </c>
      <c r="C166" s="1099" t="s">
        <v>2147</v>
      </c>
      <c r="D166" s="1100"/>
      <c r="E166" s="1100"/>
      <c r="F166" s="1099" t="s">
        <v>2037</v>
      </c>
      <c r="G166" s="1100"/>
      <c r="H166" s="1100"/>
      <c r="I166" s="1100"/>
      <c r="U166" s="111" t="str">
        <f>VLOOKUP($C166,Requests!$G:$I,3,FALSE)</f>
        <v>wall peg, wall hanger, wall holder, wall clasp</v>
      </c>
    </row>
    <row r="167" spans="2:21" ht="29" customHeight="1">
      <c r="B167" s="1098" t="s">
        <v>1434</v>
      </c>
      <c r="C167" s="1099" t="s">
        <v>1558</v>
      </c>
      <c r="D167" s="1100"/>
      <c r="E167" s="1100"/>
      <c r="F167" s="1099" t="s">
        <v>2036</v>
      </c>
      <c r="G167" s="1100"/>
      <c r="H167" s="1100"/>
      <c r="I167" s="1100"/>
      <c r="U167" s="111" t="str">
        <f>VLOOKUP($C167,Requests!$G:$I,3,FALSE)</f>
        <v>towel pole, towel stake, towel rail, wall bar, towel hanger, towel hanging bar, hanging bar</v>
      </c>
    </row>
    <row r="168" spans="2:21" ht="29" customHeight="1">
      <c r="B168" s="1098" t="s">
        <v>1434</v>
      </c>
      <c r="C168" s="1099" t="s">
        <v>1555</v>
      </c>
      <c r="D168" s="1100"/>
      <c r="E168" s="1100"/>
      <c r="F168" s="1099" t="s">
        <v>2215</v>
      </c>
      <c r="G168" s="1100"/>
      <c r="H168" s="1100"/>
      <c r="I168" s="1100"/>
      <c r="U168" s="111" t="str">
        <f>VLOOKUP($C168,Requests!$G:$I,3,FALSE)</f>
        <v>drying line, clothes line, clothes hanging line, hanging line</v>
      </c>
    </row>
    <row r="169" spans="2:21" ht="29" customHeight="1">
      <c r="B169" s="1098" t="s">
        <v>1435</v>
      </c>
      <c r="C169" s="1099" t="s">
        <v>103</v>
      </c>
      <c r="D169" s="1100"/>
      <c r="E169" s="1100"/>
      <c r="F169" s="1099" t="s">
        <v>210</v>
      </c>
      <c r="G169" s="1100"/>
      <c r="H169" s="1100"/>
      <c r="I169" s="1100"/>
      <c r="U169" s="111" t="str">
        <f>VLOOKUP($C169,Requests!$G:$I,3,FALSE)</f>
        <v>reflector, looking glass</v>
      </c>
    </row>
    <row r="170" spans="2:21" ht="29" customHeight="1">
      <c r="B170" s="1098" t="s">
        <v>105</v>
      </c>
      <c r="C170" s="1099" t="s">
        <v>135</v>
      </c>
      <c r="D170" s="1100"/>
      <c r="E170" s="1100"/>
      <c r="F170" s="1099" t="s">
        <v>2210</v>
      </c>
      <c r="G170" s="1100"/>
      <c r="H170" s="1100"/>
      <c r="I170" s="1100"/>
      <c r="U170" s="111" t="str">
        <f>VLOOKUP($C170,Requests!$G:$I,3,FALSE)</f>
        <v xml:space="preserve">wardrobe door, clothes room, storage door </v>
      </c>
    </row>
    <row r="171" spans="2:21" ht="29" customHeight="1">
      <c r="B171" s="1098" t="s">
        <v>149</v>
      </c>
      <c r="C171" s="1099" t="s">
        <v>150</v>
      </c>
      <c r="D171" s="1100"/>
      <c r="E171" s="1100"/>
      <c r="F171" s="1099" t="s">
        <v>212</v>
      </c>
      <c r="G171" s="1100"/>
      <c r="H171" s="1100"/>
      <c r="I171" s="1100"/>
      <c r="U171" s="111" t="str">
        <f>VLOOKUP($C171,Requests!$G:$I,3,FALSE)</f>
        <v>ice motor, ice engine, ice appliance</v>
      </c>
    </row>
    <row r="172" spans="2:21" ht="29" customHeight="1">
      <c r="B172" s="1098" t="s">
        <v>16</v>
      </c>
      <c r="C172" s="1099" t="s">
        <v>123</v>
      </c>
      <c r="D172" s="1100"/>
      <c r="E172" s="1100"/>
      <c r="F172" s="1099" t="s">
        <v>2205</v>
      </c>
      <c r="G172" s="1100"/>
      <c r="H172" s="1100"/>
      <c r="I172" s="1100"/>
      <c r="U172" s="111" t="str">
        <f>VLOOKUP($C172,Requests!$G:$I,3,FALSE)</f>
        <v>television, telly, tube, TV box</v>
      </c>
    </row>
    <row r="173" spans="2:21" ht="29" customHeight="1">
      <c r="B173" s="1098" t="s">
        <v>16</v>
      </c>
      <c r="C173" s="1099" t="s">
        <v>124</v>
      </c>
      <c r="D173" s="1100"/>
      <c r="E173" s="1100"/>
      <c r="F173" s="1099" t="s">
        <v>2206</v>
      </c>
      <c r="G173" s="1100"/>
      <c r="H173" s="1100"/>
      <c r="I173" s="1100"/>
      <c r="U173" s="111" t="str">
        <f>VLOOKUP($C173,Requests!$G:$I,3,FALSE)</f>
        <v>remote Control, clicker, push-button control, remote, telly control</v>
      </c>
    </row>
    <row r="174" spans="2:21" ht="33.5" customHeight="1">
      <c r="B174" s="1098" t="s">
        <v>16</v>
      </c>
      <c r="C174" s="1099" t="s">
        <v>125</v>
      </c>
      <c r="D174" s="1100"/>
      <c r="E174" s="1100"/>
      <c r="F174" s="1099" t="s">
        <v>2096</v>
      </c>
      <c r="G174" s="1100"/>
      <c r="H174" s="1100"/>
      <c r="I174" s="1100"/>
      <c r="U174" s="111" t="str">
        <f>VLOOKUP($C174,Requests!$G:$I,3,FALSE)</f>
        <v>AC, HVAC, hot-cold, cooler, climate control, central air, clima, climatization, thermostat</v>
      </c>
    </row>
    <row r="175" spans="2:21" ht="29" customHeight="1">
      <c r="B175" s="1098" t="s">
        <v>16</v>
      </c>
      <c r="C175" s="1099" t="s">
        <v>126</v>
      </c>
      <c r="D175" s="1100"/>
      <c r="E175" s="1100"/>
      <c r="F175" s="1099" t="s">
        <v>203</v>
      </c>
      <c r="G175" s="1100"/>
      <c r="H175" s="1100"/>
      <c r="I175" s="1100"/>
      <c r="U175" s="111" t="str">
        <f>VLOOKUP($C175,Requests!$G:$I,3,FALSE)</f>
        <v>warmer, radiator</v>
      </c>
    </row>
    <row r="176" spans="2:21" ht="29" customHeight="1">
      <c r="B176" s="1098" t="s">
        <v>16</v>
      </c>
      <c r="C176" s="1099" t="s">
        <v>128</v>
      </c>
      <c r="D176" s="1100"/>
      <c r="E176" s="1100"/>
      <c r="F176" s="1099" t="s">
        <v>204</v>
      </c>
      <c r="G176" s="1100"/>
      <c r="H176" s="1100"/>
      <c r="I176" s="1100"/>
      <c r="U176" s="111" t="str">
        <f>VLOOKUP($C176,Requests!$G:$I,3,FALSE)</f>
        <v>food warmer</v>
      </c>
    </row>
    <row r="177" spans="1:21" ht="29" customHeight="1">
      <c r="B177" s="1098" t="s">
        <v>16</v>
      </c>
      <c r="C177" s="1099" t="s">
        <v>129</v>
      </c>
      <c r="D177" s="1100"/>
      <c r="E177" s="1100"/>
      <c r="F177" s="1099" t="s">
        <v>205</v>
      </c>
      <c r="G177" s="1100"/>
      <c r="H177" s="1100"/>
      <c r="I177" s="1100"/>
      <c r="U177" s="111" t="str">
        <f>VLOOKUP($C177,Requests!$G:$I,3,FALSE)</f>
        <v>light tube</v>
      </c>
    </row>
    <row r="178" spans="1:21" ht="29" customHeight="1">
      <c r="B178" s="1098" t="s">
        <v>16</v>
      </c>
      <c r="C178" s="1099" t="s">
        <v>131</v>
      </c>
      <c r="D178" s="1100"/>
      <c r="E178" s="1100"/>
      <c r="F178" s="1099" t="s">
        <v>2207</v>
      </c>
      <c r="G178" s="1100"/>
      <c r="H178" s="1100"/>
      <c r="I178" s="1100"/>
      <c r="U178" s="111" t="str">
        <f>VLOOKUP($C178,Requests!$G:$I,3,FALSE)</f>
        <v>electric switch, light plate</v>
      </c>
    </row>
    <row r="179" spans="1:21" ht="29" customHeight="1">
      <c r="B179" s="1098" t="s">
        <v>16</v>
      </c>
      <c r="C179" s="1099" t="s">
        <v>133</v>
      </c>
      <c r="D179" s="1100"/>
      <c r="E179" s="1100"/>
      <c r="F179" s="1099" t="s">
        <v>2208</v>
      </c>
      <c r="G179" s="1100"/>
      <c r="H179" s="1100"/>
      <c r="I179" s="1100"/>
      <c r="U179" s="111" t="str">
        <f>VLOOKUP($C179,Requests!$G:$I,3,FALSE)</f>
        <v>power plug, electric plug, electric connection</v>
      </c>
    </row>
    <row r="180" spans="1:21" ht="29" customHeight="1">
      <c r="B180" s="1098" t="s">
        <v>16</v>
      </c>
      <c r="C180" s="1099" t="s">
        <v>120</v>
      </c>
      <c r="D180" s="1100"/>
      <c r="E180" s="1100"/>
      <c r="F180" s="1099" t="s">
        <v>2209</v>
      </c>
      <c r="G180" s="1100"/>
      <c r="H180" s="1100"/>
      <c r="I180" s="1100"/>
      <c r="U180" s="111" t="str">
        <f>VLOOKUP($C180,Requests!$G:$I,3,FALSE)</f>
        <v>main room door, room door, entrance door, entryway door, front gate, exit, sliding door</v>
      </c>
    </row>
    <row r="181" spans="1:21" ht="29" customHeight="1">
      <c r="B181" s="1098" t="s">
        <v>16</v>
      </c>
      <c r="C181" s="1099" t="s">
        <v>136</v>
      </c>
      <c r="D181" s="1100"/>
      <c r="E181" s="1100"/>
      <c r="F181" s="1099" t="s">
        <v>2211</v>
      </c>
      <c r="G181" s="1100"/>
      <c r="H181" s="1100"/>
      <c r="I181" s="1100"/>
      <c r="U181" s="111" t="str">
        <f>VLOOKUP($C181,Requests!$G:$I,3,FALSE)</f>
        <v>casement</v>
      </c>
    </row>
    <row r="182" spans="1:21" ht="29" customHeight="1">
      <c r="B182" s="1098" t="s">
        <v>16</v>
      </c>
      <c r="C182" s="1099" t="s">
        <v>118</v>
      </c>
      <c r="D182" s="1100"/>
      <c r="E182" s="1100"/>
      <c r="F182" s="1099" t="s">
        <v>206</v>
      </c>
      <c r="G182" s="1100"/>
      <c r="H182" s="1100"/>
      <c r="I182" s="1100"/>
      <c r="U182" s="111" t="str">
        <f>VLOOKUP($C182,Requests!$G:$I,3,FALSE)</f>
        <v>workspace, secretary, work counter</v>
      </c>
    </row>
    <row r="183" spans="1:21" ht="37.5" customHeight="1">
      <c r="B183" s="1098" t="s">
        <v>16</v>
      </c>
      <c r="C183" s="1107" t="s">
        <v>137</v>
      </c>
      <c r="D183" s="1101"/>
      <c r="E183" s="1101"/>
      <c r="F183" s="1107" t="s">
        <v>2304</v>
      </c>
      <c r="G183" s="1101"/>
      <c r="H183" s="1101"/>
      <c r="I183" s="1101"/>
      <c r="U183" s="111" t="str">
        <f>VLOOKUP($C183,Requests!$G:$I,3,FALSE)</f>
        <v xml:space="preserve">Lantern, light, desk lamp, desk light, workspace lamp, workspace light, secretary lamps, secretary light </v>
      </c>
    </row>
    <row r="184" spans="1:21" ht="29" customHeight="1">
      <c r="B184" s="1098" t="s">
        <v>16</v>
      </c>
      <c r="C184" s="1107" t="s">
        <v>138</v>
      </c>
      <c r="D184" s="1101"/>
      <c r="E184" s="1101"/>
      <c r="F184" s="1107" t="s">
        <v>2305</v>
      </c>
      <c r="G184" s="1101"/>
      <c r="H184" s="1101"/>
      <c r="I184" s="1101"/>
      <c r="U184" s="111" t="str">
        <f>VLOOKUP($C184,Requests!$G:$I,3,FALSE)</f>
        <v>desk Chair, workspace chair, secretary chair</v>
      </c>
    </row>
    <row r="185" spans="1:21" ht="29" customHeight="1">
      <c r="B185" s="1098" t="s">
        <v>16</v>
      </c>
      <c r="C185" s="1107" t="s">
        <v>139</v>
      </c>
      <c r="D185" s="1101"/>
      <c r="E185" s="1101"/>
      <c r="F185" s="1107" t="s">
        <v>207</v>
      </c>
      <c r="G185" s="1101"/>
      <c r="H185" s="1101"/>
      <c r="I185" s="1101"/>
      <c r="U185" s="111" t="str">
        <f>VLOOKUP($C185,Requests!$G:$I,3,FALSE)</f>
        <v>mattress, chaise, sleeping platform, cot, divan, trundle</v>
      </c>
    </row>
    <row r="186" spans="1:21" ht="29" customHeight="1">
      <c r="B186" s="1098" t="s">
        <v>16</v>
      </c>
      <c r="C186" s="1107" t="s">
        <v>140</v>
      </c>
      <c r="D186" s="1101"/>
      <c r="E186" s="1101"/>
      <c r="F186" s="1107" t="s">
        <v>209</v>
      </c>
      <c r="G186" s="1101"/>
      <c r="H186" s="1101"/>
      <c r="I186" s="1101"/>
      <c r="U186" s="111" t="str">
        <f>VLOOKUP($C186,Requests!$G:$I,3,FALSE)</f>
        <v>bed table, bedstand, night table</v>
      </c>
    </row>
    <row r="187" spans="1:21" ht="21.5" customHeight="1">
      <c r="B187" s="1108" t="s">
        <v>16</v>
      </c>
      <c r="C187" s="1126" t="s">
        <v>141</v>
      </c>
      <c r="D187" s="1137"/>
      <c r="E187" s="1137"/>
      <c r="F187" s="1126" t="s">
        <v>2267</v>
      </c>
      <c r="G187" s="1137"/>
      <c r="H187" s="1137"/>
      <c r="I187" s="1137"/>
      <c r="U187" s="111" t="str">
        <f>VLOOKUP($C187,Requests!$G:$I,3,FALSE)</f>
        <v>night lamp, bed table lamp, bed stand lamp, bedside lamp, night table lamp                 (lamp =) lantern, light</v>
      </c>
    </row>
    <row r="188" spans="1:21" ht="21" customHeight="1">
      <c r="B188" s="1117"/>
      <c r="C188" s="1123"/>
      <c r="D188" s="1136"/>
      <c r="E188" s="1136"/>
      <c r="F188" s="1123" t="s">
        <v>2266</v>
      </c>
      <c r="G188" s="1136"/>
      <c r="H188" s="1136"/>
      <c r="I188" s="1136"/>
      <c r="U188" s="111"/>
    </row>
    <row r="189" spans="1:21" ht="29" customHeight="1">
      <c r="B189" s="1098"/>
      <c r="C189" s="1107"/>
      <c r="D189" s="1101"/>
      <c r="E189" s="1101"/>
      <c r="F189" s="1107"/>
      <c r="G189" s="1101"/>
      <c r="H189" s="1101"/>
      <c r="I189" s="1101"/>
      <c r="U189" s="111"/>
    </row>
    <row r="190" spans="1:21" ht="29" customHeight="1">
      <c r="B190" s="1098"/>
      <c r="C190" s="1098"/>
      <c r="D190" s="1095"/>
      <c r="E190" s="1095"/>
      <c r="F190" s="1099"/>
      <c r="G190" s="1095"/>
      <c r="H190" s="1095"/>
      <c r="I190" s="1095"/>
    </row>
    <row r="191" spans="1:21" ht="20">
      <c r="B191" s="1168" t="s">
        <v>2160</v>
      </c>
      <c r="C191" s="1169"/>
      <c r="D191" s="1169"/>
      <c r="E191" s="1169"/>
      <c r="F191" s="1170"/>
      <c r="G191" s="1169"/>
      <c r="H191" s="1169"/>
      <c r="I191" s="1169"/>
    </row>
    <row r="192" spans="1:21" s="1149" customFormat="1" ht="24" customHeight="1">
      <c r="A192" s="1147"/>
      <c r="B192" s="1156" t="s">
        <v>2291</v>
      </c>
      <c r="C192" s="1157" t="s">
        <v>2285</v>
      </c>
      <c r="D192" s="1158"/>
      <c r="E192" s="1158"/>
      <c r="F192" s="1159"/>
      <c r="G192" s="1158"/>
      <c r="H192" s="1158"/>
      <c r="I192" s="1158"/>
      <c r="J192" s="1148"/>
      <c r="K192" s="1148"/>
      <c r="L192" s="1148"/>
      <c r="M192" s="1148"/>
      <c r="N192" s="1148"/>
      <c r="O192" s="1148"/>
      <c r="P192" s="1148"/>
      <c r="Q192" s="1148"/>
      <c r="R192" s="1148"/>
      <c r="S192" s="1148"/>
      <c r="T192" s="1148"/>
      <c r="U192" s="1148"/>
    </row>
    <row r="193" spans="1:21" ht="29" customHeight="1">
      <c r="B193" s="1098" t="s">
        <v>1442</v>
      </c>
      <c r="C193" s="1098" t="s">
        <v>157</v>
      </c>
      <c r="D193" s="1095"/>
      <c r="E193" s="1095"/>
      <c r="F193" s="1099" t="s">
        <v>213</v>
      </c>
      <c r="G193" s="1095"/>
      <c r="H193" s="1095"/>
      <c r="I193" s="1095"/>
      <c r="U193" s="111" t="str">
        <f>VLOOKUP($C193,Requests!$G:$I,3,FALSE)</f>
        <v>spring water</v>
      </c>
    </row>
    <row r="194" spans="1:21" ht="29" customHeight="1">
      <c r="B194" s="1098" t="s">
        <v>1442</v>
      </c>
      <c r="C194" s="1098" t="s">
        <v>2091</v>
      </c>
      <c r="D194" s="1095"/>
      <c r="E194" s="1095"/>
      <c r="F194" s="1099" t="s">
        <v>2226</v>
      </c>
      <c r="G194" s="1095"/>
      <c r="H194" s="1095"/>
      <c r="I194" s="1095"/>
      <c r="U194" s="111" t="str">
        <f>VLOOKUP($C194,Requests!$G:$I,3,FALSE)</f>
        <v>flask, water flask, water jug, water thermos</v>
      </c>
    </row>
    <row r="195" spans="1:21" ht="29" customHeight="1">
      <c r="B195" s="1098" t="s">
        <v>1442</v>
      </c>
      <c r="C195" s="1098" t="s">
        <v>159</v>
      </c>
      <c r="D195" s="1095"/>
      <c r="E195" s="1095"/>
      <c r="F195" s="1099" t="s">
        <v>2227</v>
      </c>
      <c r="G195" s="1095"/>
      <c r="H195" s="1095"/>
      <c r="I195" s="1095"/>
      <c r="U195" s="111" t="str">
        <f>VLOOKUP($C195,Requests!$G:$I,3,FALSE)</f>
        <v>hot water for tea, Tea water, Tea pot, Hot water pot, water for tea</v>
      </c>
    </row>
    <row r="196" spans="1:21" ht="29" customHeight="1">
      <c r="B196" s="1098"/>
      <c r="C196" s="1098"/>
      <c r="D196" s="1095"/>
      <c r="E196" s="1095"/>
      <c r="F196" s="1099"/>
      <c r="G196" s="1095"/>
      <c r="H196" s="1095"/>
      <c r="I196" s="1095"/>
      <c r="U196" s="111"/>
    </row>
    <row r="197" spans="1:21" ht="29" customHeight="1">
      <c r="B197" s="1098"/>
      <c r="C197" s="1098"/>
      <c r="D197" s="1095"/>
      <c r="E197" s="1095"/>
      <c r="F197" s="1099"/>
      <c r="G197" s="1095"/>
      <c r="H197" s="1095"/>
      <c r="I197" s="1095"/>
    </row>
    <row r="198" spans="1:21" ht="17.5">
      <c r="B198" s="1171" t="s">
        <v>2161</v>
      </c>
      <c r="C198" s="1169"/>
      <c r="D198" s="1169"/>
      <c r="E198" s="1169"/>
      <c r="F198" s="1170"/>
      <c r="G198" s="1169"/>
      <c r="H198" s="1169"/>
      <c r="I198" s="1169"/>
    </row>
    <row r="199" spans="1:21" s="1149" customFormat="1" ht="24" customHeight="1">
      <c r="A199" s="1147"/>
      <c r="B199" s="1156" t="s">
        <v>2291</v>
      </c>
      <c r="C199" s="1157" t="s">
        <v>2290</v>
      </c>
      <c r="D199" s="1158"/>
      <c r="E199" s="1158"/>
      <c r="F199" s="1159"/>
      <c r="G199" s="1158"/>
      <c r="H199" s="1158"/>
      <c r="I199" s="1158"/>
      <c r="J199" s="1148"/>
      <c r="K199" s="1148"/>
      <c r="L199" s="1148"/>
      <c r="M199" s="1148"/>
      <c r="N199" s="1148"/>
      <c r="O199" s="1148"/>
      <c r="P199" s="1148"/>
      <c r="Q199" s="1148"/>
      <c r="R199" s="1148"/>
      <c r="S199" s="1148"/>
      <c r="T199" s="1148"/>
      <c r="U199" s="1148"/>
    </row>
    <row r="200" spans="1:21" ht="29" customHeight="1">
      <c r="B200" s="1108" t="s">
        <v>160</v>
      </c>
      <c r="C200" s="1109" t="s">
        <v>1460</v>
      </c>
      <c r="D200" s="1105"/>
      <c r="E200" s="1105"/>
      <c r="F200" s="1109" t="s">
        <v>2252</v>
      </c>
      <c r="G200" s="1105"/>
      <c r="H200" s="1105"/>
      <c r="I200" s="1105"/>
      <c r="U200" s="111" t="str">
        <f>VLOOKUP($C200,Requests!$G:$I,3,FALSE)</f>
        <v>dining room, lunch Room, diner, lunchroom, cafeteria, outlet, joint, eating house, eating place          (hours =) time        (location =) place, room, area, spot, whereabouts, section, station, neck of the woods, bearings, venue, part</v>
      </c>
    </row>
    <row r="201" spans="1:21" ht="29" customHeight="1">
      <c r="B201" s="1138"/>
      <c r="C201" s="1139"/>
      <c r="D201" s="1140"/>
      <c r="E201" s="1140"/>
      <c r="F201" s="1139" t="s">
        <v>2269</v>
      </c>
      <c r="G201" s="1140"/>
      <c r="H201" s="1140"/>
      <c r="I201" s="1140"/>
      <c r="U201" s="111"/>
    </row>
    <row r="202" spans="1:21" ht="21" customHeight="1">
      <c r="B202" s="1117"/>
      <c r="C202" s="1118"/>
      <c r="D202" s="1119"/>
      <c r="E202" s="1119"/>
      <c r="F202" s="1118" t="s">
        <v>2270</v>
      </c>
      <c r="G202" s="1119"/>
      <c r="H202" s="1119"/>
      <c r="I202" s="1119"/>
      <c r="U202" s="111"/>
    </row>
    <row r="203" spans="1:21" ht="29" customHeight="1">
      <c r="B203" s="1108" t="s">
        <v>160</v>
      </c>
      <c r="C203" s="1109" t="s">
        <v>1457</v>
      </c>
      <c r="D203" s="1105"/>
      <c r="E203" s="1105"/>
      <c r="F203" s="1109" t="s">
        <v>2253</v>
      </c>
      <c r="G203" s="1105"/>
      <c r="H203" s="1105"/>
      <c r="I203" s="1105"/>
      <c r="U203" s="111" t="str">
        <f>VLOOKUP($C203,Requests!$G:$I,3,FALSE)</f>
        <v>drink lounge, Bar service, night club, saloon, cocktail lounge, beverage lounge, parlor, pub, taproom, watering hole, drinkery          (hours =) time        (location =) place, room, area, spot, whereabouts, section, station, neck of the woods, bearings, venue, part</v>
      </c>
    </row>
    <row r="204" spans="1:21" ht="29" customHeight="1">
      <c r="B204" s="1138"/>
      <c r="C204" s="1139"/>
      <c r="D204" s="1140"/>
      <c r="E204" s="1140"/>
      <c r="F204" s="1139" t="s">
        <v>2269</v>
      </c>
      <c r="G204" s="1140"/>
      <c r="H204" s="1140"/>
      <c r="I204" s="1140"/>
      <c r="U204" s="111"/>
    </row>
    <row r="205" spans="1:21" ht="21" customHeight="1">
      <c r="B205" s="1117"/>
      <c r="C205" s="1118"/>
      <c r="D205" s="1119"/>
      <c r="E205" s="1119"/>
      <c r="F205" s="1118" t="s">
        <v>2270</v>
      </c>
      <c r="G205" s="1119"/>
      <c r="H205" s="1119"/>
      <c r="I205" s="1119"/>
      <c r="U205" s="111"/>
    </row>
    <row r="206" spans="1:21" ht="29" customHeight="1">
      <c r="B206" s="1108" t="s">
        <v>160</v>
      </c>
      <c r="C206" s="1109" t="s">
        <v>1458</v>
      </c>
      <c r="D206" s="1105"/>
      <c r="E206" s="1105"/>
      <c r="F206" s="1109" t="s">
        <v>2254</v>
      </c>
      <c r="G206" s="1105"/>
      <c r="H206" s="1105"/>
      <c r="I206" s="1105"/>
      <c r="U206" s="111" t="str">
        <f>VLOOKUP($C206,Requests!$G:$I,3,FALSE)</f>
        <v>sandwich shop, cake shop, coffee place, deli          (hours =) time        (location =) place, room, area, spot, whereabouts, section, station, neck of the woods, bearings, venue, part</v>
      </c>
    </row>
    <row r="207" spans="1:21" ht="29" customHeight="1">
      <c r="B207" s="1138"/>
      <c r="C207" s="1139"/>
      <c r="D207" s="1140"/>
      <c r="E207" s="1140"/>
      <c r="F207" s="1139" t="s">
        <v>2269</v>
      </c>
      <c r="G207" s="1140"/>
      <c r="H207" s="1140"/>
      <c r="I207" s="1140"/>
      <c r="U207" s="111"/>
    </row>
    <row r="208" spans="1:21" ht="21" customHeight="1">
      <c r="B208" s="1117"/>
      <c r="C208" s="1118"/>
      <c r="D208" s="1119"/>
      <c r="E208" s="1119"/>
      <c r="F208" s="1118" t="s">
        <v>2270</v>
      </c>
      <c r="G208" s="1119"/>
      <c r="H208" s="1119"/>
      <c r="I208" s="1119"/>
      <c r="U208" s="111"/>
    </row>
    <row r="209" spans="2:21" ht="29" customHeight="1">
      <c r="B209" s="1108" t="s">
        <v>160</v>
      </c>
      <c r="C209" s="1109" t="s">
        <v>1453</v>
      </c>
      <c r="D209" s="1105"/>
      <c r="E209" s="1105"/>
      <c r="F209" s="1109" t="s">
        <v>2255</v>
      </c>
      <c r="G209" s="1105"/>
      <c r="H209" s="1105"/>
      <c r="I209" s="1105"/>
      <c r="U209" s="111" t="str">
        <f>VLOOKUP($C209,Requests!$G:$I,3,FALSE)</f>
        <v>membership lounge, club room, membership room, members only room, members only lounge               (hours =) time        (location =) place, room, area, spot, whereabouts, section, station, neck of the woods, bearings, venue, part</v>
      </c>
    </row>
    <row r="210" spans="2:21" ht="29" customHeight="1">
      <c r="B210" s="1138"/>
      <c r="C210" s="1139"/>
      <c r="D210" s="1140"/>
      <c r="E210" s="1140"/>
      <c r="F210" s="1139" t="s">
        <v>2269</v>
      </c>
      <c r="G210" s="1140"/>
      <c r="H210" s="1140"/>
      <c r="I210" s="1140"/>
      <c r="U210" s="111"/>
    </row>
    <row r="211" spans="2:21" ht="21" customHeight="1">
      <c r="B211" s="1117"/>
      <c r="C211" s="1118"/>
      <c r="D211" s="1119"/>
      <c r="E211" s="1119"/>
      <c r="F211" s="1118" t="s">
        <v>2270</v>
      </c>
      <c r="G211" s="1119"/>
      <c r="H211" s="1119"/>
      <c r="I211" s="1119"/>
      <c r="U211" s="111"/>
    </row>
    <row r="212" spans="2:21" ht="29" customHeight="1">
      <c r="B212" s="1108" t="s">
        <v>160</v>
      </c>
      <c r="C212" s="1109" t="s">
        <v>1448</v>
      </c>
      <c r="D212" s="1105"/>
      <c r="E212" s="1105"/>
      <c r="F212" s="1109" t="s">
        <v>2272</v>
      </c>
      <c r="G212" s="1105"/>
      <c r="H212" s="1105"/>
      <c r="I212" s="1105"/>
      <c r="U212" s="111" t="str">
        <f>VLOOKUP($C212,Requests!$G:$I,3,FALSE)</f>
        <v xml:space="preserve">(Breakfast =) brunch, early meal, morning meal                                                                (location =) breakfast room, cafeteria, restaurant, outlet, joint, venue, meal room, eating place, place, room, area, spot, whereabouts, section, station, neck of the woods, bearings, venue, part        (hours =) time        </v>
      </c>
    </row>
    <row r="213" spans="2:21" ht="29" customHeight="1">
      <c r="B213" s="1138"/>
      <c r="C213" s="1139"/>
      <c r="D213" s="1140"/>
      <c r="E213" s="1140"/>
      <c r="F213" s="1139" t="s">
        <v>2271</v>
      </c>
      <c r="G213" s="1140"/>
      <c r="H213" s="1140"/>
      <c r="I213" s="1140"/>
      <c r="U213" s="111"/>
    </row>
    <row r="214" spans="2:21" ht="29" customHeight="1">
      <c r="B214" s="1138"/>
      <c r="C214" s="1139"/>
      <c r="D214" s="1140"/>
      <c r="E214" s="1140"/>
      <c r="F214" s="1139" t="s">
        <v>2269</v>
      </c>
      <c r="G214" s="1140"/>
      <c r="H214" s="1140"/>
      <c r="I214" s="1140"/>
      <c r="U214" s="111"/>
    </row>
    <row r="215" spans="2:21" ht="21" customHeight="1">
      <c r="B215" s="1117"/>
      <c r="C215" s="1118"/>
      <c r="D215" s="1119"/>
      <c r="E215" s="1119"/>
      <c r="F215" s="1118" t="s">
        <v>2270</v>
      </c>
      <c r="G215" s="1119"/>
      <c r="H215" s="1119"/>
      <c r="I215" s="1119"/>
      <c r="U215" s="111"/>
    </row>
    <row r="216" spans="2:21" ht="29" customHeight="1">
      <c r="B216" s="1108" t="s">
        <v>160</v>
      </c>
      <c r="C216" s="1109" t="s">
        <v>1449</v>
      </c>
      <c r="D216" s="1105"/>
      <c r="E216" s="1105"/>
      <c r="F216" s="1109" t="s">
        <v>2273</v>
      </c>
      <c r="G216" s="1105"/>
      <c r="H216" s="1105"/>
      <c r="I216" s="1105"/>
      <c r="U216" s="111" t="str">
        <f>VLOOKUP($C216,Requests!$G:$I,3,FALSE)</f>
        <v>(Lunch =) luncheon, midday meal                                                                                                     (location =) lunch room, cafeteria, restaurant, outlet, joint, venue, meal room, eating place, place, room, area, spot, whereabouts, section, station, neck of the woods, bearings, venue, part           (hours =) time</v>
      </c>
    </row>
    <row r="217" spans="2:21" ht="29" customHeight="1">
      <c r="B217" s="1138"/>
      <c r="C217" s="1139"/>
      <c r="D217" s="1140"/>
      <c r="E217" s="1140"/>
      <c r="F217" s="1139" t="s">
        <v>2274</v>
      </c>
      <c r="G217" s="1140"/>
      <c r="H217" s="1140"/>
      <c r="I217" s="1140"/>
      <c r="U217" s="111"/>
    </row>
    <row r="218" spans="2:21" ht="29" customHeight="1">
      <c r="B218" s="1138"/>
      <c r="C218" s="1139"/>
      <c r="D218" s="1140"/>
      <c r="E218" s="1140"/>
      <c r="F218" s="1139" t="s">
        <v>2269</v>
      </c>
      <c r="G218" s="1140"/>
      <c r="H218" s="1140"/>
      <c r="I218" s="1140"/>
      <c r="U218" s="111"/>
    </row>
    <row r="219" spans="2:21" ht="29" customHeight="1">
      <c r="B219" s="1117"/>
      <c r="C219" s="1118"/>
      <c r="D219" s="1119"/>
      <c r="E219" s="1119"/>
      <c r="F219" s="1118" t="s">
        <v>2270</v>
      </c>
      <c r="G219" s="1119"/>
      <c r="H219" s="1119"/>
      <c r="I219" s="1119"/>
      <c r="U219" s="111"/>
    </row>
    <row r="220" spans="2:21" ht="29" customHeight="1">
      <c r="B220" s="1108" t="s">
        <v>160</v>
      </c>
      <c r="C220" s="1109" t="s">
        <v>1450</v>
      </c>
      <c r="D220" s="1105"/>
      <c r="E220" s="1105"/>
      <c r="F220" s="1109" t="s">
        <v>2275</v>
      </c>
      <c r="G220" s="1105"/>
      <c r="H220" s="1105"/>
      <c r="I220" s="1105"/>
      <c r="U220" s="111" t="str">
        <f>VLOOKUP($C220,Requests!$G:$I,3,FALSE)</f>
        <v xml:space="preserve">(Dinner =) supper, evening meal                                                                                                     (location =) lunch room, cafeteria, restaurant, outlet, joint, venue, meal room, eating place, place, room, area, spot, whereabouts, section, station, neck of the woods, bearings, venue, part (hours =) time   </v>
      </c>
    </row>
    <row r="221" spans="2:21" ht="29" customHeight="1">
      <c r="B221" s="1138"/>
      <c r="C221" s="1139"/>
      <c r="D221" s="1140"/>
      <c r="E221" s="1140"/>
      <c r="F221" s="1139" t="s">
        <v>2274</v>
      </c>
      <c r="G221" s="1140"/>
      <c r="H221" s="1140"/>
      <c r="I221" s="1140"/>
      <c r="U221" s="111"/>
    </row>
    <row r="222" spans="2:21" ht="29" customHeight="1">
      <c r="B222" s="1138"/>
      <c r="C222" s="1139"/>
      <c r="D222" s="1140"/>
      <c r="E222" s="1140"/>
      <c r="F222" s="1139" t="s">
        <v>2269</v>
      </c>
      <c r="G222" s="1140"/>
      <c r="H222" s="1140"/>
      <c r="I222" s="1140"/>
      <c r="U222" s="111"/>
    </row>
    <row r="223" spans="2:21" ht="29" customHeight="1">
      <c r="B223" s="1117"/>
      <c r="C223" s="1118"/>
      <c r="D223" s="1119"/>
      <c r="E223" s="1119"/>
      <c r="F223" s="1118" t="s">
        <v>2270</v>
      </c>
      <c r="G223" s="1119"/>
      <c r="H223" s="1119"/>
      <c r="I223" s="1119"/>
      <c r="U223" s="111"/>
    </row>
    <row r="224" spans="2:21" ht="42.5" customHeight="1">
      <c r="B224" s="1098" t="s">
        <v>160</v>
      </c>
      <c r="C224" s="1107" t="s">
        <v>1459</v>
      </c>
      <c r="D224" s="1096"/>
      <c r="E224" s="1096"/>
      <c r="F224" s="1107" t="s">
        <v>2283</v>
      </c>
      <c r="G224" s="1096"/>
      <c r="H224" s="1096"/>
      <c r="I224" s="1096"/>
      <c r="U224" s="111" t="str">
        <f>VLOOKUP($C224,Requests!$G:$I,3,FALSE)</f>
        <v>Room Service, In-room eating, in-room food service, food delivery, drink delivery      (hours =) time</v>
      </c>
    </row>
    <row r="225" spans="2:21" ht="29" customHeight="1">
      <c r="B225" s="1108" t="s">
        <v>160</v>
      </c>
      <c r="C225" s="1109" t="s">
        <v>1451</v>
      </c>
      <c r="D225" s="1105"/>
      <c r="E225" s="1105"/>
      <c r="F225" s="1109" t="s">
        <v>2276</v>
      </c>
      <c r="G225" s="1105"/>
      <c r="H225" s="1105"/>
      <c r="I225" s="1105"/>
      <c r="U225" s="111" t="str">
        <f>VLOOKUP($C225,Requests!$G:$I,3,FALSE)</f>
        <v>Gym, Fitness room, workout room, exercise rooms         (hours =) time        (location =) place, room, area, spot, whereabouts, section, station, neck of the woods, bearings, venue, part</v>
      </c>
    </row>
    <row r="226" spans="2:21" ht="29" customHeight="1">
      <c r="B226" s="1138"/>
      <c r="C226" s="1139"/>
      <c r="D226" s="1140"/>
      <c r="E226" s="1140"/>
      <c r="F226" s="1139" t="s">
        <v>2269</v>
      </c>
      <c r="G226" s="1140"/>
      <c r="H226" s="1140"/>
      <c r="I226" s="1140"/>
      <c r="U226" s="111"/>
    </row>
    <row r="227" spans="2:21" ht="29" customHeight="1">
      <c r="B227" s="1117"/>
      <c r="C227" s="1118"/>
      <c r="D227" s="1119"/>
      <c r="E227" s="1119"/>
      <c r="F227" s="1118" t="s">
        <v>2270</v>
      </c>
      <c r="G227" s="1119"/>
      <c r="H227" s="1119"/>
      <c r="I227" s="1119"/>
      <c r="U227" s="111"/>
    </row>
    <row r="228" spans="2:21" ht="29" customHeight="1">
      <c r="B228" s="1108" t="s">
        <v>160</v>
      </c>
      <c r="C228" s="1109" t="s">
        <v>1452</v>
      </c>
      <c r="D228" s="1105"/>
      <c r="E228" s="1105"/>
      <c r="F228" s="1109" t="s">
        <v>2277</v>
      </c>
      <c r="G228" s="1105"/>
      <c r="H228" s="1105"/>
      <c r="I228" s="1105"/>
      <c r="U228" s="111" t="str">
        <f>VLOOKUP($C228,Requests!$G:$I,3,FALSE)</f>
        <v>Laundry room, laundry facilities,  laundry machines, washers &amp; dryers, washing              (hours =) time        (location =) place, room, area, spot, whereabouts, section, station, neck of the woods, bearings, venue, part</v>
      </c>
    </row>
    <row r="229" spans="2:21" ht="29" customHeight="1">
      <c r="B229" s="1138"/>
      <c r="C229" s="1139"/>
      <c r="D229" s="1140"/>
      <c r="E229" s="1140"/>
      <c r="F229" s="1139" t="s">
        <v>2269</v>
      </c>
      <c r="G229" s="1140"/>
      <c r="H229" s="1140"/>
      <c r="I229" s="1140"/>
      <c r="U229" s="111"/>
    </row>
    <row r="230" spans="2:21" ht="21" customHeight="1">
      <c r="B230" s="1117"/>
      <c r="C230" s="1118"/>
      <c r="D230" s="1119"/>
      <c r="E230" s="1119"/>
      <c r="F230" s="1118" t="s">
        <v>2270</v>
      </c>
      <c r="G230" s="1119"/>
      <c r="H230" s="1119"/>
      <c r="I230" s="1119"/>
      <c r="U230" s="111"/>
    </row>
    <row r="231" spans="2:21" ht="29" customHeight="1">
      <c r="B231" s="1108" t="s">
        <v>160</v>
      </c>
      <c r="C231" s="1109" t="s">
        <v>1455</v>
      </c>
      <c r="D231" s="1105"/>
      <c r="E231" s="1105"/>
      <c r="F231" s="1109" t="s">
        <v>2278</v>
      </c>
      <c r="G231" s="1105"/>
      <c r="H231" s="1105"/>
      <c r="I231" s="1105"/>
      <c r="U231" s="111" t="str">
        <f>VLOOKUP($C231,Requests!$G:$I,3,FALSE)</f>
        <v>work space, work area, internet room, printer room, copy room, computer room           (hours =) time        (location =) place, room, area, spot, whereabouts, section, station, neck of the woods, bearings, venue, part</v>
      </c>
    </row>
    <row r="232" spans="2:21" ht="29" customHeight="1">
      <c r="B232" s="1138"/>
      <c r="C232" s="1139"/>
      <c r="D232" s="1140"/>
      <c r="E232" s="1140"/>
      <c r="F232" s="1139" t="s">
        <v>2269</v>
      </c>
      <c r="G232" s="1140"/>
      <c r="H232" s="1140"/>
      <c r="I232" s="1140"/>
      <c r="U232" s="111"/>
    </row>
    <row r="233" spans="2:21" ht="21" customHeight="1">
      <c r="B233" s="1117"/>
      <c r="C233" s="1118"/>
      <c r="D233" s="1119"/>
      <c r="E233" s="1119"/>
      <c r="F233" s="1118" t="s">
        <v>2270</v>
      </c>
      <c r="G233" s="1119"/>
      <c r="H233" s="1119"/>
      <c r="I233" s="1119"/>
      <c r="U233" s="111"/>
    </row>
    <row r="234" spans="2:21" ht="29" customHeight="1">
      <c r="B234" s="1108" t="s">
        <v>160</v>
      </c>
      <c r="C234" s="1109" t="s">
        <v>1456</v>
      </c>
      <c r="D234" s="1105"/>
      <c r="E234" s="1105"/>
      <c r="F234" s="1109" t="s">
        <v>2279</v>
      </c>
      <c r="G234" s="1105"/>
      <c r="H234" s="1105"/>
      <c r="I234" s="1105"/>
      <c r="U234" s="111" t="str">
        <f>VLOOKUP($C234,Requests!$G:$I,3,FALSE)</f>
        <v>boutique, store, market, shop          (hours =) time        (location =) place, room, area, spot, whereabouts, section, station, neck of the woods, bearings, venue, part</v>
      </c>
    </row>
    <row r="235" spans="2:21" ht="29" customHeight="1">
      <c r="B235" s="1138"/>
      <c r="C235" s="1139"/>
      <c r="D235" s="1140"/>
      <c r="E235" s="1140"/>
      <c r="F235" s="1139" t="s">
        <v>2269</v>
      </c>
      <c r="G235" s="1140"/>
      <c r="H235" s="1140"/>
      <c r="I235" s="1140"/>
      <c r="U235" s="111"/>
    </row>
    <row r="236" spans="2:21" ht="21" customHeight="1">
      <c r="B236" s="1117"/>
      <c r="C236" s="1118"/>
      <c r="D236" s="1119"/>
      <c r="E236" s="1119"/>
      <c r="F236" s="1118" t="s">
        <v>2270</v>
      </c>
      <c r="G236" s="1119"/>
      <c r="H236" s="1119"/>
      <c r="I236" s="1119"/>
      <c r="U236" s="111"/>
    </row>
    <row r="237" spans="2:21" ht="29" customHeight="1">
      <c r="B237" s="1108" t="s">
        <v>160</v>
      </c>
      <c r="C237" s="1109" t="s">
        <v>214</v>
      </c>
      <c r="D237" s="1105"/>
      <c r="E237" s="1105"/>
      <c r="F237" s="1109" t="s">
        <v>2280</v>
      </c>
      <c r="G237" s="1105"/>
      <c r="H237" s="1105"/>
      <c r="I237" s="1105"/>
      <c r="U237" s="111" t="str">
        <f>VLOOKUP($C237,Requests!$G:$I,3,FALSE)</f>
        <v>gathering room, conference room, convention room, session room          (hours =) time        (location =) place, room, area, spot, whereabouts, section, station, neck of the woods, bearings, venue, part</v>
      </c>
    </row>
    <row r="238" spans="2:21" ht="29" customHeight="1">
      <c r="B238" s="1138"/>
      <c r="C238" s="1139"/>
      <c r="D238" s="1140"/>
      <c r="E238" s="1140"/>
      <c r="F238" s="1139" t="s">
        <v>2269</v>
      </c>
      <c r="G238" s="1140"/>
      <c r="H238" s="1140"/>
      <c r="I238" s="1140"/>
      <c r="U238" s="111"/>
    </row>
    <row r="239" spans="2:21" ht="21" customHeight="1">
      <c r="B239" s="1117"/>
      <c r="C239" s="1118"/>
      <c r="D239" s="1119"/>
      <c r="E239" s="1119"/>
      <c r="F239" s="1118" t="s">
        <v>2270</v>
      </c>
      <c r="G239" s="1119"/>
      <c r="H239" s="1119"/>
      <c r="I239" s="1119"/>
      <c r="U239" s="111"/>
    </row>
    <row r="240" spans="2:21" ht="29" customHeight="1">
      <c r="B240" s="1108" t="s">
        <v>160</v>
      </c>
      <c r="C240" s="1109" t="s">
        <v>1454</v>
      </c>
      <c r="D240" s="1105"/>
      <c r="E240" s="1105"/>
      <c r="F240" s="1109" t="s">
        <v>2281</v>
      </c>
      <c r="G240" s="1105"/>
      <c r="H240" s="1105"/>
      <c r="I240" s="1105"/>
      <c r="U240" s="111" t="str">
        <f>VLOOKUP($C240,Requests!$G:$I,3,FALSE)</f>
        <v>music hall,auditorium, concert hall, dance hall, hall, party room          (hours =) time        (location =) place, room, area, spot, whereabouts, section, station, neck of the woods, bearings, venue, part</v>
      </c>
    </row>
    <row r="241" spans="2:9" ht="29" customHeight="1">
      <c r="B241" s="1138"/>
      <c r="C241" s="1139"/>
      <c r="D241" s="1140"/>
      <c r="E241" s="1140"/>
      <c r="F241" s="1139" t="s">
        <v>2269</v>
      </c>
      <c r="G241" s="1140"/>
      <c r="H241" s="1140"/>
      <c r="I241" s="1140"/>
    </row>
    <row r="242" spans="2:9" ht="21" customHeight="1">
      <c r="B242" s="1117"/>
      <c r="C242" s="1118"/>
      <c r="D242" s="1119"/>
      <c r="E242" s="1119"/>
      <c r="F242" s="1118" t="s">
        <v>2270</v>
      </c>
      <c r="G242" s="1119"/>
      <c r="H242" s="1119"/>
      <c r="I242" s="1119"/>
    </row>
    <row r="243" spans="2:9" ht="29" customHeight="1">
      <c r="B243" s="1117"/>
      <c r="C243" s="1117"/>
      <c r="D243" s="1119"/>
      <c r="E243" s="1119"/>
      <c r="F243" s="1118"/>
      <c r="G243" s="1119"/>
      <c r="H243" s="1119"/>
      <c r="I243" s="1119"/>
    </row>
    <row r="244" spans="2:9" ht="29" customHeight="1">
      <c r="B244" s="1095"/>
      <c r="C244" s="1095"/>
      <c r="D244" s="1095"/>
      <c r="E244" s="1095"/>
      <c r="F244" s="1097"/>
      <c r="G244" s="1095"/>
      <c r="H244" s="1095"/>
      <c r="I244" s="1095"/>
    </row>
  </sheetData>
  <phoneticPr fontId="98" type="noConversion"/>
  <pageMargins left="0.25" right="0.25" top="0.75" bottom="0.75" header="0.3" footer="0.3"/>
  <pageSetup scale="68" orientation="landscape" horizontalDpi="4294967293" verticalDpi="0" r:id="rId1"/>
  <headerFooter>
    <oddHeader>&amp;C&amp;A&amp;R&amp;F</oddHeader>
    <oddFooter>Prepared by Angelina Binder-Alva &amp;D&amp;RPage &amp;P</oddFooter>
  </headerFooter>
  <rowBreaks count="4" manualBreakCount="4">
    <brk id="70" max="16383" man="1"/>
    <brk id="124" max="16383" man="1"/>
    <brk id="145" max="16383" man="1"/>
    <brk id="197"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1:L102"/>
  <sheetViews>
    <sheetView zoomScale="84" zoomScaleNormal="80" workbookViewId="0">
      <pane xSplit="1" ySplit="3" topLeftCell="B4" activePane="bottomRight" state="frozen"/>
      <selection pane="topRight" activeCell="B1" sqref="B1"/>
      <selection pane="bottomLeft" activeCell="A4" sqref="A4"/>
      <selection pane="bottomRight" activeCell="G17" sqref="G17"/>
    </sheetView>
  </sheetViews>
  <sheetFormatPr defaultColWidth="8.75" defaultRowHeight="14" outlineLevelCol="1"/>
  <cols>
    <col min="1" max="1" width="2.5" style="68" customWidth="1"/>
    <col min="2" max="2" width="45.9140625" style="68" customWidth="1" outlineLevel="1"/>
    <col min="3" max="3" width="11.25" style="68" customWidth="1" outlineLevel="1"/>
    <col min="4" max="4" width="14.75" style="68" customWidth="1" outlineLevel="1"/>
    <col min="5" max="5" width="16.25" style="68" customWidth="1" outlineLevel="1"/>
    <col min="6" max="6" width="38.33203125" style="68" customWidth="1" outlineLevel="1"/>
    <col min="7" max="7" width="10.83203125" style="68" customWidth="1" outlineLevel="1"/>
    <col min="8" max="8" width="13.08203125" style="68" customWidth="1" outlineLevel="1"/>
    <col min="9" max="9" width="10.5" style="68" customWidth="1" outlineLevel="1"/>
    <col min="10" max="10" width="17.9140625" style="68" customWidth="1" outlineLevel="1"/>
    <col min="11" max="16384" width="8.75" style="68"/>
  </cols>
  <sheetData>
    <row r="1" spans="2:12" ht="20">
      <c r="B1" s="192" t="s">
        <v>1033</v>
      </c>
      <c r="C1" s="192"/>
      <c r="D1" s="192"/>
    </row>
    <row r="2" spans="2:12" ht="9.5" customHeight="1"/>
    <row r="3" spans="2:12">
      <c r="B3" s="174" t="s">
        <v>500</v>
      </c>
      <c r="C3" s="345" t="s">
        <v>863</v>
      </c>
      <c r="D3" s="345"/>
      <c r="E3" s="141" t="s">
        <v>519</v>
      </c>
      <c r="F3" s="175" t="s">
        <v>353</v>
      </c>
      <c r="G3" s="177" t="s">
        <v>514</v>
      </c>
      <c r="H3" s="345" t="s">
        <v>865</v>
      </c>
      <c r="I3" s="178" t="s">
        <v>334</v>
      </c>
      <c r="J3" s="179" t="s">
        <v>412</v>
      </c>
    </row>
    <row r="4" spans="2:12" ht="17.5" customHeight="1" thickBot="1">
      <c r="B4" s="349" t="s">
        <v>864</v>
      </c>
      <c r="C4" s="355" t="s">
        <v>384</v>
      </c>
      <c r="D4" s="348" t="s">
        <v>872</v>
      </c>
      <c r="E4" s="370" t="s">
        <v>887</v>
      </c>
      <c r="F4" s="375"/>
      <c r="G4" s="375"/>
      <c r="H4" s="376"/>
      <c r="I4" s="376"/>
      <c r="J4" s="376"/>
    </row>
    <row r="5" spans="2:12">
      <c r="B5" s="231" t="s">
        <v>864</v>
      </c>
      <c r="C5" s="248" t="s">
        <v>385</v>
      </c>
      <c r="D5" s="377" t="s">
        <v>871</v>
      </c>
      <c r="E5" s="381" t="s">
        <v>522</v>
      </c>
      <c r="F5" s="382" t="s">
        <v>866</v>
      </c>
      <c r="G5" s="383"/>
      <c r="H5" s="384"/>
      <c r="I5" s="371"/>
      <c r="J5" s="247" t="s">
        <v>888</v>
      </c>
    </row>
    <row r="6" spans="2:12">
      <c r="B6" s="206" t="s">
        <v>889</v>
      </c>
      <c r="C6" s="248" t="s">
        <v>386</v>
      </c>
      <c r="D6" s="131"/>
      <c r="E6" s="140" t="s">
        <v>523</v>
      </c>
      <c r="F6" s="354" t="s">
        <v>867</v>
      </c>
      <c r="G6" s="138"/>
      <c r="H6" s="180"/>
      <c r="I6" s="97"/>
      <c r="J6" s="97" t="s">
        <v>462</v>
      </c>
    </row>
    <row r="7" spans="2:12" ht="14.5" thickBot="1">
      <c r="B7" s="206" t="s">
        <v>890</v>
      </c>
      <c r="C7" s="248" t="s">
        <v>387</v>
      </c>
      <c r="D7" s="131"/>
      <c r="E7" s="140" t="s">
        <v>524</v>
      </c>
      <c r="F7" s="354" t="s">
        <v>868</v>
      </c>
      <c r="G7" s="357"/>
      <c r="H7" s="241"/>
      <c r="I7" s="157"/>
      <c r="J7" s="194" t="s">
        <v>389</v>
      </c>
    </row>
    <row r="8" spans="2:12">
      <c r="B8" s="206" t="s">
        <v>900</v>
      </c>
      <c r="C8" s="248" t="s">
        <v>388</v>
      </c>
      <c r="D8" s="131"/>
      <c r="E8" s="140" t="s">
        <v>525</v>
      </c>
      <c r="F8" s="159" t="s">
        <v>881</v>
      </c>
      <c r="G8" s="86"/>
      <c r="H8" s="91"/>
      <c r="I8" s="86"/>
      <c r="J8" s="352" t="s">
        <v>510</v>
      </c>
    </row>
    <row r="9" spans="2:12">
      <c r="B9" s="206"/>
      <c r="C9" s="89"/>
      <c r="E9" s="140" t="s">
        <v>526</v>
      </c>
      <c r="F9" s="130" t="s">
        <v>1340</v>
      </c>
      <c r="H9" s="86"/>
      <c r="I9" s="86"/>
      <c r="J9" s="352" t="s">
        <v>511</v>
      </c>
    </row>
    <row r="10" spans="2:12">
      <c r="B10" s="86"/>
      <c r="C10" s="86"/>
      <c r="E10" s="94"/>
      <c r="F10" s="130" t="s">
        <v>884</v>
      </c>
      <c r="G10" s="86"/>
      <c r="I10" s="86"/>
      <c r="J10" s="352" t="s">
        <v>512</v>
      </c>
    </row>
    <row r="11" spans="2:12">
      <c r="B11" s="86"/>
      <c r="C11" s="86"/>
      <c r="D11" s="91"/>
      <c r="E11" s="94"/>
      <c r="F11" s="130" t="s">
        <v>1341</v>
      </c>
      <c r="G11" s="86"/>
      <c r="I11" s="86"/>
      <c r="J11" s="352" t="s">
        <v>512</v>
      </c>
    </row>
    <row r="12" spans="2:12">
      <c r="B12" s="86"/>
      <c r="C12" s="86"/>
      <c r="D12" s="91"/>
      <c r="E12" s="110"/>
      <c r="F12" s="130" t="s">
        <v>877</v>
      </c>
      <c r="G12" s="86"/>
      <c r="I12" s="86"/>
      <c r="J12" s="353" t="s">
        <v>513</v>
      </c>
    </row>
    <row r="13" spans="2:12" ht="14.5" thickBot="1">
      <c r="B13" s="86"/>
      <c r="C13" s="86"/>
      <c r="D13" s="91"/>
      <c r="E13" s="110"/>
      <c r="F13" s="351" t="s">
        <v>869</v>
      </c>
      <c r="G13" s="157"/>
      <c r="H13" s="241"/>
      <c r="I13" s="157"/>
      <c r="J13" s="86"/>
      <c r="K13" s="202"/>
      <c r="L13" s="202"/>
    </row>
    <row r="14" spans="2:12">
      <c r="B14" s="86"/>
      <c r="C14" s="86"/>
      <c r="D14" s="346" t="s">
        <v>872</v>
      </c>
      <c r="E14" s="207" t="s">
        <v>870</v>
      </c>
      <c r="F14" s="224" t="s">
        <v>873</v>
      </c>
      <c r="G14" s="198"/>
      <c r="H14" s="86"/>
      <c r="I14" s="372" t="s">
        <v>875</v>
      </c>
      <c r="J14" s="86"/>
      <c r="K14" s="202"/>
      <c r="L14" s="202"/>
    </row>
    <row r="15" spans="2:12" ht="14.5" thickBot="1">
      <c r="B15" s="86"/>
      <c r="C15" s="86"/>
      <c r="D15" s="346" t="s">
        <v>872</v>
      </c>
      <c r="E15" s="207" t="s">
        <v>870</v>
      </c>
      <c r="F15" s="385" t="s">
        <v>874</v>
      </c>
      <c r="G15" s="86"/>
      <c r="H15" s="86"/>
      <c r="I15" s="372" t="s">
        <v>876</v>
      </c>
      <c r="J15" s="86"/>
      <c r="K15" s="202"/>
      <c r="L15" s="202"/>
    </row>
    <row r="16" spans="2:12" ht="14.5" thickBot="1">
      <c r="B16" s="231" t="s">
        <v>912</v>
      </c>
      <c r="C16" s="231" t="s">
        <v>894</v>
      </c>
      <c r="D16" s="377" t="s">
        <v>872</v>
      </c>
      <c r="E16" s="230" t="s">
        <v>870</v>
      </c>
      <c r="F16" s="386" t="s">
        <v>892</v>
      </c>
      <c r="G16" s="86"/>
      <c r="H16" s="86"/>
      <c r="I16" s="373" t="s">
        <v>878</v>
      </c>
      <c r="J16" s="157"/>
      <c r="K16" s="202"/>
      <c r="L16" s="202"/>
    </row>
    <row r="17" spans="2:12">
      <c r="B17" s="206" t="s">
        <v>913</v>
      </c>
      <c r="C17" s="206" t="s">
        <v>895</v>
      </c>
      <c r="D17" s="91"/>
      <c r="E17" s="140"/>
      <c r="F17" s="374" t="s">
        <v>893</v>
      </c>
      <c r="G17" s="86"/>
      <c r="H17" s="86"/>
      <c r="I17" s="221" t="s">
        <v>879</v>
      </c>
      <c r="J17" s="354" t="s">
        <v>380</v>
      </c>
      <c r="K17" s="202"/>
      <c r="L17" s="202"/>
    </row>
    <row r="18" spans="2:12">
      <c r="B18" s="206" t="s">
        <v>914</v>
      </c>
      <c r="C18" s="86"/>
      <c r="D18" s="91"/>
      <c r="E18" s="140"/>
      <c r="F18" s="206"/>
      <c r="H18" s="86"/>
      <c r="I18" s="225" t="s">
        <v>880</v>
      </c>
      <c r="J18" s="347" t="s">
        <v>381</v>
      </c>
      <c r="K18" s="202"/>
      <c r="L18" s="202"/>
    </row>
    <row r="19" spans="2:12">
      <c r="B19" s="206" t="s">
        <v>909</v>
      </c>
      <c r="C19" s="86"/>
      <c r="D19" s="91"/>
      <c r="E19" s="140"/>
      <c r="F19" s="86"/>
      <c r="H19" s="86"/>
      <c r="I19" s="225" t="s">
        <v>891</v>
      </c>
      <c r="J19" s="347" t="s">
        <v>404</v>
      </c>
      <c r="K19" s="202"/>
      <c r="L19" s="202"/>
    </row>
    <row r="20" spans="2:12">
      <c r="B20" s="206" t="s">
        <v>910</v>
      </c>
      <c r="C20" s="86"/>
      <c r="D20" s="91"/>
      <c r="E20" s="140"/>
      <c r="F20" s="86"/>
      <c r="H20" s="86"/>
      <c r="I20" s="91"/>
      <c r="J20" s="354" t="s">
        <v>382</v>
      </c>
      <c r="K20" s="202"/>
      <c r="L20" s="202"/>
    </row>
    <row r="21" spans="2:12">
      <c r="B21" s="206" t="s">
        <v>911</v>
      </c>
      <c r="C21" s="86"/>
      <c r="D21" s="91"/>
      <c r="E21" s="140"/>
      <c r="F21" s="86"/>
      <c r="H21" s="86"/>
      <c r="I21" s="225"/>
      <c r="J21" s="347"/>
      <c r="K21" s="202"/>
      <c r="L21" s="202"/>
    </row>
    <row r="22" spans="2:12">
      <c r="B22" s="206" t="s">
        <v>901</v>
      </c>
      <c r="C22" s="86"/>
      <c r="D22" s="91"/>
      <c r="E22" s="140"/>
      <c r="F22" s="86"/>
      <c r="H22" s="86"/>
      <c r="I22" s="225"/>
      <c r="J22" s="347"/>
      <c r="K22" s="202"/>
      <c r="L22" s="202"/>
    </row>
    <row r="23" spans="2:12">
      <c r="B23" s="86"/>
      <c r="C23" s="86"/>
      <c r="D23" s="91"/>
      <c r="E23" s="140"/>
      <c r="F23" s="86"/>
      <c r="G23" s="91"/>
      <c r="H23" s="86"/>
      <c r="I23" s="91"/>
      <c r="J23" s="354"/>
      <c r="K23" s="202"/>
      <c r="L23" s="202"/>
    </row>
    <row r="24" spans="2:12">
      <c r="B24" s="206" t="s">
        <v>903</v>
      </c>
      <c r="C24" s="86"/>
      <c r="D24" s="91"/>
      <c r="E24" s="140"/>
      <c r="F24" s="86"/>
      <c r="G24" s="91"/>
      <c r="H24" s="86"/>
      <c r="I24" s="91"/>
      <c r="J24" s="354"/>
      <c r="K24" s="202"/>
      <c r="L24" s="202"/>
    </row>
    <row r="25" spans="2:12">
      <c r="B25" s="206" t="s">
        <v>904</v>
      </c>
      <c r="C25" s="86"/>
      <c r="D25" s="91"/>
      <c r="E25" s="140"/>
      <c r="F25" s="86"/>
      <c r="G25" s="91"/>
      <c r="H25" s="86"/>
      <c r="I25" s="91"/>
      <c r="J25" s="354"/>
      <c r="K25" s="202"/>
      <c r="L25" s="202"/>
    </row>
    <row r="26" spans="2:12" ht="14.5" thickBot="1">
      <c r="B26" s="233" t="s">
        <v>905</v>
      </c>
      <c r="C26" s="157"/>
      <c r="D26" s="241"/>
      <c r="E26" s="356"/>
      <c r="F26" s="157"/>
      <c r="G26" s="241"/>
      <c r="H26" s="157"/>
      <c r="I26" s="241"/>
      <c r="J26" s="387"/>
      <c r="K26" s="202"/>
      <c r="L26" s="202"/>
    </row>
    <row r="27" spans="2:12">
      <c r="B27" s="206" t="s">
        <v>902</v>
      </c>
      <c r="C27" s="388" t="s">
        <v>887</v>
      </c>
      <c r="D27" s="388"/>
      <c r="E27" s="388"/>
      <c r="F27" s="389"/>
      <c r="G27" s="389"/>
      <c r="H27" s="390"/>
      <c r="I27" s="390"/>
      <c r="J27" s="390"/>
      <c r="K27" s="202"/>
      <c r="L27" s="202"/>
    </row>
    <row r="28" spans="2:12">
      <c r="B28" s="206" t="s">
        <v>906</v>
      </c>
      <c r="C28" s="378" t="s">
        <v>887</v>
      </c>
      <c r="D28" s="378"/>
      <c r="E28" s="378"/>
      <c r="F28" s="379"/>
      <c r="G28" s="379"/>
      <c r="H28" s="380"/>
      <c r="I28" s="380"/>
      <c r="J28" s="380"/>
      <c r="K28" s="202"/>
      <c r="L28" s="202"/>
    </row>
    <row r="29" spans="2:12">
      <c r="B29" s="206" t="s">
        <v>907</v>
      </c>
      <c r="C29" s="378" t="s">
        <v>887</v>
      </c>
      <c r="D29" s="378"/>
      <c r="E29" s="378"/>
      <c r="F29" s="379"/>
      <c r="G29" s="379"/>
      <c r="H29" s="380"/>
      <c r="I29" s="380"/>
      <c r="J29" s="380"/>
      <c r="K29" s="202"/>
      <c r="L29" s="202"/>
    </row>
    <row r="30" spans="2:12">
      <c r="B30" s="206" t="s">
        <v>908</v>
      </c>
      <c r="C30" s="378" t="s">
        <v>887</v>
      </c>
      <c r="D30" s="378"/>
      <c r="E30" s="378"/>
      <c r="F30" s="379"/>
      <c r="G30" s="379"/>
      <c r="H30" s="380"/>
      <c r="I30" s="380"/>
      <c r="J30" s="380"/>
      <c r="K30" s="202"/>
      <c r="L30" s="202"/>
    </row>
    <row r="31" spans="2:12">
      <c r="B31" s="206" t="s">
        <v>909</v>
      </c>
      <c r="C31" s="86"/>
      <c r="D31" s="236"/>
      <c r="E31" s="207"/>
      <c r="F31" s="206"/>
      <c r="G31" s="97"/>
      <c r="H31" s="86"/>
      <c r="J31" s="86"/>
      <c r="K31" s="202"/>
      <c r="L31" s="202"/>
    </row>
    <row r="32" spans="2:12">
      <c r="B32" s="206" t="s">
        <v>910</v>
      </c>
      <c r="C32" s="86"/>
      <c r="E32" s="94"/>
      <c r="F32" s="86"/>
      <c r="G32" s="97"/>
      <c r="H32" s="94"/>
      <c r="I32" s="86"/>
      <c r="J32" s="86"/>
      <c r="K32" s="202"/>
      <c r="L32" s="202"/>
    </row>
    <row r="33" spans="2:12">
      <c r="B33" s="206" t="s">
        <v>911</v>
      </c>
      <c r="C33" s="86"/>
      <c r="E33" s="94"/>
      <c r="F33" s="86"/>
      <c r="G33" s="97"/>
      <c r="H33" s="91"/>
      <c r="I33" s="86"/>
      <c r="J33" s="86"/>
      <c r="K33" s="202"/>
      <c r="L33" s="202"/>
    </row>
    <row r="34" spans="2:12">
      <c r="B34" s="206" t="s">
        <v>901</v>
      </c>
      <c r="C34" s="86"/>
      <c r="E34" s="94"/>
      <c r="F34" s="86"/>
      <c r="G34" s="97"/>
      <c r="H34" s="91"/>
      <c r="I34" s="86"/>
      <c r="J34" s="86"/>
      <c r="K34" s="202"/>
      <c r="L34" s="202"/>
    </row>
    <row r="35" spans="2:12">
      <c r="B35" s="206"/>
      <c r="C35" s="86"/>
      <c r="E35" s="94"/>
      <c r="F35" s="86"/>
      <c r="G35" s="97"/>
      <c r="H35" s="91"/>
      <c r="I35" s="86"/>
      <c r="J35" s="86"/>
      <c r="K35" s="202"/>
      <c r="L35" s="202"/>
    </row>
    <row r="36" spans="2:12">
      <c r="B36" s="206" t="s">
        <v>915</v>
      </c>
      <c r="C36" s="86"/>
      <c r="E36" s="94"/>
      <c r="F36" s="86"/>
      <c r="G36" s="97"/>
      <c r="H36" s="91"/>
      <c r="I36" s="86"/>
      <c r="J36" s="86"/>
      <c r="K36" s="202"/>
      <c r="L36" s="202"/>
    </row>
    <row r="37" spans="2:12">
      <c r="B37" s="206" t="s">
        <v>916</v>
      </c>
      <c r="C37" s="86"/>
      <c r="E37" s="94"/>
      <c r="F37" s="86"/>
      <c r="G37" s="97"/>
      <c r="H37" s="91"/>
      <c r="I37" s="86"/>
      <c r="J37" s="86"/>
      <c r="K37" s="202"/>
      <c r="L37" s="202"/>
    </row>
    <row r="38" spans="2:12" ht="14.5" thickBot="1">
      <c r="B38" s="206"/>
      <c r="C38" s="86"/>
      <c r="D38" s="86"/>
      <c r="E38" s="86"/>
      <c r="F38" s="86"/>
      <c r="G38" s="97"/>
      <c r="H38" s="91"/>
      <c r="I38" s="86"/>
      <c r="J38" s="86"/>
      <c r="K38" s="202"/>
      <c r="L38" s="202"/>
    </row>
    <row r="39" spans="2:12">
      <c r="B39" s="409" t="s">
        <v>976</v>
      </c>
      <c r="C39" s="403"/>
      <c r="D39" s="403"/>
      <c r="E39" s="403"/>
      <c r="F39" s="403" t="s">
        <v>977</v>
      </c>
      <c r="G39" s="97"/>
      <c r="H39" s="91"/>
      <c r="I39" s="86"/>
      <c r="J39" s="86"/>
      <c r="K39" s="202"/>
      <c r="L39" s="202"/>
    </row>
    <row r="40" spans="2:12">
      <c r="B40" s="94"/>
      <c r="C40" s="398"/>
      <c r="E40" s="94"/>
      <c r="F40" s="398" t="s">
        <v>978</v>
      </c>
      <c r="G40" s="97"/>
      <c r="H40" s="91"/>
      <c r="I40" s="86"/>
      <c r="J40" s="86"/>
      <c r="K40" s="202"/>
      <c r="L40" s="202"/>
    </row>
    <row r="41" spans="2:12">
      <c r="B41" s="94"/>
      <c r="C41" s="398"/>
      <c r="E41" s="94"/>
      <c r="F41" s="398" t="s">
        <v>979</v>
      </c>
      <c r="G41" s="97"/>
      <c r="H41" s="91"/>
      <c r="I41" s="86"/>
      <c r="J41" s="86"/>
      <c r="K41" s="202"/>
      <c r="L41" s="202"/>
    </row>
    <row r="42" spans="2:12">
      <c r="B42" s="206"/>
      <c r="C42" s="398"/>
      <c r="E42" s="94"/>
      <c r="F42" s="398" t="s">
        <v>980</v>
      </c>
      <c r="G42" s="97"/>
      <c r="H42" s="91"/>
      <c r="I42" s="86"/>
      <c r="J42" s="86"/>
      <c r="K42" s="202"/>
      <c r="L42" s="202"/>
    </row>
    <row r="43" spans="2:12">
      <c r="B43" s="206"/>
      <c r="C43" s="398"/>
      <c r="E43" s="94"/>
      <c r="F43" s="398" t="s">
        <v>981</v>
      </c>
      <c r="G43" s="97"/>
      <c r="H43" s="91"/>
      <c r="I43" s="86"/>
      <c r="J43" s="86"/>
      <c r="K43" s="202"/>
      <c r="L43" s="202"/>
    </row>
    <row r="44" spans="2:12">
      <c r="B44" s="206"/>
      <c r="C44" s="398"/>
      <c r="E44" s="94"/>
      <c r="F44" s="398" t="s">
        <v>982</v>
      </c>
      <c r="G44" s="97"/>
      <c r="H44" s="91"/>
      <c r="I44" s="86"/>
      <c r="J44" s="86"/>
      <c r="K44" s="202"/>
      <c r="L44" s="202"/>
    </row>
    <row r="45" spans="2:12">
      <c r="B45" s="206"/>
      <c r="C45" s="398"/>
      <c r="E45" s="94"/>
      <c r="F45" s="398" t="s">
        <v>983</v>
      </c>
      <c r="G45" s="97"/>
      <c r="H45" s="91"/>
      <c r="I45" s="86"/>
      <c r="J45" s="86"/>
      <c r="K45" s="202"/>
      <c r="L45" s="202"/>
    </row>
    <row r="46" spans="2:12">
      <c r="B46" s="206"/>
      <c r="C46" s="398"/>
      <c r="E46" s="94"/>
      <c r="F46" s="398" t="s">
        <v>852</v>
      </c>
      <c r="G46" s="97"/>
      <c r="H46" s="91"/>
      <c r="I46" s="86"/>
      <c r="J46" s="86"/>
      <c r="K46" s="202"/>
      <c r="L46" s="202"/>
    </row>
    <row r="47" spans="2:12">
      <c r="B47" s="206"/>
      <c r="C47" s="398"/>
      <c r="E47" s="94"/>
      <c r="F47" s="398" t="s">
        <v>533</v>
      </c>
      <c r="G47" s="97"/>
      <c r="H47" s="91"/>
      <c r="I47" s="86"/>
      <c r="J47" s="86"/>
      <c r="K47" s="202"/>
      <c r="L47" s="202"/>
    </row>
    <row r="48" spans="2:12">
      <c r="B48" s="206"/>
      <c r="C48" s="398"/>
      <c r="E48" s="94"/>
      <c r="F48" s="398" t="s">
        <v>854</v>
      </c>
      <c r="G48" s="97"/>
      <c r="H48" s="91"/>
      <c r="I48" s="86"/>
      <c r="J48" s="86"/>
      <c r="K48" s="202"/>
      <c r="L48" s="202"/>
    </row>
    <row r="49" spans="2:12">
      <c r="B49" s="206"/>
      <c r="C49" s="398"/>
      <c r="E49" s="94"/>
      <c r="F49" s="398" t="s">
        <v>984</v>
      </c>
      <c r="G49" s="97"/>
      <c r="H49" s="91"/>
      <c r="I49" s="86"/>
      <c r="J49" s="86"/>
      <c r="K49" s="202"/>
      <c r="L49" s="202"/>
    </row>
    <row r="50" spans="2:12">
      <c r="B50" s="206"/>
      <c r="C50" s="398"/>
      <c r="E50" s="94"/>
      <c r="F50" s="398" t="s">
        <v>985</v>
      </c>
      <c r="G50" s="97"/>
      <c r="H50" s="91"/>
      <c r="I50" s="86"/>
      <c r="J50" s="86"/>
      <c r="K50" s="202"/>
      <c r="L50" s="202"/>
    </row>
    <row r="51" spans="2:12">
      <c r="B51" s="87"/>
      <c r="C51" s="95"/>
      <c r="D51" s="95"/>
      <c r="E51" s="95"/>
      <c r="F51" s="145"/>
      <c r="G51" s="145"/>
      <c r="H51" s="154"/>
      <c r="I51" s="95"/>
      <c r="J51" s="87"/>
      <c r="K51" s="202"/>
      <c r="L51" s="202"/>
    </row>
    <row r="52" spans="2:12">
      <c r="B52" s="136" t="s">
        <v>518</v>
      </c>
      <c r="C52" s="136"/>
      <c r="D52" s="136"/>
      <c r="K52" s="202"/>
      <c r="L52" s="202"/>
    </row>
    <row r="53" spans="2:12">
      <c r="K53" s="202"/>
      <c r="L53" s="202"/>
    </row>
    <row r="54" spans="2:12">
      <c r="K54" s="202"/>
      <c r="L54" s="202"/>
    </row>
    <row r="55" spans="2:12" s="70" customFormat="1" ht="15.5">
      <c r="B55" s="68"/>
      <c r="C55" s="68"/>
      <c r="D55" s="68"/>
      <c r="E55" s="68"/>
      <c r="F55" s="68"/>
      <c r="G55" s="68"/>
      <c r="H55" s="68"/>
      <c r="I55" s="68"/>
      <c r="J55" s="68"/>
      <c r="K55" s="204"/>
      <c r="L55" s="204"/>
    </row>
    <row r="56" spans="2:12">
      <c r="K56" s="202"/>
      <c r="L56" s="202"/>
    </row>
    <row r="57" spans="2:12" customFormat="1">
      <c r="B57" s="68"/>
      <c r="C57" s="68"/>
      <c r="D57" s="68"/>
      <c r="E57" s="68"/>
      <c r="F57" s="68"/>
      <c r="G57" s="68"/>
      <c r="H57" s="68"/>
      <c r="I57" s="68"/>
      <c r="J57" s="68"/>
    </row>
    <row r="58" spans="2:12" customFormat="1">
      <c r="B58" s="68"/>
      <c r="C58" s="68"/>
      <c r="D58" s="68"/>
      <c r="E58" s="68"/>
      <c r="F58" s="68"/>
      <c r="G58" s="68"/>
      <c r="H58" s="68"/>
      <c r="I58" s="68"/>
      <c r="J58" s="68"/>
    </row>
    <row r="59" spans="2:12" customFormat="1" ht="15" customHeight="1">
      <c r="B59" s="68"/>
      <c r="C59" s="68"/>
      <c r="D59" s="68"/>
      <c r="E59" s="68"/>
      <c r="F59" s="68"/>
      <c r="G59" s="68"/>
      <c r="H59" s="68"/>
      <c r="I59" s="68"/>
      <c r="J59" s="68"/>
    </row>
    <row r="60" spans="2:12" customFormat="1" ht="15" customHeight="1">
      <c r="B60" s="68"/>
      <c r="C60" s="68"/>
      <c r="D60" s="68"/>
      <c r="E60" s="68"/>
      <c r="F60" s="68"/>
      <c r="G60" s="68"/>
      <c r="H60" s="68"/>
      <c r="I60" s="68"/>
      <c r="J60" s="68"/>
    </row>
    <row r="61" spans="2:12" customFormat="1" ht="15" customHeight="1">
      <c r="B61" s="68"/>
      <c r="C61" s="68"/>
      <c r="D61" s="68"/>
      <c r="E61" s="68"/>
      <c r="F61" s="68"/>
      <c r="G61" s="68"/>
      <c r="H61" s="68"/>
      <c r="I61" s="68"/>
      <c r="J61" s="68"/>
    </row>
    <row r="62" spans="2:12" customFormat="1">
      <c r="B62" s="68"/>
      <c r="C62" s="68"/>
      <c r="D62" s="68"/>
      <c r="E62" s="68"/>
      <c r="F62" s="68"/>
      <c r="G62" s="68"/>
      <c r="H62" s="68"/>
      <c r="I62" s="68"/>
      <c r="J62" s="68"/>
    </row>
    <row r="63" spans="2:12" customFormat="1">
      <c r="B63" s="68"/>
      <c r="C63" s="68"/>
      <c r="D63" s="68"/>
      <c r="E63" s="68"/>
      <c r="F63" s="68"/>
      <c r="G63" s="68"/>
      <c r="H63" s="68"/>
      <c r="I63" s="68"/>
      <c r="J63" s="68"/>
    </row>
    <row r="64" spans="2:12" customFormat="1">
      <c r="B64" s="68"/>
      <c r="C64" s="68"/>
      <c r="D64" s="68"/>
      <c r="E64" s="68"/>
      <c r="F64" s="68"/>
      <c r="G64" s="68"/>
      <c r="H64" s="68"/>
      <c r="I64" s="68"/>
      <c r="J64" s="68"/>
    </row>
    <row r="65" spans="2:10" customFormat="1">
      <c r="B65" s="68"/>
      <c r="C65" s="68"/>
      <c r="D65" s="68"/>
      <c r="E65" s="68"/>
      <c r="F65" s="68"/>
      <c r="G65" s="68"/>
      <c r="H65" s="68"/>
      <c r="I65" s="68"/>
      <c r="J65" s="68"/>
    </row>
    <row r="66" spans="2:10" customFormat="1" ht="15" customHeight="1">
      <c r="B66" s="68"/>
      <c r="C66" s="68"/>
      <c r="D66" s="68"/>
      <c r="E66" s="68"/>
      <c r="F66" s="68"/>
      <c r="G66" s="68"/>
      <c r="H66" s="68"/>
      <c r="I66" s="68"/>
      <c r="J66" s="68"/>
    </row>
    <row r="67" spans="2:10" customFormat="1">
      <c r="B67" s="68"/>
      <c r="C67" s="68"/>
      <c r="D67" s="68"/>
      <c r="E67" s="68"/>
      <c r="F67" s="68"/>
      <c r="G67" s="68"/>
      <c r="H67" s="68"/>
      <c r="I67" s="68"/>
      <c r="J67" s="68"/>
    </row>
    <row r="68" spans="2:10" customFormat="1">
      <c r="B68" s="68"/>
      <c r="C68" s="68"/>
      <c r="D68" s="68"/>
      <c r="E68" s="68"/>
      <c r="F68" s="68"/>
      <c r="G68" s="68"/>
      <c r="H68" s="68"/>
      <c r="I68" s="68"/>
      <c r="J68" s="68"/>
    </row>
    <row r="69" spans="2:10" customFormat="1">
      <c r="B69" s="68"/>
      <c r="C69" s="68"/>
      <c r="D69" s="68"/>
      <c r="E69" s="68"/>
      <c r="F69" s="68"/>
      <c r="G69" s="68"/>
      <c r="H69" s="68"/>
      <c r="I69" s="68"/>
      <c r="J69" s="68"/>
    </row>
    <row r="70" spans="2:10" customFormat="1">
      <c r="B70" s="68"/>
      <c r="C70" s="68"/>
      <c r="D70" s="68"/>
      <c r="E70" s="68"/>
      <c r="F70" s="68"/>
      <c r="G70" s="68"/>
      <c r="H70" s="68"/>
      <c r="I70" s="68"/>
      <c r="J70" s="68"/>
    </row>
    <row r="71" spans="2:10" customFormat="1">
      <c r="B71" s="68"/>
      <c r="C71" s="68"/>
      <c r="D71" s="68"/>
      <c r="E71" s="68"/>
      <c r="F71" s="68"/>
      <c r="G71" s="68"/>
      <c r="H71" s="68"/>
      <c r="I71" s="68"/>
      <c r="J71" s="68"/>
    </row>
    <row r="72" spans="2:10" customFormat="1">
      <c r="B72" s="68"/>
      <c r="C72" s="68"/>
      <c r="D72" s="68"/>
      <c r="E72" s="68"/>
      <c r="F72" s="68"/>
      <c r="G72" s="68"/>
      <c r="H72" s="68"/>
      <c r="I72" s="68"/>
      <c r="J72" s="68"/>
    </row>
    <row r="73" spans="2:10" customFormat="1">
      <c r="B73" s="68"/>
      <c r="C73" s="68"/>
      <c r="D73" s="68"/>
      <c r="E73" s="68"/>
      <c r="F73" s="68"/>
      <c r="G73" s="68"/>
      <c r="H73" s="68"/>
      <c r="I73" s="68"/>
      <c r="J73" s="68"/>
    </row>
    <row r="86" spans="6:10" s="73" customFormat="1">
      <c r="F86" s="68"/>
      <c r="G86" s="68"/>
      <c r="H86" s="68"/>
      <c r="I86" s="68"/>
      <c r="J86" s="68"/>
    </row>
    <row r="87" spans="6:10" s="73" customFormat="1">
      <c r="F87" s="68"/>
      <c r="G87" s="68"/>
      <c r="H87" s="68"/>
      <c r="I87" s="68"/>
      <c r="J87" s="68"/>
    </row>
    <row r="88" spans="6:10" s="73" customFormat="1">
      <c r="F88" s="68"/>
      <c r="G88" s="68"/>
      <c r="H88" s="68"/>
      <c r="I88" s="68"/>
      <c r="J88" s="68"/>
    </row>
    <row r="89" spans="6:10" s="73" customFormat="1">
      <c r="F89" s="68"/>
      <c r="G89" s="68"/>
      <c r="H89" s="68"/>
      <c r="I89" s="68"/>
      <c r="J89" s="68"/>
    </row>
    <row r="90" spans="6:10" s="73" customFormat="1">
      <c r="F90" s="68"/>
      <c r="G90" s="68"/>
      <c r="H90" s="68"/>
      <c r="I90" s="68"/>
      <c r="J90" s="68"/>
    </row>
    <row r="91" spans="6:10" s="73" customFormat="1">
      <c r="F91" s="68"/>
      <c r="G91" s="68"/>
      <c r="H91" s="68"/>
      <c r="I91" s="68"/>
      <c r="J91" s="68"/>
    </row>
    <row r="92" spans="6:10" s="73" customFormat="1">
      <c r="F92" s="68"/>
      <c r="G92" s="68"/>
      <c r="H92" s="68"/>
      <c r="I92" s="68"/>
      <c r="J92" s="68"/>
    </row>
    <row r="93" spans="6:10" s="73" customFormat="1">
      <c r="F93" s="68"/>
      <c r="G93" s="68"/>
      <c r="H93" s="68"/>
      <c r="I93" s="68"/>
      <c r="J93" s="68"/>
    </row>
    <row r="94" spans="6:10" s="73" customFormat="1">
      <c r="F94" s="68"/>
      <c r="G94" s="68"/>
      <c r="H94" s="68"/>
      <c r="I94" s="68"/>
      <c r="J94" s="68"/>
    </row>
    <row r="95" spans="6:10" s="73" customFormat="1">
      <c r="F95" s="68"/>
      <c r="G95" s="68"/>
      <c r="H95" s="68"/>
      <c r="I95" s="68"/>
      <c r="J95" s="68"/>
    </row>
    <row r="96" spans="6:10" s="73" customFormat="1">
      <c r="F96" s="68"/>
      <c r="G96" s="68"/>
      <c r="H96" s="68"/>
      <c r="I96" s="68"/>
      <c r="J96" s="68"/>
    </row>
    <row r="97" spans="6:10" s="73" customFormat="1">
      <c r="F97" s="68"/>
      <c r="G97" s="68"/>
      <c r="H97" s="68"/>
      <c r="I97" s="68"/>
      <c r="J97" s="68"/>
    </row>
    <row r="98" spans="6:10" s="73" customFormat="1">
      <c r="F98" s="68"/>
      <c r="G98" s="68"/>
      <c r="H98" s="68"/>
      <c r="I98" s="68"/>
      <c r="J98" s="68"/>
    </row>
    <row r="99" spans="6:10" s="73" customFormat="1">
      <c r="F99" s="68"/>
      <c r="G99" s="68"/>
      <c r="H99" s="68"/>
      <c r="I99" s="68"/>
      <c r="J99" s="68"/>
    </row>
    <row r="100" spans="6:10" s="73" customFormat="1">
      <c r="F100" s="68"/>
      <c r="G100" s="68"/>
      <c r="H100" s="68"/>
      <c r="I100" s="68"/>
      <c r="J100" s="68"/>
    </row>
    <row r="101" spans="6:10" s="73" customFormat="1">
      <c r="F101" s="68"/>
      <c r="G101" s="68"/>
      <c r="H101" s="68"/>
      <c r="I101" s="68"/>
      <c r="J101" s="68"/>
    </row>
    <row r="102" spans="6:10" s="72" customFormat="1">
      <c r="F102" s="68"/>
      <c r="G102" s="68"/>
      <c r="H102" s="68"/>
      <c r="I102" s="68"/>
      <c r="J102" s="68"/>
    </row>
  </sheetData>
  <phoneticPr fontId="98" type="noConversion"/>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1:AF160"/>
  <sheetViews>
    <sheetView zoomScale="84" zoomScaleNormal="80" workbookViewId="0">
      <pane xSplit="1" ySplit="3" topLeftCell="B4" activePane="bottomRight" state="frozen"/>
      <selection pane="topRight" activeCell="B1" sqref="B1"/>
      <selection pane="bottomLeft" activeCell="A4" sqref="A4"/>
      <selection pane="bottomRight" activeCell="AG28" sqref="AG28"/>
    </sheetView>
  </sheetViews>
  <sheetFormatPr defaultColWidth="8.75" defaultRowHeight="14" outlineLevelCol="1"/>
  <cols>
    <col min="1" max="1" width="2.5" style="68" customWidth="1"/>
    <col min="2" max="2" width="8.83203125" style="68" customWidth="1" outlineLevel="1"/>
    <col min="3" max="3" width="23.08203125" style="68" customWidth="1" outlineLevel="1"/>
    <col min="4" max="4" width="19.6640625" style="68" customWidth="1" outlineLevel="1"/>
    <col min="5" max="5" width="38.6640625" style="68" customWidth="1" outlineLevel="1"/>
    <col min="6" max="6" width="60.1640625" style="68" customWidth="1" outlineLevel="1"/>
    <col min="7" max="7" width="12.83203125" customWidth="1"/>
    <col min="8" max="8" width="16.9140625" style="68" hidden="1" customWidth="1" outlineLevel="1"/>
    <col min="9" max="9" width="22.25" style="68" hidden="1" customWidth="1" outlineLevel="1"/>
    <col min="10" max="10" width="29.9140625" style="68" hidden="1" customWidth="1" outlineLevel="1"/>
    <col min="11" max="11" width="16.6640625" style="68" hidden="1" customWidth="1" outlineLevel="1"/>
    <col min="12" max="12" width="27.1640625" hidden="1" customWidth="1" outlineLevel="1"/>
    <col min="13" max="13" width="16.6640625" style="68" hidden="1" customWidth="1" outlineLevel="1"/>
    <col min="14" max="14" width="41.75" hidden="1" customWidth="1" outlineLevel="1"/>
    <col min="15" max="15" width="16.6640625" style="68" hidden="1" customWidth="1" outlineLevel="1"/>
    <col min="16" max="16" width="27.1640625" hidden="1" customWidth="1" outlineLevel="1"/>
    <col min="17" max="26" width="0" style="68" hidden="1" customWidth="1" outlineLevel="1"/>
    <col min="27" max="27" width="8.75" style="68" collapsed="1"/>
    <col min="28" max="16384" width="8.75" style="68"/>
  </cols>
  <sheetData>
    <row r="1" spans="2:32" ht="20">
      <c r="B1" s="192" t="s">
        <v>920</v>
      </c>
      <c r="C1" s="192"/>
      <c r="D1" s="192"/>
      <c r="F1" s="192"/>
      <c r="H1" s="192" t="str">
        <f>+B1</f>
        <v>Wonder …</v>
      </c>
      <c r="K1"/>
      <c r="L1" s="68"/>
      <c r="M1"/>
      <c r="N1" s="68"/>
      <c r="O1"/>
      <c r="P1" s="68"/>
    </row>
    <row r="2" spans="2:32" ht="17" customHeight="1">
      <c r="K2"/>
      <c r="L2" s="68"/>
      <c r="M2"/>
      <c r="N2" s="68"/>
      <c r="O2"/>
      <c r="P2" s="68"/>
    </row>
    <row r="3" spans="2:32">
      <c r="B3" s="174" t="s">
        <v>500</v>
      </c>
      <c r="C3" s="227" t="s">
        <v>686</v>
      </c>
      <c r="D3" s="227" t="s">
        <v>687</v>
      </c>
      <c r="E3" s="228" t="s">
        <v>688</v>
      </c>
      <c r="F3" s="360" t="s">
        <v>682</v>
      </c>
      <c r="H3" s="174" t="s">
        <v>500</v>
      </c>
      <c r="I3" s="148" t="s">
        <v>342</v>
      </c>
      <c r="K3" s="148" t="s">
        <v>576</v>
      </c>
      <c r="M3" s="148" t="s">
        <v>562</v>
      </c>
      <c r="O3" s="148" t="s">
        <v>530</v>
      </c>
    </row>
    <row r="4" spans="2:32">
      <c r="B4" s="205" t="s">
        <v>689</v>
      </c>
      <c r="C4" s="197" t="s">
        <v>610</v>
      </c>
      <c r="D4" s="84"/>
      <c r="E4" s="248" t="s">
        <v>612</v>
      </c>
      <c r="F4" s="358" t="s">
        <v>683</v>
      </c>
      <c r="H4" s="227" t="s">
        <v>686</v>
      </c>
      <c r="I4" s="186" t="s">
        <v>610</v>
      </c>
      <c r="K4" s="186" t="s">
        <v>567</v>
      </c>
      <c r="M4" s="186" t="s">
        <v>522</v>
      </c>
      <c r="O4" s="186" t="s">
        <v>521</v>
      </c>
    </row>
    <row r="5" spans="2:32">
      <c r="B5" s="143" t="s">
        <v>690</v>
      </c>
      <c r="C5" s="84"/>
      <c r="D5" s="84"/>
      <c r="E5" s="248" t="s">
        <v>614</v>
      </c>
      <c r="F5" s="1210" t="s">
        <v>681</v>
      </c>
      <c r="H5" s="227" t="s">
        <v>687</v>
      </c>
      <c r="I5" s="71"/>
      <c r="K5" s="148"/>
      <c r="M5" s="148" t="s">
        <v>527</v>
      </c>
      <c r="O5" s="148" t="s">
        <v>527</v>
      </c>
    </row>
    <row r="6" spans="2:32">
      <c r="B6" s="229" t="s">
        <v>578</v>
      </c>
      <c r="C6" s="84" t="s">
        <v>658</v>
      </c>
      <c r="D6" s="84"/>
      <c r="E6" s="248" t="s">
        <v>613</v>
      </c>
      <c r="F6" s="1210"/>
      <c r="H6" s="228" t="s">
        <v>688</v>
      </c>
      <c r="I6" s="256" t="s">
        <v>612</v>
      </c>
      <c r="K6" s="199" t="s">
        <v>484</v>
      </c>
      <c r="M6" s="199" t="s">
        <v>470</v>
      </c>
      <c r="O6" s="199" t="s">
        <v>479</v>
      </c>
    </row>
    <row r="7" spans="2:32">
      <c r="B7" s="229" t="s">
        <v>578</v>
      </c>
      <c r="C7" s="84" t="s">
        <v>659</v>
      </c>
      <c r="D7" s="84"/>
      <c r="E7" s="248" t="s">
        <v>616</v>
      </c>
      <c r="F7" s="359"/>
      <c r="H7"/>
      <c r="I7"/>
      <c r="J7"/>
      <c r="K7" s="188"/>
      <c r="M7" s="188" t="s">
        <v>467</v>
      </c>
      <c r="O7" s="188" t="s">
        <v>446</v>
      </c>
    </row>
    <row r="8" spans="2:32">
      <c r="B8" s="229" t="s">
        <v>579</v>
      </c>
      <c r="C8" s="84" t="s">
        <v>660</v>
      </c>
      <c r="D8" s="84"/>
      <c r="E8" s="248" t="s">
        <v>617</v>
      </c>
      <c r="F8" s="358" t="s">
        <v>684</v>
      </c>
      <c r="H8"/>
      <c r="I8"/>
      <c r="J8"/>
      <c r="K8" s="71"/>
      <c r="M8" s="71" t="s">
        <v>387</v>
      </c>
      <c r="O8" s="71" t="s">
        <v>460</v>
      </c>
    </row>
    <row r="9" spans="2:32" ht="14.5" thickBot="1">
      <c r="B9" s="229" t="s">
        <v>579</v>
      </c>
      <c r="C9" s="237" t="s">
        <v>661</v>
      </c>
      <c r="D9" s="237"/>
      <c r="E9" s="158" t="s">
        <v>615</v>
      </c>
      <c r="F9" s="1210" t="s">
        <v>851</v>
      </c>
      <c r="H9"/>
      <c r="I9"/>
      <c r="J9"/>
      <c r="K9" s="96" t="s">
        <v>393</v>
      </c>
      <c r="M9" s="96" t="s">
        <v>393</v>
      </c>
      <c r="O9" s="96" t="s">
        <v>393</v>
      </c>
    </row>
    <row r="10" spans="2:32">
      <c r="B10" s="206"/>
      <c r="C10" s="221" t="s">
        <v>596</v>
      </c>
      <c r="E10" s="143" t="s">
        <v>666</v>
      </c>
      <c r="F10" s="1210"/>
      <c r="H10"/>
      <c r="I10"/>
      <c r="J10"/>
      <c r="K10" s="88"/>
      <c r="M10" s="88"/>
      <c r="O10" s="88"/>
    </row>
    <row r="11" spans="2:32">
      <c r="B11" s="143"/>
      <c r="C11" s="221" t="s">
        <v>602</v>
      </c>
      <c r="E11" s="143" t="s">
        <v>668</v>
      </c>
      <c r="F11" s="143"/>
      <c r="H11"/>
      <c r="I11"/>
      <c r="J11"/>
      <c r="K11" s="186" t="s">
        <v>380</v>
      </c>
      <c r="M11" s="186" t="s">
        <v>511</v>
      </c>
      <c r="O11" s="186" t="s">
        <v>409</v>
      </c>
    </row>
    <row r="12" spans="2:32">
      <c r="B12" s="229" t="s">
        <v>578</v>
      </c>
      <c r="C12" s="111" t="s">
        <v>598</v>
      </c>
      <c r="E12" s="206" t="s">
        <v>669</v>
      </c>
      <c r="F12" s="86"/>
      <c r="H12" s="91"/>
      <c r="K12"/>
      <c r="M12"/>
      <c r="O12"/>
    </row>
    <row r="13" spans="2:32" ht="14.5" thickBot="1">
      <c r="B13" s="229" t="s">
        <v>578</v>
      </c>
      <c r="C13" s="244" t="s">
        <v>608</v>
      </c>
      <c r="E13" s="206" t="s">
        <v>667</v>
      </c>
      <c r="F13" s="86"/>
      <c r="H13" s="91">
        <v>1</v>
      </c>
      <c r="I13" s="202" t="str">
        <f>CONCATENATE($I$3,$I$4,$I$5,$I$6,$I$9)</f>
        <v>Wedon't know whereis/are  the {item}/{items}</v>
      </c>
      <c r="J13" s="202"/>
      <c r="K13" s="202" t="str">
        <f>CONCATENATE($K$3,$K$6,$K$9)</f>
        <v>Could we please have  restock towels</v>
      </c>
      <c r="L13" s="202"/>
      <c r="M13" s="190" t="str">
        <f>CONCATENATE($M$3,$M$6,$M$9)</f>
        <v>May we have take away towels</v>
      </c>
      <c r="N13" s="202"/>
      <c r="O13" s="202" t="str">
        <f>CONCATENATE($O$3,$O$6,$O$9)</f>
        <v xml:space="preserve"> Could deliver towels</v>
      </c>
      <c r="P13" s="202"/>
      <c r="Q13" s="202"/>
      <c r="R13" s="202"/>
      <c r="S13" s="202"/>
      <c r="T13" s="202"/>
      <c r="U13" s="202"/>
      <c r="V13" s="202"/>
      <c r="W13" s="202"/>
      <c r="X13" s="202"/>
      <c r="Y13" s="202"/>
      <c r="Z13" s="202"/>
      <c r="AA13" s="202"/>
      <c r="AB13" s="202"/>
      <c r="AC13" s="202"/>
      <c r="AD13" s="202"/>
      <c r="AE13" s="202"/>
      <c r="AF13" s="202"/>
    </row>
    <row r="14" spans="2:32">
      <c r="B14" s="229" t="s">
        <v>578</v>
      </c>
      <c r="C14" s="244" t="s">
        <v>609</v>
      </c>
      <c r="D14" s="251" t="s">
        <v>600</v>
      </c>
      <c r="E14" s="249" t="s">
        <v>664</v>
      </c>
      <c r="F14" s="86"/>
      <c r="H14" s="91">
        <f>+H13+1</f>
        <v>2</v>
      </c>
      <c r="I14" s="202" t="str">
        <f>CONCATENATE($I$3,$I$4,$I$5,$I$6,$I$7,$I$9)</f>
        <v>Wedon't know whereis/are  the {item}/{items}</v>
      </c>
      <c r="J14" s="202"/>
      <c r="K14" s="190" t="str">
        <f>CONCATENATE($K$3,$K$6,$K$9,$K$11)</f>
        <v>Could we please have  restock towels in our room</v>
      </c>
      <c r="L14" s="202"/>
      <c r="M14" s="190" t="str">
        <f>CONCATENATE($M$3,$M$6,$M$9,$M$11)</f>
        <v>May we have take away towels from the room</v>
      </c>
      <c r="N14" s="202"/>
      <c r="O14" s="190" t="str">
        <f>CONCATENATE($O$3,$O$6,$O$9,$O$11)</f>
        <v xml:space="preserve"> Could deliver towels to room# xxxx</v>
      </c>
      <c r="P14" s="202"/>
      <c r="Q14" s="202"/>
      <c r="R14" s="202"/>
      <c r="S14" s="202"/>
      <c r="T14" s="202"/>
      <c r="U14" s="202"/>
      <c r="V14" s="202"/>
      <c r="W14" s="202"/>
      <c r="X14" s="202"/>
      <c r="Y14" s="202"/>
      <c r="Z14" s="202"/>
      <c r="AA14" s="202"/>
      <c r="AB14" s="202"/>
      <c r="AC14" s="202"/>
      <c r="AD14" s="202"/>
      <c r="AE14" s="202"/>
      <c r="AF14" s="202"/>
    </row>
    <row r="15" spans="2:32">
      <c r="B15" s="229" t="s">
        <v>579</v>
      </c>
      <c r="C15" s="111" t="s">
        <v>599</v>
      </c>
      <c r="D15" s="238" t="s">
        <v>603</v>
      </c>
      <c r="E15" s="250" t="s">
        <v>678</v>
      </c>
      <c r="F15" s="86"/>
      <c r="H15" s="91">
        <f t="shared" ref="H15:H19" si="0">+H14+1</f>
        <v>3</v>
      </c>
      <c r="I15" s="202" t="str">
        <f>CONCATENATE($I$3,$I$4,$I$5,$I$6,$I$7,$I$9,$I$11)</f>
        <v>Wedon't know whereis/are  the {item}/{items}</v>
      </c>
      <c r="J15" s="202"/>
      <c r="K15" s="190" t="str">
        <f>CONCATENATE($K$3,$K$6,$K$9,$K$10,$K$11)</f>
        <v>Could we please have  restock towels in our room</v>
      </c>
      <c r="L15" s="202"/>
      <c r="M15" s="190" t="str">
        <f>CONCATENATE($M$3,$M$6,$M$9,$M$10,$M$11)</f>
        <v>May we have take away towels from the room</v>
      </c>
      <c r="N15" s="202"/>
      <c r="O15" s="202" t="str">
        <f>CONCATENATE($O$3,$O$6,$O$9,$O$10,$O$11)</f>
        <v xml:space="preserve"> Could deliver towels to room# xxxx</v>
      </c>
      <c r="P15" s="202"/>
      <c r="Q15" s="202"/>
      <c r="R15" s="202"/>
      <c r="S15" s="202"/>
      <c r="T15" s="202"/>
      <c r="U15" s="202"/>
      <c r="V15" s="202"/>
      <c r="W15" s="202"/>
      <c r="X15" s="202"/>
      <c r="Y15" s="202"/>
      <c r="Z15" s="202"/>
      <c r="AA15" s="202"/>
      <c r="AB15" s="202"/>
      <c r="AC15" s="202"/>
      <c r="AD15" s="202"/>
      <c r="AE15" s="202"/>
      <c r="AF15" s="202"/>
    </row>
    <row r="16" spans="2:32" ht="14.5" thickBot="1">
      <c r="B16" s="229" t="s">
        <v>579</v>
      </c>
      <c r="C16" s="244" t="s">
        <v>606</v>
      </c>
      <c r="D16" s="252" t="s">
        <v>663</v>
      </c>
      <c r="E16" s="250" t="s">
        <v>675</v>
      </c>
      <c r="F16" s="86"/>
      <c r="H16" s="91">
        <f t="shared" si="0"/>
        <v>4</v>
      </c>
      <c r="I16" s="92" t="str">
        <f>CONCATENATE($I$3,$I$6,$I$7,$I$9)</f>
        <v>Weis/are  the {item}/{items}</v>
      </c>
      <c r="J16" s="202"/>
      <c r="K16" s="190" t="str">
        <f>CONCATENATE($K$3,$K$6,$K$7,$K$9)</f>
        <v>Could we please have  restock towels</v>
      </c>
      <c r="L16" s="202"/>
      <c r="M16" s="190" t="str">
        <f>CONCATENATE($M$3,$M$6,$M$7,$M$9)</f>
        <v>May we have take awayall of towels</v>
      </c>
      <c r="N16" s="202"/>
      <c r="O16" s="202" t="str">
        <f>CONCATENATE($O$3,$O$6,$O$7,$O$9)</f>
        <v xml:space="preserve"> Could delivera few towels</v>
      </c>
      <c r="P16" s="202"/>
      <c r="Q16" s="202"/>
      <c r="R16" s="202"/>
      <c r="S16" s="202"/>
      <c r="T16" s="202"/>
      <c r="U16" s="202"/>
      <c r="V16" s="202"/>
      <c r="W16" s="202"/>
      <c r="X16" s="202"/>
      <c r="Y16" s="202"/>
      <c r="Z16" s="202"/>
      <c r="AA16" s="202"/>
      <c r="AB16" s="202"/>
      <c r="AC16" s="202"/>
      <c r="AD16" s="202"/>
      <c r="AE16" s="202"/>
      <c r="AF16" s="202"/>
    </row>
    <row r="17" spans="2:32">
      <c r="B17" s="229" t="s">
        <v>579</v>
      </c>
      <c r="C17" s="111" t="s">
        <v>605</v>
      </c>
      <c r="D17" s="253"/>
      <c r="E17" s="250" t="s">
        <v>676</v>
      </c>
      <c r="F17" s="86"/>
      <c r="H17" s="91">
        <f t="shared" si="0"/>
        <v>5</v>
      </c>
      <c r="I17" s="92" t="str">
        <f>CONCATENATE($I$3,$I$6,$I$7,$I$9,$I$11)</f>
        <v>Weis/are  the {item}/{items}</v>
      </c>
      <c r="J17" s="202"/>
      <c r="K17" s="190" t="str">
        <f>CONCATENATE($K$3,$K$6,$K$7,$K$9,$K$11)</f>
        <v>Could we please have  restock towels in our room</v>
      </c>
      <c r="L17" s="202"/>
      <c r="M17" s="190" t="str">
        <f>CONCATENATE($M$3,$M$6,$M$7,$M$9,$M$11)</f>
        <v>May we have take awayall of towels from the room</v>
      </c>
      <c r="N17" s="202"/>
      <c r="O17" s="190" t="str">
        <f>CONCATENATE($O$3,$O$6,$O$7,$O$9,$O$11)</f>
        <v xml:space="preserve"> Could delivera few towels to room# xxxx</v>
      </c>
      <c r="P17" s="202"/>
      <c r="Q17" s="202"/>
      <c r="R17" s="202"/>
      <c r="S17" s="202"/>
      <c r="T17" s="202"/>
      <c r="U17" s="202"/>
      <c r="V17" s="202"/>
      <c r="W17" s="202"/>
      <c r="X17" s="202"/>
      <c r="Y17" s="202"/>
      <c r="Z17" s="202"/>
      <c r="AA17" s="202"/>
      <c r="AB17" s="202"/>
      <c r="AC17" s="202"/>
      <c r="AD17" s="202"/>
      <c r="AE17" s="202"/>
      <c r="AF17" s="202"/>
    </row>
    <row r="18" spans="2:32">
      <c r="B18" s="229" t="s">
        <v>579</v>
      </c>
      <c r="C18" s="111" t="s">
        <v>607</v>
      </c>
      <c r="D18" s="254"/>
      <c r="E18" s="250" t="s">
        <v>674</v>
      </c>
      <c r="F18" s="86"/>
      <c r="H18" s="91">
        <f t="shared" si="0"/>
        <v>6</v>
      </c>
      <c r="I18" s="92" t="str">
        <f>CONCATENATE($I$3,$I$6,$I$7,$I$9,$I$10,$I$11)</f>
        <v>Weis/are  the {item}/{items}</v>
      </c>
      <c r="J18" s="202"/>
      <c r="K18" s="190" t="str">
        <f>CONCATENATE($K$3,$K$6,$K$7,$K$9,$K$10,$K$11)</f>
        <v>Could we please have  restock towels in our room</v>
      </c>
      <c r="L18" s="202"/>
      <c r="M18" s="190" t="str">
        <f>CONCATENATE($M$3,$M$6,$M$7,$M$9,$M$10,$M$11)</f>
        <v>May we have take awayall of towels from the room</v>
      </c>
      <c r="N18" s="202"/>
      <c r="O18" s="202" t="str">
        <f>CONCATENATE($O$3,$O$6,$O$7,$O$9,$O$10,$O$11)</f>
        <v xml:space="preserve"> Could delivera few towels to room# xxxx</v>
      </c>
      <c r="P18" s="202"/>
      <c r="Q18" s="202"/>
      <c r="R18" s="202"/>
      <c r="S18" s="202"/>
      <c r="T18" s="202"/>
      <c r="U18" s="202"/>
      <c r="V18" s="202"/>
      <c r="W18" s="202"/>
      <c r="X18" s="202"/>
      <c r="Y18" s="202"/>
      <c r="Z18" s="202"/>
      <c r="AA18" s="202"/>
      <c r="AB18" s="202"/>
      <c r="AC18" s="202"/>
      <c r="AD18" s="202"/>
      <c r="AE18" s="202"/>
      <c r="AF18" s="202"/>
    </row>
    <row r="19" spans="2:32">
      <c r="B19" s="206"/>
      <c r="C19" s="245" t="s">
        <v>594</v>
      </c>
      <c r="D19" s="239"/>
      <c r="E19" s="250" t="s">
        <v>665</v>
      </c>
      <c r="F19" s="86"/>
      <c r="H19" s="91">
        <f t="shared" si="0"/>
        <v>7</v>
      </c>
      <c r="I19" s="92" t="str">
        <f>CONCATENATE($I$3,$I$6,$I$8,$I$9)</f>
        <v>Weis/are  the {item}/{items}</v>
      </c>
      <c r="J19" s="202"/>
      <c r="K19" s="190" t="str">
        <f>CONCATENATE($K$3,$K$6,$K$8,$K$9)</f>
        <v>Could we please have  restock towels</v>
      </c>
      <c r="L19" s="202"/>
      <c r="M19" s="190" t="str">
        <f>CONCATENATE($M$3,$M$6,$M$8,$M$9)</f>
        <v>May we have take awayspoiled towels</v>
      </c>
      <c r="N19" s="202"/>
      <c r="O19" s="202" t="str">
        <f>CONCATENATE($O$3,$O$6,$O$8,$O$9)</f>
        <v xml:space="preserve"> Could deliver new towels</v>
      </c>
      <c r="P19" s="202"/>
      <c r="Q19" s="202"/>
      <c r="R19" s="202"/>
      <c r="S19" s="202"/>
      <c r="T19" s="202"/>
      <c r="U19" s="202"/>
      <c r="V19" s="202"/>
      <c r="W19" s="202"/>
      <c r="X19" s="202"/>
      <c r="Y19" s="202"/>
      <c r="Z19" s="202"/>
      <c r="AA19" s="202"/>
      <c r="AB19" s="202"/>
      <c r="AC19" s="202"/>
      <c r="AD19" s="202"/>
      <c r="AE19" s="202"/>
      <c r="AF19" s="202"/>
    </row>
    <row r="20" spans="2:32">
      <c r="B20" s="143"/>
      <c r="C20" s="221"/>
      <c r="D20" s="254"/>
      <c r="E20" s="250" t="s">
        <v>673</v>
      </c>
      <c r="F20" s="86"/>
    </row>
    <row r="21" spans="2:32" ht="14.5" thickBot="1">
      <c r="B21" s="229"/>
      <c r="C21" s="111"/>
      <c r="D21" s="234"/>
      <c r="E21" s="250" t="s">
        <v>597</v>
      </c>
      <c r="F21" s="86"/>
    </row>
    <row r="22" spans="2:32">
      <c r="B22" s="229"/>
      <c r="C22" s="246" t="s">
        <v>671</v>
      </c>
      <c r="D22" s="240"/>
      <c r="E22" s="231" t="s">
        <v>670</v>
      </c>
      <c r="F22" s="86"/>
    </row>
    <row r="23" spans="2:32">
      <c r="B23" s="229"/>
      <c r="C23" s="91"/>
      <c r="D23" s="91"/>
      <c r="E23" s="206" t="s">
        <v>672</v>
      </c>
      <c r="F23" s="86"/>
    </row>
    <row r="24" spans="2:32" ht="14.5" thickBot="1">
      <c r="B24" s="229"/>
      <c r="C24" s="241"/>
      <c r="D24" s="241"/>
      <c r="E24" s="233" t="s">
        <v>677</v>
      </c>
      <c r="F24" s="86"/>
      <c r="H24" s="91">
        <f>+H19+1</f>
        <v>8</v>
      </c>
      <c r="I24" s="92" t="str">
        <f>CONCATENATE($I$3,$I$6,$I$8,$I$9,$I$11)</f>
        <v>Weis/are  the {item}/{items}</v>
      </c>
      <c r="J24" s="202"/>
      <c r="K24" s="190" t="str">
        <f>CONCATENATE($K$3,$K$6,$K$8,$K$9,$K$11)</f>
        <v>Could we please have  restock towels in our room</v>
      </c>
      <c r="L24" s="202"/>
      <c r="M24" s="190" t="str">
        <f>CONCATENATE($M$3,$M$6,$M$8,$M$9,$M$11)</f>
        <v>May we have take awayspoiled towels from the room</v>
      </c>
      <c r="N24" s="202"/>
      <c r="O24" s="190" t="str">
        <f>CONCATENATE($O$3,$O$6,$O$8,$O$9,$O$11)</f>
        <v xml:space="preserve"> Could deliver new towels to room# xxxx</v>
      </c>
      <c r="P24" s="202"/>
      <c r="Q24" s="202"/>
      <c r="R24" s="202"/>
      <c r="S24" s="202"/>
      <c r="T24" s="202"/>
      <c r="U24" s="202"/>
      <c r="V24" s="202"/>
      <c r="W24" s="202"/>
      <c r="X24" s="202"/>
      <c r="Y24" s="202"/>
      <c r="Z24" s="202"/>
      <c r="AA24" s="202"/>
      <c r="AB24" s="202"/>
      <c r="AC24" s="202"/>
      <c r="AD24" s="202"/>
      <c r="AE24" s="202"/>
      <c r="AF24" s="202"/>
    </row>
    <row r="25" spans="2:32">
      <c r="B25" s="86"/>
      <c r="C25" s="221" t="s">
        <v>618</v>
      </c>
      <c r="D25" s="220" t="s">
        <v>637</v>
      </c>
      <c r="E25" s="143" t="s">
        <v>636</v>
      </c>
      <c r="F25" s="86"/>
      <c r="H25" s="91"/>
      <c r="I25" s="190"/>
      <c r="J25" s="202"/>
      <c r="K25" s="190"/>
      <c r="L25" s="202"/>
      <c r="M25" s="190"/>
      <c r="N25" s="202"/>
      <c r="O25" s="190"/>
      <c r="P25" s="202"/>
      <c r="Q25" s="202"/>
      <c r="R25" s="202"/>
      <c r="S25" s="202"/>
      <c r="T25" s="202"/>
      <c r="U25" s="202"/>
      <c r="V25" s="202"/>
      <c r="W25" s="202"/>
      <c r="X25" s="202"/>
      <c r="Y25" s="202"/>
      <c r="Z25" s="202"/>
      <c r="AA25" s="202"/>
      <c r="AB25" s="202"/>
      <c r="AC25" s="202"/>
      <c r="AD25" s="202"/>
      <c r="AE25" s="202"/>
      <c r="AF25" s="202"/>
    </row>
    <row r="26" spans="2:32">
      <c r="B26" s="86"/>
      <c r="C26" s="221" t="s">
        <v>635</v>
      </c>
      <c r="D26" s="220" t="s">
        <v>640</v>
      </c>
      <c r="E26" s="143" t="s">
        <v>680</v>
      </c>
      <c r="F26" s="86"/>
      <c r="H26" s="91"/>
      <c r="I26" s="190"/>
      <c r="J26" s="202"/>
      <c r="K26" s="190"/>
      <c r="L26" s="202"/>
      <c r="M26" s="190"/>
      <c r="N26" s="202"/>
      <c r="O26" s="202"/>
      <c r="P26" s="202"/>
      <c r="Q26" s="202"/>
      <c r="R26" s="202"/>
      <c r="S26" s="202"/>
      <c r="T26" s="202"/>
      <c r="U26" s="202"/>
      <c r="V26" s="202"/>
      <c r="W26" s="202"/>
      <c r="X26" s="202"/>
      <c r="Y26" s="202"/>
      <c r="Z26" s="202"/>
      <c r="AA26" s="202"/>
      <c r="AB26" s="202"/>
      <c r="AC26" s="202"/>
      <c r="AD26" s="202"/>
      <c r="AE26" s="202"/>
      <c r="AF26" s="202"/>
    </row>
    <row r="27" spans="2:32">
      <c r="B27" s="229" t="s">
        <v>578</v>
      </c>
      <c r="C27" s="220" t="s">
        <v>654</v>
      </c>
      <c r="D27" s="220" t="s">
        <v>641</v>
      </c>
      <c r="E27" s="143" t="s">
        <v>638</v>
      </c>
      <c r="F27" s="86"/>
      <c r="H27" s="91"/>
      <c r="I27" s="190"/>
      <c r="J27" s="202"/>
      <c r="K27" s="190"/>
      <c r="L27" s="202"/>
      <c r="M27" s="190"/>
      <c r="N27" s="202"/>
      <c r="O27" s="190"/>
      <c r="P27" s="202"/>
      <c r="Q27" s="202"/>
      <c r="R27" s="202"/>
      <c r="S27" s="202"/>
      <c r="T27" s="202"/>
      <c r="U27" s="202"/>
      <c r="V27" s="202"/>
      <c r="W27" s="202"/>
      <c r="X27" s="202"/>
      <c r="Y27" s="202"/>
      <c r="Z27" s="202"/>
      <c r="AA27" s="202"/>
      <c r="AB27" s="202"/>
      <c r="AC27" s="202"/>
      <c r="AD27" s="202"/>
      <c r="AE27" s="202"/>
      <c r="AF27" s="202"/>
    </row>
    <row r="28" spans="2:32">
      <c r="B28" s="229" t="s">
        <v>578</v>
      </c>
      <c r="C28" s="220" t="s">
        <v>655</v>
      </c>
      <c r="D28" s="220" t="s">
        <v>644</v>
      </c>
      <c r="E28" s="143" t="s">
        <v>679</v>
      </c>
      <c r="F28" s="86"/>
      <c r="H28" s="91"/>
      <c r="I28" s="190"/>
      <c r="J28" s="202"/>
      <c r="K28" s="190"/>
      <c r="L28" s="202"/>
      <c r="M28" s="190"/>
      <c r="N28" s="202"/>
      <c r="O28" s="190"/>
      <c r="P28" s="202"/>
      <c r="Q28" s="202"/>
      <c r="R28" s="202"/>
      <c r="S28" s="202"/>
      <c r="T28" s="202"/>
      <c r="U28" s="202"/>
      <c r="V28" s="202"/>
      <c r="W28" s="202"/>
      <c r="X28" s="202"/>
      <c r="Y28" s="202"/>
      <c r="Z28" s="202"/>
      <c r="AA28" s="202"/>
      <c r="AB28" s="202"/>
      <c r="AC28" s="202"/>
      <c r="AD28" s="202"/>
      <c r="AE28" s="202"/>
      <c r="AF28" s="202"/>
    </row>
    <row r="29" spans="2:32">
      <c r="B29" s="229" t="s">
        <v>579</v>
      </c>
      <c r="C29" s="220" t="s">
        <v>656</v>
      </c>
      <c r="D29" s="220" t="s">
        <v>645</v>
      </c>
      <c r="E29" s="143" t="s">
        <v>639</v>
      </c>
      <c r="F29" s="86"/>
      <c r="H29" s="91"/>
      <c r="I29" s="190"/>
      <c r="J29" s="202"/>
      <c r="K29" s="190"/>
      <c r="L29" s="202"/>
      <c r="M29" s="190"/>
      <c r="N29" s="202"/>
      <c r="O29" s="190"/>
      <c r="P29" s="202"/>
      <c r="Q29" s="202"/>
      <c r="R29" s="202"/>
      <c r="S29" s="202"/>
      <c r="T29" s="202"/>
      <c r="U29" s="202"/>
      <c r="V29" s="202"/>
      <c r="W29" s="202"/>
      <c r="X29" s="202"/>
      <c r="Y29" s="202"/>
      <c r="Z29" s="202"/>
      <c r="AA29" s="202"/>
      <c r="AB29" s="202"/>
      <c r="AC29" s="202"/>
      <c r="AD29" s="202"/>
      <c r="AE29" s="202"/>
      <c r="AF29" s="202"/>
    </row>
    <row r="30" spans="2:32">
      <c r="B30" s="229" t="s">
        <v>579</v>
      </c>
      <c r="C30" s="220" t="s">
        <v>657</v>
      </c>
      <c r="D30" s="220" t="s">
        <v>642</v>
      </c>
      <c r="E30" s="86"/>
      <c r="F30" s="86"/>
      <c r="H30" s="91"/>
      <c r="I30" s="190"/>
      <c r="J30" s="202"/>
      <c r="K30" s="190"/>
      <c r="L30" s="202"/>
      <c r="M30" s="190"/>
      <c r="N30" s="202"/>
      <c r="O30" s="190"/>
      <c r="P30" s="202"/>
      <c r="Q30" s="202"/>
      <c r="R30" s="202"/>
      <c r="S30" s="202"/>
      <c r="T30" s="202"/>
      <c r="U30" s="202"/>
      <c r="V30" s="202"/>
      <c r="W30" s="202"/>
      <c r="X30" s="202"/>
      <c r="Y30" s="202"/>
      <c r="Z30" s="202"/>
      <c r="AA30" s="202"/>
      <c r="AB30" s="202"/>
      <c r="AC30" s="202"/>
      <c r="AD30" s="202"/>
      <c r="AE30" s="202"/>
      <c r="AF30" s="202"/>
    </row>
    <row r="31" spans="2:32">
      <c r="B31" s="86"/>
      <c r="D31" s="220" t="s">
        <v>646</v>
      </c>
      <c r="E31" s="86"/>
      <c r="F31" s="143"/>
      <c r="H31" s="91"/>
      <c r="I31" s="190"/>
      <c r="J31" s="202"/>
      <c r="K31" s="190"/>
      <c r="L31" s="202"/>
      <c r="M31" s="190"/>
      <c r="N31" s="202"/>
      <c r="O31" s="190"/>
      <c r="P31" s="202"/>
      <c r="Q31" s="202"/>
      <c r="R31" s="202"/>
      <c r="S31" s="202"/>
      <c r="T31" s="202"/>
      <c r="U31" s="202"/>
      <c r="V31" s="202"/>
      <c r="W31" s="202"/>
      <c r="X31" s="202"/>
      <c r="Y31" s="202"/>
      <c r="Z31" s="202"/>
      <c r="AA31" s="202"/>
      <c r="AB31" s="202"/>
      <c r="AC31" s="202"/>
      <c r="AD31" s="202"/>
      <c r="AE31" s="202"/>
      <c r="AF31" s="202"/>
    </row>
    <row r="32" spans="2:32">
      <c r="B32" s="86"/>
      <c r="D32" s="220" t="s">
        <v>643</v>
      </c>
      <c r="E32" s="86"/>
      <c r="F32" s="143"/>
      <c r="I32" s="203"/>
      <c r="J32" s="203"/>
      <c r="K32" s="203"/>
      <c r="L32" s="203"/>
      <c r="M32" s="203"/>
      <c r="N32" s="203"/>
      <c r="O32" s="203"/>
      <c r="P32" s="203"/>
      <c r="Q32" s="202"/>
      <c r="R32" s="202"/>
      <c r="S32" s="202"/>
      <c r="T32" s="202"/>
      <c r="U32" s="202"/>
      <c r="V32" s="202"/>
      <c r="W32" s="202"/>
      <c r="X32" s="202"/>
      <c r="Y32" s="202"/>
      <c r="Z32" s="202"/>
      <c r="AA32" s="202"/>
      <c r="AB32" s="202"/>
      <c r="AC32" s="202"/>
      <c r="AD32" s="202"/>
      <c r="AE32" s="202"/>
      <c r="AF32" s="202"/>
    </row>
    <row r="33" spans="2:32">
      <c r="B33" s="86"/>
      <c r="D33" s="220" t="s">
        <v>619</v>
      </c>
      <c r="E33" s="86"/>
      <c r="F33" s="143"/>
      <c r="I33" s="203"/>
      <c r="J33" s="203"/>
      <c r="K33" s="203"/>
      <c r="L33" s="203"/>
      <c r="M33" s="203"/>
      <c r="N33" s="203"/>
      <c r="O33" s="203"/>
      <c r="P33" s="203"/>
      <c r="Q33" s="202"/>
      <c r="R33" s="202"/>
      <c r="S33" s="202"/>
      <c r="T33" s="202"/>
      <c r="U33" s="202"/>
      <c r="V33" s="202"/>
      <c r="W33" s="202"/>
      <c r="X33" s="202"/>
      <c r="Y33" s="202"/>
      <c r="Z33" s="202"/>
      <c r="AA33" s="202"/>
      <c r="AB33" s="202"/>
      <c r="AC33" s="202"/>
      <c r="AD33" s="202"/>
      <c r="AE33" s="202"/>
      <c r="AF33" s="202"/>
    </row>
    <row r="34" spans="2:32">
      <c r="B34" s="86"/>
      <c r="C34" s="221"/>
      <c r="D34" s="220" t="s">
        <v>620</v>
      </c>
      <c r="E34" s="86"/>
      <c r="F34" s="86"/>
      <c r="I34" s="203"/>
      <c r="J34" s="203"/>
      <c r="K34" s="203"/>
      <c r="L34" s="203"/>
      <c r="M34" s="203"/>
      <c r="N34" s="203"/>
      <c r="O34" s="203"/>
      <c r="P34" s="203"/>
      <c r="Q34" s="202"/>
      <c r="R34" s="202"/>
      <c r="S34" s="202"/>
      <c r="T34" s="202"/>
      <c r="U34" s="202"/>
      <c r="V34" s="202"/>
      <c r="W34" s="202"/>
      <c r="X34" s="202"/>
      <c r="Y34" s="202"/>
      <c r="Z34" s="202"/>
      <c r="AA34" s="202"/>
      <c r="AB34" s="202"/>
      <c r="AC34" s="202"/>
      <c r="AD34" s="202"/>
      <c r="AE34" s="202"/>
      <c r="AF34" s="202"/>
    </row>
    <row r="35" spans="2:32" ht="14.5" thickBot="1">
      <c r="B35" s="86"/>
      <c r="D35" s="220" t="s">
        <v>647</v>
      </c>
      <c r="E35" s="206"/>
      <c r="F35" s="86"/>
      <c r="I35" s="203"/>
      <c r="J35" s="203"/>
      <c r="K35" s="203"/>
      <c r="L35" s="203"/>
      <c r="M35" s="203"/>
      <c r="N35" s="203"/>
      <c r="O35" s="203"/>
      <c r="P35" s="203"/>
      <c r="Q35" s="202"/>
      <c r="R35" s="202"/>
      <c r="S35" s="202"/>
      <c r="T35" s="202"/>
      <c r="U35" s="202"/>
      <c r="V35" s="202"/>
      <c r="W35" s="202"/>
      <c r="X35" s="202"/>
      <c r="Y35" s="202"/>
      <c r="Z35" s="202"/>
      <c r="AA35" s="202"/>
      <c r="AB35" s="202"/>
      <c r="AC35" s="202"/>
      <c r="AD35" s="202"/>
      <c r="AE35" s="202"/>
      <c r="AF35" s="202"/>
    </row>
    <row r="36" spans="2:32">
      <c r="B36" s="235"/>
      <c r="C36" s="246" t="s">
        <v>611</v>
      </c>
      <c r="D36" s="246"/>
      <c r="E36" s="231" t="s">
        <v>621</v>
      </c>
      <c r="F36" s="143"/>
      <c r="I36" s="203"/>
      <c r="J36" s="203"/>
      <c r="K36" s="203"/>
      <c r="L36" s="203"/>
      <c r="M36" s="203"/>
      <c r="N36" s="203"/>
      <c r="O36" s="203"/>
      <c r="P36" s="203"/>
      <c r="Q36" s="202"/>
      <c r="R36" s="202"/>
      <c r="S36" s="202"/>
      <c r="T36" s="202"/>
      <c r="U36" s="202"/>
      <c r="V36" s="202"/>
      <c r="W36" s="202"/>
      <c r="X36" s="202"/>
      <c r="Y36" s="202"/>
      <c r="Z36" s="202"/>
      <c r="AA36" s="202"/>
      <c r="AB36" s="202"/>
      <c r="AC36" s="202"/>
      <c r="AD36" s="202"/>
      <c r="AE36" s="202"/>
      <c r="AF36" s="202"/>
    </row>
    <row r="37" spans="2:32">
      <c r="B37" s="86"/>
      <c r="C37" s="221" t="s">
        <v>662</v>
      </c>
      <c r="D37" s="221"/>
      <c r="E37" s="206" t="s">
        <v>622</v>
      </c>
      <c r="F37" s="143"/>
      <c r="I37" s="203"/>
      <c r="J37" s="203"/>
      <c r="K37" s="203"/>
      <c r="L37" s="203"/>
      <c r="M37" s="203"/>
      <c r="N37" s="203"/>
      <c r="O37" s="203"/>
      <c r="P37" s="203"/>
      <c r="Q37" s="202"/>
      <c r="R37" s="202"/>
      <c r="S37" s="202"/>
      <c r="T37" s="202"/>
      <c r="U37" s="202"/>
      <c r="V37" s="202"/>
      <c r="W37" s="202"/>
      <c r="X37" s="202"/>
      <c r="Y37" s="202"/>
      <c r="Z37" s="202"/>
      <c r="AA37" s="202"/>
      <c r="AB37" s="202"/>
      <c r="AC37" s="202"/>
      <c r="AD37" s="202"/>
      <c r="AE37" s="202"/>
      <c r="AF37" s="202"/>
    </row>
    <row r="38" spans="2:32">
      <c r="B38" s="229" t="s">
        <v>578</v>
      </c>
      <c r="C38" s="221" t="s">
        <v>650</v>
      </c>
      <c r="D38" s="221"/>
      <c r="E38" s="206" t="s">
        <v>623</v>
      </c>
      <c r="F38" s="143"/>
      <c r="I38" s="203"/>
      <c r="J38" s="203"/>
      <c r="K38" s="203"/>
      <c r="L38" s="203"/>
      <c r="M38" s="203"/>
      <c r="N38" s="203"/>
      <c r="O38" s="203"/>
      <c r="P38" s="203"/>
      <c r="Q38" s="202"/>
      <c r="R38" s="202"/>
      <c r="S38" s="202"/>
      <c r="T38" s="202"/>
      <c r="U38" s="202"/>
      <c r="V38" s="202"/>
      <c r="W38" s="202"/>
      <c r="X38" s="202"/>
      <c r="Y38" s="202"/>
      <c r="Z38" s="202"/>
      <c r="AA38" s="202"/>
      <c r="AB38" s="202"/>
      <c r="AC38" s="202"/>
      <c r="AD38" s="202"/>
      <c r="AE38" s="202"/>
      <c r="AF38" s="202"/>
    </row>
    <row r="39" spans="2:32">
      <c r="B39" s="229" t="s">
        <v>578</v>
      </c>
      <c r="C39" s="221" t="s">
        <v>651</v>
      </c>
      <c r="D39" s="221"/>
      <c r="E39" s="206" t="s">
        <v>624</v>
      </c>
      <c r="F39" s="86"/>
      <c r="I39" s="203"/>
      <c r="J39" s="203"/>
      <c r="K39" s="203"/>
      <c r="L39" s="203"/>
      <c r="M39" s="203"/>
      <c r="N39" s="203"/>
      <c r="O39" s="203"/>
      <c r="P39" s="203"/>
      <c r="Q39" s="202"/>
      <c r="R39" s="202"/>
      <c r="S39" s="202"/>
      <c r="T39" s="202"/>
      <c r="U39" s="202"/>
      <c r="V39" s="202"/>
      <c r="W39" s="202"/>
      <c r="X39" s="202"/>
      <c r="Y39" s="202"/>
      <c r="Z39" s="202"/>
      <c r="AA39" s="202"/>
      <c r="AB39" s="202"/>
      <c r="AC39" s="202"/>
      <c r="AD39" s="202"/>
      <c r="AE39" s="202"/>
      <c r="AF39" s="202"/>
    </row>
    <row r="40" spans="2:32">
      <c r="B40" s="229" t="s">
        <v>579</v>
      </c>
      <c r="C40" s="221" t="s">
        <v>652</v>
      </c>
      <c r="D40" s="221"/>
      <c r="E40" s="206" t="s">
        <v>625</v>
      </c>
      <c r="F40" s="86"/>
      <c r="I40" s="203"/>
      <c r="J40" s="203"/>
      <c r="K40" s="203"/>
      <c r="L40" s="203"/>
      <c r="M40" s="203"/>
      <c r="N40" s="203"/>
      <c r="O40" s="203"/>
      <c r="P40" s="203"/>
      <c r="Q40" s="202"/>
      <c r="R40" s="202"/>
      <c r="S40" s="202"/>
      <c r="T40" s="202"/>
      <c r="U40" s="202"/>
      <c r="V40" s="202"/>
      <c r="W40" s="202"/>
      <c r="X40" s="202"/>
      <c r="Y40" s="202"/>
      <c r="Z40" s="202"/>
      <c r="AA40" s="202"/>
      <c r="AB40" s="202"/>
      <c r="AC40" s="202"/>
      <c r="AD40" s="202"/>
      <c r="AE40" s="202"/>
      <c r="AF40" s="202"/>
    </row>
    <row r="41" spans="2:32">
      <c r="B41" s="229" t="s">
        <v>579</v>
      </c>
      <c r="C41" s="221" t="s">
        <v>653</v>
      </c>
      <c r="D41" s="221"/>
      <c r="E41" s="206" t="s">
        <v>627</v>
      </c>
      <c r="F41" s="86"/>
      <c r="I41" s="203"/>
      <c r="J41" s="203"/>
      <c r="K41" s="203"/>
      <c r="L41" s="203"/>
      <c r="M41" s="203"/>
      <c r="N41" s="203"/>
      <c r="O41" s="203"/>
      <c r="P41" s="203"/>
      <c r="Q41" s="202"/>
      <c r="R41" s="202"/>
      <c r="S41" s="202"/>
      <c r="T41" s="202"/>
      <c r="U41" s="202"/>
      <c r="V41" s="202"/>
      <c r="W41" s="202"/>
      <c r="X41" s="202"/>
      <c r="Y41" s="202"/>
      <c r="Z41" s="202"/>
      <c r="AA41" s="202"/>
      <c r="AB41" s="202"/>
      <c r="AC41" s="202"/>
      <c r="AD41" s="202"/>
      <c r="AE41" s="202"/>
      <c r="AF41" s="202"/>
    </row>
    <row r="42" spans="2:32" s="70" customFormat="1" ht="15.5">
      <c r="B42" s="206"/>
      <c r="C42" s="207"/>
      <c r="D42" s="221"/>
      <c r="E42" s="206" t="s">
        <v>648</v>
      </c>
      <c r="F42" s="86"/>
      <c r="G42"/>
      <c r="I42" s="203"/>
      <c r="J42" s="203"/>
      <c r="K42" s="203"/>
      <c r="L42" s="203"/>
      <c r="M42" s="203"/>
      <c r="N42" s="203"/>
      <c r="O42" s="203"/>
      <c r="P42" s="203"/>
      <c r="Q42" s="204"/>
      <c r="R42" s="204"/>
      <c r="S42" s="204"/>
      <c r="T42" s="204"/>
      <c r="U42" s="204"/>
      <c r="V42" s="204"/>
      <c r="W42" s="204"/>
      <c r="X42" s="204"/>
      <c r="Y42" s="204"/>
      <c r="Z42" s="204"/>
      <c r="AA42" s="204"/>
      <c r="AB42" s="204"/>
      <c r="AC42" s="204"/>
      <c r="AD42" s="204"/>
      <c r="AE42" s="204"/>
      <c r="AF42" s="204"/>
    </row>
    <row r="43" spans="2:32">
      <c r="B43" s="206"/>
      <c r="C43" s="207"/>
      <c r="D43" s="221"/>
      <c r="E43" s="206" t="s">
        <v>628</v>
      </c>
      <c r="F43" s="206"/>
      <c r="I43" s="203"/>
      <c r="J43" s="203"/>
      <c r="K43" s="203"/>
      <c r="L43" s="203"/>
      <c r="M43" s="203"/>
      <c r="N43" s="203"/>
      <c r="O43" s="203"/>
      <c r="P43" s="203"/>
      <c r="Q43" s="202"/>
      <c r="R43" s="202"/>
      <c r="S43" s="202"/>
      <c r="T43" s="202"/>
      <c r="U43" s="202"/>
      <c r="V43" s="202"/>
      <c r="W43" s="202"/>
      <c r="X43" s="202"/>
      <c r="Y43" s="202"/>
      <c r="Z43" s="202"/>
      <c r="AA43" s="202"/>
      <c r="AB43" s="202"/>
      <c r="AC43" s="202"/>
      <c r="AD43" s="202"/>
      <c r="AE43" s="202"/>
      <c r="AF43" s="202"/>
    </row>
    <row r="44" spans="2:32" customFormat="1">
      <c r="B44" s="206"/>
      <c r="C44" s="68"/>
      <c r="D44" s="68"/>
      <c r="E44" s="206" t="s">
        <v>649</v>
      </c>
      <c r="F44" s="206"/>
      <c r="H44" s="68"/>
      <c r="I44" s="203"/>
      <c r="J44" s="203"/>
      <c r="K44" s="203"/>
      <c r="L44" s="203"/>
      <c r="M44" s="203"/>
      <c r="N44" s="203"/>
      <c r="O44" s="203"/>
      <c r="P44" s="203"/>
      <c r="Q44" s="203"/>
      <c r="R44" s="203"/>
      <c r="S44" s="203"/>
      <c r="T44" s="203"/>
      <c r="U44" s="203"/>
      <c r="V44" s="203"/>
      <c r="W44" s="203"/>
      <c r="X44" s="203"/>
      <c r="Y44" s="203"/>
      <c r="Z44" s="203"/>
      <c r="AA44" s="203"/>
      <c r="AB44" s="203"/>
      <c r="AC44" s="203"/>
      <c r="AD44" s="203"/>
      <c r="AE44" s="203"/>
      <c r="AF44" s="203"/>
    </row>
    <row r="45" spans="2:32" customFormat="1">
      <c r="B45" s="206"/>
      <c r="C45" s="68"/>
      <c r="D45" s="68"/>
      <c r="E45" s="206" t="s">
        <v>626</v>
      </c>
      <c r="F45" s="206"/>
      <c r="H45" s="68"/>
      <c r="I45" s="203"/>
      <c r="J45" s="203"/>
      <c r="K45" s="203"/>
      <c r="L45" s="203"/>
      <c r="M45" s="203"/>
      <c r="N45" s="203"/>
      <c r="O45" s="203"/>
      <c r="P45" s="203"/>
      <c r="Q45" s="203"/>
      <c r="R45" s="203"/>
      <c r="S45" s="203"/>
      <c r="T45" s="203"/>
      <c r="U45" s="203"/>
      <c r="V45" s="203"/>
      <c r="W45" s="203"/>
      <c r="X45" s="203"/>
      <c r="Y45" s="203"/>
      <c r="Z45" s="203"/>
      <c r="AA45" s="203"/>
      <c r="AB45" s="203"/>
      <c r="AC45" s="203"/>
      <c r="AD45" s="203"/>
      <c r="AE45" s="203"/>
      <c r="AF45" s="203"/>
    </row>
    <row r="46" spans="2:32" customFormat="1">
      <c r="B46" s="206"/>
      <c r="C46" s="68"/>
      <c r="D46" s="68"/>
      <c r="E46" s="143" t="s">
        <v>629</v>
      </c>
      <c r="F46" s="206"/>
      <c r="H46" s="68"/>
      <c r="I46" s="203"/>
      <c r="J46" s="203"/>
      <c r="K46" s="203"/>
      <c r="L46" s="203"/>
      <c r="M46" s="203"/>
      <c r="N46" s="203"/>
      <c r="O46" s="203"/>
      <c r="P46" s="203"/>
      <c r="Q46" s="203"/>
      <c r="R46" s="203"/>
      <c r="S46" s="203"/>
      <c r="T46" s="203"/>
      <c r="U46" s="203"/>
      <c r="V46" s="203"/>
      <c r="W46" s="203"/>
      <c r="X46" s="203"/>
      <c r="Y46" s="203"/>
      <c r="Z46" s="203"/>
      <c r="AA46" s="203"/>
      <c r="AB46" s="203"/>
      <c r="AC46" s="203"/>
      <c r="AD46" s="203"/>
      <c r="AE46" s="203"/>
      <c r="AF46" s="203"/>
    </row>
    <row r="47" spans="2:32" customFormat="1">
      <c r="B47" s="206"/>
      <c r="C47" s="68"/>
      <c r="D47" s="68"/>
      <c r="E47" s="143" t="s">
        <v>632</v>
      </c>
      <c r="F47" s="206"/>
      <c r="H47" s="68"/>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row>
    <row r="48" spans="2:32" customFormat="1">
      <c r="B48" s="86"/>
      <c r="C48" s="68"/>
      <c r="D48" s="68"/>
      <c r="E48" s="143" t="s">
        <v>630</v>
      </c>
      <c r="F48" s="206"/>
      <c r="H48" s="68"/>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row>
    <row r="49" spans="2:8" customFormat="1">
      <c r="B49" s="86"/>
      <c r="C49" s="68"/>
      <c r="D49" s="68"/>
      <c r="E49" s="143" t="s">
        <v>633</v>
      </c>
      <c r="F49" s="206"/>
      <c r="H49" s="68"/>
    </row>
    <row r="50" spans="2:8" customFormat="1">
      <c r="B50" s="86"/>
      <c r="C50" s="68"/>
      <c r="D50" s="68"/>
      <c r="E50" s="143" t="s">
        <v>631</v>
      </c>
      <c r="F50" s="206"/>
      <c r="H50" s="68"/>
    </row>
    <row r="51" spans="2:8" customFormat="1">
      <c r="B51" s="86"/>
      <c r="C51" s="68"/>
      <c r="D51" s="68"/>
      <c r="E51" s="143" t="s">
        <v>634</v>
      </c>
      <c r="F51" s="206"/>
      <c r="H51" s="68"/>
    </row>
    <row r="52" spans="2:8" customFormat="1">
      <c r="B52" s="87"/>
      <c r="C52" s="154"/>
      <c r="D52" s="154"/>
      <c r="E52" s="87"/>
      <c r="F52" s="255"/>
      <c r="H52" s="68"/>
    </row>
    <row r="53" spans="2:8" customFormat="1">
      <c r="B53" s="91"/>
      <c r="C53" s="91"/>
      <c r="D53" s="91"/>
      <c r="E53" s="91"/>
      <c r="F53" s="221"/>
      <c r="H53" s="68"/>
    </row>
    <row r="54" spans="2:8" customFormat="1">
      <c r="B54" s="91"/>
      <c r="C54" s="91"/>
      <c r="D54" s="91"/>
      <c r="E54" s="91"/>
      <c r="F54" s="221"/>
      <c r="H54" s="68"/>
    </row>
    <row r="55" spans="2:8" customFormat="1" ht="14.5" customHeight="1">
      <c r="B55" s="91"/>
      <c r="C55" s="91"/>
      <c r="D55" s="91"/>
      <c r="E55" s="91"/>
      <c r="F55" s="221"/>
      <c r="H55" s="68"/>
    </row>
    <row r="56" spans="2:8" customFormat="1" ht="16" customHeight="1">
      <c r="B56" s="91"/>
      <c r="C56" s="91"/>
      <c r="D56" s="91"/>
      <c r="E56" s="91"/>
      <c r="F56" s="221"/>
      <c r="H56" s="68"/>
    </row>
    <row r="57" spans="2:8" customFormat="1" ht="16" customHeight="1">
      <c r="B57" s="91"/>
      <c r="C57" s="91"/>
      <c r="D57" s="91"/>
      <c r="E57" s="91"/>
      <c r="F57" s="91"/>
      <c r="H57" s="68"/>
    </row>
    <row r="58" spans="2:8" customFormat="1" ht="16" customHeight="1">
      <c r="B58" s="91"/>
      <c r="C58" s="91"/>
      <c r="D58" s="91"/>
      <c r="E58" s="91"/>
      <c r="F58" s="91"/>
      <c r="H58" s="68"/>
    </row>
    <row r="59" spans="2:8" customFormat="1" ht="16" customHeight="1">
      <c r="B59" s="91"/>
      <c r="C59" s="91"/>
      <c r="D59" s="91"/>
      <c r="E59" s="91"/>
      <c r="F59" s="91"/>
      <c r="H59" s="68"/>
    </row>
    <row r="60" spans="2:8" customFormat="1" ht="16" customHeight="1">
      <c r="B60" s="91"/>
      <c r="C60" s="91"/>
      <c r="D60" s="91"/>
      <c r="E60" s="91"/>
      <c r="F60" s="91"/>
      <c r="H60" s="68"/>
    </row>
    <row r="61" spans="2:8" customFormat="1">
      <c r="B61" s="91"/>
      <c r="C61" s="91"/>
      <c r="D61" s="91"/>
      <c r="E61" s="91"/>
      <c r="F61" s="91"/>
      <c r="H61" s="68"/>
    </row>
    <row r="62" spans="2:8" customFormat="1">
      <c r="B62" s="91"/>
      <c r="C62" s="91"/>
      <c r="D62" s="91"/>
      <c r="E62" s="91"/>
      <c r="F62" s="91"/>
      <c r="H62" s="68"/>
    </row>
    <row r="63" spans="2:8" customFormat="1">
      <c r="B63" s="91"/>
      <c r="C63" s="91"/>
      <c r="D63" s="91"/>
      <c r="E63" s="91"/>
      <c r="F63" s="91"/>
      <c r="H63" s="68"/>
    </row>
    <row r="64" spans="2:8" customFormat="1">
      <c r="B64" s="91"/>
      <c r="C64" s="91"/>
      <c r="D64" s="91"/>
      <c r="E64" s="91"/>
      <c r="F64" s="91"/>
      <c r="H64" s="68"/>
    </row>
    <row r="65" spans="2:8" customFormat="1" ht="13.5" customHeight="1">
      <c r="B65" s="91"/>
      <c r="C65" s="91"/>
      <c r="D65" s="91"/>
      <c r="E65" s="91"/>
      <c r="F65" s="91"/>
      <c r="H65" s="68"/>
    </row>
    <row r="66" spans="2:8" customFormat="1">
      <c r="B66" s="91"/>
      <c r="C66" s="91"/>
      <c r="D66" s="91"/>
      <c r="E66" s="91"/>
      <c r="F66" s="91"/>
      <c r="H66" s="68"/>
    </row>
    <row r="67" spans="2:8" customFormat="1">
      <c r="B67" s="91"/>
      <c r="C67" s="91"/>
      <c r="D67" s="91"/>
      <c r="E67" s="91"/>
      <c r="F67" s="91"/>
      <c r="H67" s="68"/>
    </row>
    <row r="68" spans="2:8" customFormat="1">
      <c r="B68" s="91"/>
      <c r="C68" s="91"/>
      <c r="D68" s="91"/>
      <c r="E68" s="91"/>
      <c r="F68" s="91"/>
      <c r="H68" s="68"/>
    </row>
    <row r="69" spans="2:8" customFormat="1">
      <c r="B69" s="91"/>
      <c r="C69" s="91"/>
      <c r="D69" s="91"/>
      <c r="E69" s="91"/>
      <c r="F69" s="91"/>
      <c r="H69" s="68"/>
    </row>
    <row r="70" spans="2:8" customFormat="1">
      <c r="B70" s="91"/>
      <c r="C70" s="91"/>
      <c r="D70" s="91"/>
      <c r="E70" s="91"/>
      <c r="F70" s="91"/>
      <c r="H70" s="68"/>
    </row>
    <row r="71" spans="2:8" customFormat="1">
      <c r="B71" s="91"/>
      <c r="C71" s="91"/>
      <c r="D71" s="91"/>
      <c r="E71" s="91"/>
      <c r="F71" s="91"/>
      <c r="H71" s="68"/>
    </row>
    <row r="72" spans="2:8" customFormat="1">
      <c r="B72" s="91"/>
      <c r="C72" s="91"/>
      <c r="D72" s="91"/>
      <c r="E72" s="91"/>
      <c r="F72" s="91"/>
      <c r="H72" s="68"/>
    </row>
    <row r="73" spans="2:8" customFormat="1">
      <c r="B73" s="91"/>
      <c r="C73" s="91"/>
      <c r="D73" s="91"/>
      <c r="E73" s="91"/>
      <c r="F73" s="91"/>
      <c r="H73" s="68"/>
    </row>
    <row r="74" spans="2:8" customFormat="1">
      <c r="B74" s="91"/>
      <c r="C74" s="91"/>
      <c r="D74" s="91"/>
      <c r="E74" s="91"/>
      <c r="F74" s="91"/>
      <c r="H74" s="68"/>
    </row>
    <row r="75" spans="2:8" customFormat="1">
      <c r="B75" s="91"/>
      <c r="C75" s="91"/>
      <c r="D75" s="91"/>
      <c r="E75" s="91"/>
      <c r="F75" s="91"/>
      <c r="H75" s="68"/>
    </row>
    <row r="76" spans="2:8" customFormat="1">
      <c r="B76" s="91"/>
      <c r="C76" s="91"/>
      <c r="D76" s="91"/>
      <c r="E76" s="91"/>
      <c r="F76" s="91"/>
      <c r="H76" s="68"/>
    </row>
    <row r="77" spans="2:8" customFormat="1" ht="15" customHeight="1">
      <c r="B77" s="91"/>
      <c r="C77" s="91"/>
      <c r="D77" s="91"/>
      <c r="E77" s="91"/>
      <c r="F77" s="91"/>
      <c r="H77" s="68"/>
    </row>
    <row r="78" spans="2:8" customFormat="1" ht="15" customHeight="1">
      <c r="B78" s="221"/>
      <c r="C78" s="91"/>
      <c r="D78" s="91"/>
      <c r="E78" s="111"/>
      <c r="F78" s="221"/>
      <c r="H78" s="68"/>
    </row>
    <row r="79" spans="2:8" customFormat="1" ht="15" customHeight="1">
      <c r="B79" s="91"/>
      <c r="C79" s="91"/>
      <c r="D79" s="91"/>
      <c r="E79" s="91"/>
      <c r="F79" s="221"/>
      <c r="H79" s="68"/>
    </row>
    <row r="80" spans="2:8" customFormat="1">
      <c r="B80" s="91"/>
      <c r="C80" s="91"/>
      <c r="D80" s="91"/>
      <c r="E80" s="91"/>
      <c r="F80" s="91"/>
      <c r="H80" s="68"/>
    </row>
    <row r="81" spans="2:15" customFormat="1">
      <c r="B81" s="91"/>
      <c r="C81" s="91"/>
      <c r="D81" s="91"/>
      <c r="E81" s="91"/>
      <c r="F81" s="91"/>
      <c r="H81" s="68"/>
    </row>
    <row r="82" spans="2:15" customFormat="1">
      <c r="B82" s="91"/>
      <c r="C82" s="91"/>
      <c r="D82" s="91"/>
      <c r="E82" s="91"/>
      <c r="F82" s="91"/>
      <c r="H82" s="68"/>
    </row>
    <row r="83" spans="2:15" customFormat="1">
      <c r="B83" s="91"/>
      <c r="C83" s="91"/>
      <c r="D83" s="91"/>
      <c r="E83" s="91"/>
      <c r="F83" s="91"/>
      <c r="H83" s="68"/>
    </row>
    <row r="84" spans="2:15" customFormat="1" ht="15" customHeight="1">
      <c r="B84" s="91"/>
      <c r="C84" s="91"/>
      <c r="D84" s="91"/>
      <c r="E84" s="91"/>
      <c r="F84" s="91"/>
      <c r="H84" s="68"/>
    </row>
    <row r="85" spans="2:15" customFormat="1">
      <c r="B85" s="91"/>
      <c r="C85" s="91"/>
      <c r="D85" s="91"/>
      <c r="E85" s="91"/>
      <c r="F85" s="91"/>
      <c r="H85" s="68"/>
    </row>
    <row r="86" spans="2:15" customFormat="1">
      <c r="B86" s="91"/>
      <c r="C86" s="91"/>
      <c r="D86" s="91"/>
      <c r="E86" s="91"/>
      <c r="F86" s="91"/>
      <c r="H86" s="68"/>
    </row>
    <row r="87" spans="2:15" customFormat="1">
      <c r="B87" s="91"/>
      <c r="C87" s="91"/>
      <c r="D87" s="91"/>
      <c r="E87" s="91"/>
      <c r="F87" s="91"/>
      <c r="H87" s="68"/>
    </row>
    <row r="88" spans="2:15" customFormat="1">
      <c r="B88" s="91"/>
      <c r="C88" s="91"/>
      <c r="D88" s="91"/>
      <c r="E88" s="91"/>
      <c r="F88" s="91"/>
      <c r="H88" s="68"/>
    </row>
    <row r="89" spans="2:15" customFormat="1">
      <c r="B89" s="91"/>
      <c r="C89" s="91"/>
      <c r="D89" s="91"/>
      <c r="E89" s="91"/>
      <c r="F89" s="91"/>
      <c r="H89" s="68"/>
    </row>
    <row r="90" spans="2:15" customFormat="1">
      <c r="B90" s="91"/>
      <c r="C90" s="91"/>
      <c r="D90" s="91"/>
      <c r="E90" s="91"/>
      <c r="F90" s="91"/>
      <c r="H90" s="68"/>
    </row>
    <row r="91" spans="2:15" customFormat="1">
      <c r="B91" s="91"/>
      <c r="C91" s="91"/>
      <c r="D91" s="91"/>
      <c r="E91" s="91"/>
      <c r="F91" s="91"/>
      <c r="H91" s="68"/>
    </row>
    <row r="92" spans="2:15">
      <c r="B92" s="91"/>
      <c r="C92" s="91"/>
      <c r="D92" s="91"/>
      <c r="E92" s="91"/>
      <c r="F92" s="91"/>
      <c r="I92"/>
      <c r="J92"/>
      <c r="K92"/>
      <c r="M92"/>
      <c r="O92"/>
    </row>
    <row r="93" spans="2:15">
      <c r="B93" s="91"/>
      <c r="C93" s="91"/>
      <c r="D93" s="91"/>
      <c r="E93" s="91"/>
      <c r="F93" s="91"/>
      <c r="I93"/>
      <c r="J93"/>
      <c r="K93"/>
      <c r="M93"/>
      <c r="O93"/>
    </row>
    <row r="94" spans="2:15">
      <c r="B94" s="91"/>
      <c r="C94" s="91"/>
      <c r="D94" s="91"/>
      <c r="E94" s="91"/>
      <c r="F94" s="91"/>
      <c r="I94"/>
      <c r="J94"/>
      <c r="K94"/>
      <c r="M94"/>
      <c r="O94"/>
    </row>
    <row r="95" spans="2:15">
      <c r="B95" s="91"/>
      <c r="C95" s="91"/>
      <c r="D95" s="91"/>
      <c r="E95" s="91"/>
      <c r="F95" s="91"/>
      <c r="I95"/>
      <c r="J95"/>
      <c r="K95"/>
      <c r="M95"/>
      <c r="O95"/>
    </row>
    <row r="96" spans="2:15">
      <c r="B96" s="91"/>
      <c r="C96" s="91"/>
      <c r="D96" s="91"/>
      <c r="E96" s="91"/>
      <c r="F96" s="91"/>
      <c r="I96"/>
      <c r="J96"/>
      <c r="K96"/>
      <c r="M96"/>
      <c r="O96"/>
    </row>
    <row r="97" spans="2:16">
      <c r="B97" s="91"/>
      <c r="C97" s="91"/>
      <c r="D97" s="91"/>
      <c r="E97" s="91"/>
      <c r="F97" s="91"/>
      <c r="I97"/>
      <c r="J97"/>
      <c r="K97"/>
      <c r="M97"/>
      <c r="O97"/>
    </row>
    <row r="98" spans="2:16">
      <c r="B98" s="91"/>
      <c r="C98" s="91"/>
      <c r="D98" s="91"/>
      <c r="E98" s="91"/>
      <c r="F98" s="91"/>
      <c r="I98"/>
      <c r="J98"/>
      <c r="K98"/>
      <c r="M98"/>
      <c r="O98"/>
    </row>
    <row r="99" spans="2:16">
      <c r="B99" s="91"/>
      <c r="C99" s="91"/>
      <c r="D99" s="91"/>
      <c r="E99" s="91"/>
      <c r="F99" s="91"/>
      <c r="I99"/>
      <c r="J99"/>
      <c r="K99"/>
      <c r="M99"/>
      <c r="O99"/>
    </row>
    <row r="100" spans="2:16">
      <c r="B100" s="91"/>
      <c r="C100" s="91"/>
      <c r="D100" s="91"/>
      <c r="E100" s="91"/>
      <c r="F100" s="91"/>
      <c r="I100"/>
      <c r="J100"/>
      <c r="K100"/>
      <c r="M100"/>
      <c r="O100"/>
    </row>
    <row r="101" spans="2:16">
      <c r="B101" s="91"/>
      <c r="C101" s="91"/>
      <c r="D101" s="91"/>
      <c r="E101" s="91"/>
      <c r="F101" s="91"/>
      <c r="I101"/>
      <c r="J101"/>
      <c r="K101"/>
      <c r="M101"/>
      <c r="O101"/>
    </row>
    <row r="102" spans="2:16">
      <c r="B102" s="91"/>
      <c r="C102" s="91"/>
      <c r="D102" s="91"/>
      <c r="E102" s="91"/>
      <c r="F102" s="91"/>
      <c r="I102"/>
      <c r="J102"/>
      <c r="K102"/>
      <c r="M102"/>
      <c r="O102"/>
    </row>
    <row r="103" spans="2:16">
      <c r="B103" s="91"/>
      <c r="C103" s="91"/>
      <c r="D103" s="91"/>
      <c r="E103" s="91"/>
      <c r="F103" s="91"/>
      <c r="I103"/>
      <c r="J103"/>
      <c r="K103"/>
      <c r="M103"/>
      <c r="O103"/>
    </row>
    <row r="104" spans="2:16" s="73" customFormat="1">
      <c r="B104" s="242"/>
      <c r="C104" s="242"/>
      <c r="D104" s="242"/>
      <c r="E104" s="242"/>
      <c r="F104" s="242"/>
      <c r="G104"/>
      <c r="H104" s="68"/>
      <c r="I104"/>
      <c r="J104"/>
      <c r="K104"/>
      <c r="L104"/>
      <c r="M104"/>
      <c r="N104"/>
      <c r="O104"/>
      <c r="P104"/>
    </row>
    <row r="105" spans="2:16" s="73" customFormat="1">
      <c r="B105" s="242"/>
      <c r="C105" s="242"/>
      <c r="D105" s="242"/>
      <c r="E105" s="242"/>
      <c r="F105" s="242"/>
      <c r="G105"/>
      <c r="H105" s="68"/>
      <c r="I105"/>
      <c r="J105"/>
      <c r="K105"/>
      <c r="L105"/>
      <c r="M105"/>
      <c r="N105"/>
      <c r="O105"/>
      <c r="P105"/>
    </row>
    <row r="106" spans="2:16" s="73" customFormat="1">
      <c r="B106" s="242"/>
      <c r="C106" s="242"/>
      <c r="D106" s="242"/>
      <c r="E106" s="242"/>
      <c r="F106" s="242"/>
      <c r="G106"/>
      <c r="H106" s="68"/>
      <c r="I106"/>
      <c r="J106"/>
      <c r="K106"/>
      <c r="L106"/>
      <c r="M106"/>
      <c r="N106"/>
      <c r="O106"/>
      <c r="P106"/>
    </row>
    <row r="107" spans="2:16" s="73" customFormat="1">
      <c r="B107" s="242"/>
      <c r="C107" s="242"/>
      <c r="D107" s="242"/>
      <c r="E107" s="242"/>
      <c r="F107" s="242"/>
      <c r="G107"/>
      <c r="H107" s="68"/>
      <c r="I107"/>
      <c r="J107"/>
      <c r="K107"/>
      <c r="L107"/>
      <c r="M107"/>
      <c r="N107"/>
      <c r="O107"/>
      <c r="P107"/>
    </row>
    <row r="108" spans="2:16" s="73" customFormat="1">
      <c r="B108" s="242"/>
      <c r="C108" s="242"/>
      <c r="D108" s="242"/>
      <c r="E108" s="242"/>
      <c r="F108" s="242"/>
      <c r="G108"/>
      <c r="H108" s="68"/>
      <c r="I108"/>
      <c r="J108"/>
      <c r="K108"/>
      <c r="L108"/>
      <c r="M108"/>
      <c r="N108"/>
      <c r="O108"/>
      <c r="P108"/>
    </row>
    <row r="109" spans="2:16" s="73" customFormat="1">
      <c r="B109" s="242"/>
      <c r="C109" s="242"/>
      <c r="D109" s="242"/>
      <c r="E109" s="242"/>
      <c r="F109" s="242"/>
      <c r="G109"/>
      <c r="H109" s="68"/>
      <c r="I109"/>
      <c r="J109"/>
      <c r="K109"/>
      <c r="L109"/>
      <c r="M109"/>
      <c r="N109"/>
      <c r="O109"/>
      <c r="P109"/>
    </row>
    <row r="110" spans="2:16" s="73" customFormat="1">
      <c r="B110" s="242"/>
      <c r="C110" s="242"/>
      <c r="D110" s="242"/>
      <c r="E110" s="242"/>
      <c r="F110" s="242"/>
      <c r="G110"/>
      <c r="H110" s="68"/>
      <c r="I110"/>
      <c r="J110"/>
      <c r="K110"/>
      <c r="L110"/>
      <c r="M110"/>
      <c r="N110"/>
      <c r="O110"/>
      <c r="P110"/>
    </row>
    <row r="111" spans="2:16" s="73" customFormat="1">
      <c r="B111" s="242"/>
      <c r="C111" s="242"/>
      <c r="D111" s="242"/>
      <c r="E111" s="242"/>
      <c r="F111" s="242"/>
      <c r="G111"/>
      <c r="H111" s="68"/>
      <c r="I111"/>
      <c r="J111"/>
      <c r="K111"/>
      <c r="L111"/>
      <c r="M111"/>
      <c r="N111"/>
      <c r="O111"/>
      <c r="P111"/>
    </row>
    <row r="112" spans="2:16" s="73" customFormat="1">
      <c r="B112" s="242"/>
      <c r="C112" s="242"/>
      <c r="D112" s="242"/>
      <c r="E112" s="242"/>
      <c r="F112" s="242"/>
      <c r="G112"/>
      <c r="H112" s="68"/>
      <c r="I112"/>
      <c r="J112"/>
      <c r="K112"/>
      <c r="L112"/>
      <c r="M112"/>
      <c r="N112"/>
      <c r="O112"/>
      <c r="P112"/>
    </row>
    <row r="113" spans="2:16" s="73" customFormat="1">
      <c r="B113" s="242"/>
      <c r="C113" s="242"/>
      <c r="D113" s="242"/>
      <c r="E113" s="242"/>
      <c r="F113" s="242"/>
      <c r="G113"/>
      <c r="H113" s="68"/>
      <c r="I113"/>
      <c r="J113"/>
      <c r="K113"/>
      <c r="L113"/>
      <c r="M113"/>
      <c r="N113"/>
      <c r="O113"/>
      <c r="P113"/>
    </row>
    <row r="114" spans="2:16" s="73" customFormat="1">
      <c r="B114" s="242"/>
      <c r="C114" s="242"/>
      <c r="D114" s="242"/>
      <c r="E114" s="242"/>
      <c r="F114" s="242"/>
      <c r="G114"/>
      <c r="H114" s="68"/>
      <c r="I114"/>
      <c r="J114"/>
      <c r="K114"/>
      <c r="L114"/>
      <c r="M114"/>
      <c r="N114"/>
      <c r="O114"/>
      <c r="P114"/>
    </row>
    <row r="115" spans="2:16" s="73" customFormat="1">
      <c r="B115" s="242"/>
      <c r="C115" s="242"/>
      <c r="D115" s="242"/>
      <c r="E115" s="242"/>
      <c r="F115" s="242"/>
      <c r="G115"/>
      <c r="H115" s="68"/>
      <c r="I115"/>
      <c r="J115"/>
      <c r="K115"/>
      <c r="L115"/>
      <c r="M115"/>
      <c r="N115"/>
      <c r="O115"/>
      <c r="P115"/>
    </row>
    <row r="116" spans="2:16" s="73" customFormat="1">
      <c r="B116" s="242"/>
      <c r="C116" s="242"/>
      <c r="D116" s="242"/>
      <c r="E116" s="242"/>
      <c r="F116" s="242"/>
      <c r="G116"/>
      <c r="H116" s="68"/>
      <c r="I116"/>
      <c r="J116"/>
      <c r="K116"/>
      <c r="L116"/>
      <c r="M116"/>
      <c r="N116"/>
      <c r="O116"/>
      <c r="P116"/>
    </row>
    <row r="117" spans="2:16" s="73" customFormat="1">
      <c r="B117" s="242"/>
      <c r="C117" s="242"/>
      <c r="D117" s="242"/>
      <c r="E117" s="242"/>
      <c r="F117" s="242"/>
      <c r="G117"/>
      <c r="H117" s="68"/>
      <c r="I117"/>
      <c r="J117"/>
      <c r="K117"/>
      <c r="L117"/>
      <c r="M117"/>
      <c r="N117"/>
      <c r="O117"/>
      <c r="P117"/>
    </row>
    <row r="118" spans="2:16" s="73" customFormat="1">
      <c r="B118" s="242"/>
      <c r="C118" s="242"/>
      <c r="D118" s="242"/>
      <c r="E118" s="242"/>
      <c r="F118" s="242"/>
      <c r="G118"/>
      <c r="H118" s="68"/>
      <c r="I118"/>
      <c r="J118"/>
      <c r="K118"/>
      <c r="L118"/>
      <c r="M118"/>
      <c r="N118"/>
      <c r="O118"/>
      <c r="P118"/>
    </row>
    <row r="119" spans="2:16" s="73" customFormat="1">
      <c r="B119" s="242"/>
      <c r="C119" s="242"/>
      <c r="D119" s="242"/>
      <c r="E119" s="242"/>
      <c r="F119" s="242"/>
      <c r="G119"/>
      <c r="H119" s="68"/>
      <c r="I119"/>
      <c r="J119"/>
      <c r="K119"/>
      <c r="L119"/>
      <c r="M119"/>
      <c r="N119"/>
      <c r="O119"/>
      <c r="P119"/>
    </row>
    <row r="120" spans="2:16" s="72" customFormat="1">
      <c r="B120" s="243"/>
      <c r="C120" s="243"/>
      <c r="D120" s="243"/>
      <c r="E120" s="243"/>
      <c r="F120" s="243"/>
      <c r="G120"/>
      <c r="H120" s="68"/>
      <c r="J120" s="68"/>
      <c r="K120" s="68"/>
      <c r="M120" s="68"/>
      <c r="O120" s="68"/>
    </row>
    <row r="121" spans="2:16">
      <c r="B121" s="91"/>
      <c r="C121" s="91"/>
      <c r="D121" s="91"/>
      <c r="E121" s="91"/>
      <c r="F121" s="91"/>
    </row>
    <row r="122" spans="2:16">
      <c r="B122" s="91"/>
      <c r="C122" s="91"/>
      <c r="D122" s="91"/>
      <c r="E122" s="91"/>
      <c r="F122" s="91"/>
    </row>
    <row r="123" spans="2:16">
      <c r="B123" s="91"/>
      <c r="C123" s="91"/>
      <c r="D123" s="91"/>
      <c r="E123" s="91"/>
      <c r="F123" s="91"/>
    </row>
    <row r="124" spans="2:16">
      <c r="B124" s="91"/>
      <c r="C124" s="91"/>
      <c r="D124" s="91"/>
      <c r="E124" s="91"/>
      <c r="F124" s="91"/>
    </row>
    <row r="125" spans="2:16">
      <c r="B125" s="91"/>
      <c r="C125" s="91"/>
      <c r="D125" s="91"/>
      <c r="E125" s="91"/>
      <c r="F125" s="91"/>
    </row>
    <row r="126" spans="2:16">
      <c r="B126" s="91"/>
      <c r="C126" s="91"/>
      <c r="D126" s="91"/>
      <c r="E126" s="91"/>
      <c r="F126" s="91"/>
    </row>
    <row r="127" spans="2:16">
      <c r="B127" s="91"/>
      <c r="C127" s="91"/>
      <c r="D127" s="91"/>
      <c r="E127" s="91"/>
      <c r="F127" s="91"/>
    </row>
    <row r="128" spans="2:16">
      <c r="B128" s="91"/>
      <c r="C128" s="91"/>
      <c r="D128" s="91"/>
      <c r="E128" s="91"/>
      <c r="F128" s="91"/>
    </row>
    <row r="129" spans="2:6">
      <c r="B129" s="91"/>
      <c r="C129" s="91"/>
      <c r="D129" s="91"/>
      <c r="E129" s="91"/>
      <c r="F129" s="91"/>
    </row>
    <row r="130" spans="2:6">
      <c r="B130" s="91"/>
      <c r="C130" s="91"/>
      <c r="D130" s="91"/>
      <c r="E130" s="91"/>
      <c r="F130" s="91"/>
    </row>
    <row r="131" spans="2:6">
      <c r="B131" s="91"/>
      <c r="C131" s="91"/>
      <c r="D131" s="91"/>
      <c r="E131" s="91"/>
      <c r="F131" s="91"/>
    </row>
    <row r="132" spans="2:6">
      <c r="B132" s="91"/>
      <c r="C132" s="91"/>
      <c r="D132" s="91"/>
      <c r="E132" s="91"/>
      <c r="F132" s="91"/>
    </row>
    <row r="133" spans="2:6">
      <c r="B133" s="91"/>
      <c r="C133" s="91"/>
      <c r="D133" s="91"/>
      <c r="E133" s="91"/>
      <c r="F133" s="91"/>
    </row>
    <row r="134" spans="2:6">
      <c r="B134" s="91"/>
      <c r="C134" s="91"/>
      <c r="D134" s="91"/>
      <c r="E134" s="91"/>
      <c r="F134" s="91"/>
    </row>
    <row r="135" spans="2:6">
      <c r="B135" s="91"/>
      <c r="C135" s="91"/>
      <c r="D135" s="91"/>
      <c r="E135" s="91"/>
      <c r="F135" s="91"/>
    </row>
    <row r="136" spans="2:6">
      <c r="B136" s="91"/>
      <c r="C136" s="91"/>
      <c r="D136" s="91"/>
      <c r="E136" s="91"/>
      <c r="F136" s="91"/>
    </row>
    <row r="137" spans="2:6">
      <c r="B137" s="91"/>
      <c r="C137" s="91"/>
      <c r="D137" s="91"/>
      <c r="E137" s="91"/>
      <c r="F137" s="91"/>
    </row>
    <row r="138" spans="2:6">
      <c r="B138" s="91"/>
      <c r="C138" s="91"/>
      <c r="D138" s="91"/>
      <c r="E138" s="91"/>
      <c r="F138" s="91"/>
    </row>
    <row r="139" spans="2:6">
      <c r="B139" s="91"/>
      <c r="C139" s="91"/>
      <c r="D139" s="91"/>
      <c r="E139" s="91"/>
      <c r="F139" s="91"/>
    </row>
    <row r="140" spans="2:6">
      <c r="B140" s="91"/>
      <c r="C140" s="91"/>
      <c r="D140" s="91"/>
      <c r="E140" s="91"/>
      <c r="F140" s="91"/>
    </row>
    <row r="141" spans="2:6">
      <c r="B141" s="91"/>
      <c r="C141" s="91"/>
      <c r="D141" s="91"/>
      <c r="E141" s="91"/>
      <c r="F141" s="91"/>
    </row>
    <row r="142" spans="2:6">
      <c r="B142" s="91"/>
      <c r="C142" s="91"/>
      <c r="D142" s="91"/>
      <c r="E142" s="91"/>
      <c r="F142" s="91"/>
    </row>
    <row r="143" spans="2:6">
      <c r="B143" s="91"/>
      <c r="C143" s="91"/>
      <c r="D143" s="91"/>
      <c r="E143" s="91"/>
      <c r="F143" s="91"/>
    </row>
    <row r="144" spans="2:6">
      <c r="B144" s="91"/>
      <c r="C144" s="91"/>
      <c r="D144" s="91"/>
      <c r="E144" s="91"/>
      <c r="F144" s="91"/>
    </row>
    <row r="145" spans="2:6">
      <c r="B145" s="91"/>
      <c r="C145" s="91"/>
      <c r="D145" s="91"/>
      <c r="E145" s="91"/>
      <c r="F145" s="91"/>
    </row>
    <row r="146" spans="2:6">
      <c r="B146" s="91"/>
      <c r="C146" s="91"/>
      <c r="D146" s="91"/>
      <c r="E146" s="91"/>
      <c r="F146" s="91"/>
    </row>
    <row r="147" spans="2:6">
      <c r="B147" s="91"/>
      <c r="C147" s="91"/>
      <c r="D147" s="91"/>
      <c r="E147" s="91"/>
      <c r="F147" s="91"/>
    </row>
    <row r="148" spans="2:6">
      <c r="B148" s="91"/>
      <c r="C148" s="91"/>
      <c r="D148" s="91"/>
      <c r="E148" s="91"/>
      <c r="F148" s="91"/>
    </row>
    <row r="149" spans="2:6">
      <c r="B149" s="91"/>
      <c r="C149" s="91"/>
      <c r="D149" s="91"/>
      <c r="E149" s="91"/>
      <c r="F149" s="91"/>
    </row>
    <row r="150" spans="2:6">
      <c r="B150" s="91"/>
      <c r="C150" s="91"/>
      <c r="D150" s="91"/>
      <c r="E150" s="91"/>
      <c r="F150" s="91"/>
    </row>
    <row r="151" spans="2:6">
      <c r="B151" s="91"/>
      <c r="C151" s="91"/>
      <c r="D151" s="91"/>
      <c r="E151" s="91"/>
      <c r="F151" s="91"/>
    </row>
    <row r="152" spans="2:6">
      <c r="B152" s="91"/>
      <c r="C152" s="91"/>
      <c r="D152" s="91"/>
      <c r="E152" s="91"/>
      <c r="F152" s="91"/>
    </row>
    <row r="153" spans="2:6">
      <c r="B153" s="91"/>
      <c r="C153" s="91"/>
      <c r="D153" s="91"/>
      <c r="E153" s="91"/>
      <c r="F153" s="91"/>
    </row>
    <row r="154" spans="2:6">
      <c r="B154" s="91"/>
      <c r="C154" s="91"/>
      <c r="D154" s="91"/>
      <c r="E154" s="91"/>
      <c r="F154" s="91"/>
    </row>
    <row r="155" spans="2:6">
      <c r="B155" s="91"/>
      <c r="C155" s="91"/>
      <c r="D155" s="91"/>
      <c r="E155" s="91"/>
      <c r="F155" s="91"/>
    </row>
    <row r="156" spans="2:6">
      <c r="B156" s="91"/>
      <c r="C156" s="91"/>
      <c r="D156" s="91"/>
      <c r="E156" s="91"/>
      <c r="F156" s="91"/>
    </row>
    <row r="157" spans="2:6">
      <c r="B157" s="91"/>
      <c r="C157" s="91"/>
      <c r="D157" s="91"/>
      <c r="E157" s="91"/>
      <c r="F157" s="91"/>
    </row>
    <row r="158" spans="2:6">
      <c r="B158" s="91"/>
      <c r="C158" s="91"/>
      <c r="D158" s="91"/>
      <c r="E158" s="91"/>
      <c r="F158" s="91"/>
    </row>
    <row r="159" spans="2:6">
      <c r="B159" s="91"/>
      <c r="C159" s="91"/>
      <c r="D159" s="91"/>
      <c r="E159" s="91"/>
      <c r="F159" s="91"/>
    </row>
    <row r="160" spans="2:6">
      <c r="B160" s="91"/>
      <c r="C160" s="91"/>
      <c r="D160" s="91"/>
      <c r="E160" s="91"/>
      <c r="F160" s="91"/>
    </row>
  </sheetData>
  <mergeCells count="2">
    <mergeCell ref="F5:F6"/>
    <mergeCell ref="F9:F10"/>
  </mergeCells>
  <phoneticPr fontId="98" type="noConversion"/>
  <dataValidations count="7">
    <dataValidation type="list" allowBlank="1" showInputMessage="1" showErrorMessage="1" sqref="I5">
      <formula1>$D$4:$D$52</formula1>
    </dataValidation>
    <dataValidation type="list" allowBlank="1" showInputMessage="1" showErrorMessage="1" sqref="O4 K4 M4 K6:K8 M10:M11 K10:K11 O10:O11 M6:M8 O6:O8">
      <formula1>#REF!</formula1>
    </dataValidation>
    <dataValidation type="list" allowBlank="1" showInputMessage="1" showErrorMessage="1" sqref="M3 K3">
      <formula1>$B$4:$B$39</formula1>
    </dataValidation>
    <dataValidation type="list" allowBlank="1" showInputMessage="1" showErrorMessage="1" sqref="O3 M5 K5 O5">
      <formula1>$B$4:$B$41</formula1>
    </dataValidation>
    <dataValidation type="list" allowBlank="1" showInputMessage="1" showErrorMessage="1" sqref="I3">
      <formula1>$B$4:$B$52</formula1>
    </dataValidation>
    <dataValidation type="list" allowBlank="1" showInputMessage="1" showErrorMessage="1" sqref="I4">
      <formula1>$C$4:$C$52</formula1>
    </dataValidation>
    <dataValidation type="list" allowBlank="1" showInputMessage="1" showErrorMessage="1" sqref="I6">
      <formula1>$E$4:$E$52</formula1>
    </dataValidation>
  </dataValidations>
  <pageMargins left="0.7" right="0.7" top="0.75" bottom="0.75" header="0.3" footer="0.3"/>
  <pageSetup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1:L115"/>
  <sheetViews>
    <sheetView zoomScale="84" zoomScaleNormal="80" workbookViewId="0">
      <pane xSplit="1" ySplit="3" topLeftCell="B40" activePane="bottomRight" state="frozen"/>
      <selection pane="topRight" activeCell="B1" sqref="B1"/>
      <selection pane="bottomLeft" activeCell="A4" sqref="A4"/>
      <selection pane="bottomRight" activeCell="K12" sqref="K12"/>
    </sheetView>
  </sheetViews>
  <sheetFormatPr defaultColWidth="8.75" defaultRowHeight="14" outlineLevelCol="1"/>
  <cols>
    <col min="1" max="1" width="2.5" style="68" customWidth="1"/>
    <col min="2" max="2" width="46.33203125" style="68" customWidth="1" outlineLevel="1"/>
    <col min="3" max="3" width="21.9140625" style="68" customWidth="1" outlineLevel="1"/>
    <col min="4" max="4" width="13.25" style="68" customWidth="1" outlineLevel="1"/>
    <col min="5" max="5" width="12.33203125" style="68" customWidth="1" outlineLevel="1"/>
    <col min="6" max="6" width="11.75" style="68" customWidth="1" outlineLevel="1"/>
    <col min="7" max="7" width="16.5" style="68" customWidth="1" outlineLevel="1"/>
    <col min="8" max="8" width="8.75" style="68"/>
    <col min="9" max="9" width="15.5" style="68" customWidth="1"/>
    <col min="10" max="10" width="16.6640625" style="68" customWidth="1"/>
    <col min="11" max="11" width="20.4140625" style="68" customWidth="1"/>
    <col min="12" max="16384" width="8.75" style="68"/>
  </cols>
  <sheetData>
    <row r="1" spans="2:9" ht="20">
      <c r="B1" s="192" t="s">
        <v>921</v>
      </c>
    </row>
    <row r="2" spans="2:9" ht="20.5" customHeight="1">
      <c r="B2" s="378" t="s">
        <v>1034</v>
      </c>
      <c r="C2" s="378"/>
      <c r="D2" s="378"/>
    </row>
    <row r="3" spans="2:9" ht="15.5">
      <c r="B3" s="174" t="s">
        <v>500</v>
      </c>
      <c r="C3" s="175" t="s">
        <v>353</v>
      </c>
      <c r="D3" s="178" t="s">
        <v>334</v>
      </c>
      <c r="E3" s="120" t="s">
        <v>434</v>
      </c>
      <c r="F3" s="119" t="s">
        <v>383</v>
      </c>
      <c r="G3" s="133" t="s">
        <v>341</v>
      </c>
    </row>
    <row r="4" spans="2:9">
      <c r="B4" s="416" t="s">
        <v>943</v>
      </c>
      <c r="C4" s="417" t="s">
        <v>922</v>
      </c>
      <c r="D4" s="417"/>
      <c r="E4" s="139" t="s">
        <v>445</v>
      </c>
      <c r="F4" s="189" t="s">
        <v>458</v>
      </c>
      <c r="G4" s="418"/>
    </row>
    <row r="5" spans="2:9">
      <c r="B5" s="207" t="s">
        <v>929</v>
      </c>
      <c r="C5" s="705" t="s">
        <v>533</v>
      </c>
      <c r="D5" s="354"/>
      <c r="E5" s="138" t="s">
        <v>435</v>
      </c>
      <c r="F5" s="180" t="s">
        <v>460</v>
      </c>
      <c r="G5" s="391"/>
      <c r="H5" s="706" t="s">
        <v>1321</v>
      </c>
    </row>
    <row r="6" spans="2:9">
      <c r="B6" s="206" t="s">
        <v>937</v>
      </c>
      <c r="C6" s="354" t="s">
        <v>941</v>
      </c>
      <c r="D6" s="354"/>
      <c r="E6" s="138" t="s">
        <v>436</v>
      </c>
      <c r="F6" s="180" t="s">
        <v>461</v>
      </c>
      <c r="G6" s="391"/>
    </row>
    <row r="7" spans="2:9">
      <c r="B7" s="206" t="s">
        <v>930</v>
      </c>
      <c r="C7" s="354" t="s">
        <v>457</v>
      </c>
      <c r="D7" s="354"/>
      <c r="E7" s="138" t="s">
        <v>437</v>
      </c>
      <c r="F7" s="354"/>
      <c r="G7" s="391"/>
    </row>
    <row r="8" spans="2:9">
      <c r="B8" s="206"/>
      <c r="C8" s="354" t="s">
        <v>942</v>
      </c>
      <c r="D8" s="354"/>
      <c r="E8" s="138" t="s">
        <v>438</v>
      </c>
      <c r="F8" s="354"/>
      <c r="G8" s="391"/>
    </row>
    <row r="9" spans="2:9">
      <c r="B9" s="206"/>
      <c r="C9" s="354" t="s">
        <v>923</v>
      </c>
      <c r="D9" s="354"/>
      <c r="E9" s="138" t="s">
        <v>439</v>
      </c>
      <c r="F9" s="354"/>
      <c r="G9" s="391"/>
    </row>
    <row r="10" spans="2:9" ht="14.5" thickBot="1">
      <c r="B10" s="206"/>
      <c r="C10" s="354" t="s">
        <v>924</v>
      </c>
      <c r="D10" s="354"/>
      <c r="E10" s="138" t="s">
        <v>440</v>
      </c>
      <c r="F10" s="354"/>
      <c r="G10" s="391"/>
    </row>
    <row r="11" spans="2:9">
      <c r="B11" s="409" t="s">
        <v>944</v>
      </c>
      <c r="C11" s="382" t="s">
        <v>945</v>
      </c>
      <c r="D11" s="354"/>
      <c r="E11" s="138" t="s">
        <v>441</v>
      </c>
      <c r="F11" s="354"/>
      <c r="G11" s="391"/>
    </row>
    <row r="12" spans="2:9">
      <c r="B12" s="94"/>
      <c r="C12" s="354" t="s">
        <v>946</v>
      </c>
      <c r="D12" s="354"/>
      <c r="E12" s="138" t="s">
        <v>442</v>
      </c>
      <c r="F12" s="354"/>
      <c r="G12" s="391"/>
    </row>
    <row r="13" spans="2:9" ht="14.5" thickBot="1">
      <c r="B13" s="350"/>
      <c r="C13" s="387" t="s">
        <v>947</v>
      </c>
      <c r="D13" s="354"/>
      <c r="E13" s="138" t="s">
        <v>443</v>
      </c>
      <c r="F13" s="354"/>
      <c r="G13" s="391"/>
    </row>
    <row r="14" spans="2:9">
      <c r="B14" s="398" t="s">
        <v>938</v>
      </c>
      <c r="C14" s="354" t="s">
        <v>852</v>
      </c>
      <c r="D14" s="393"/>
      <c r="E14" s="138" t="s">
        <v>444</v>
      </c>
      <c r="F14" s="393"/>
      <c r="G14" s="392"/>
    </row>
    <row r="15" spans="2:9">
      <c r="B15" s="398" t="s">
        <v>927</v>
      </c>
      <c r="C15" s="354" t="s">
        <v>925</v>
      </c>
      <c r="D15" s="393"/>
      <c r="E15" s="138" t="s">
        <v>446</v>
      </c>
      <c r="F15" s="393"/>
      <c r="G15" s="392"/>
    </row>
    <row r="16" spans="2:9">
      <c r="B16" s="206" t="s">
        <v>926</v>
      </c>
      <c r="C16" s="354" t="s">
        <v>595</v>
      </c>
      <c r="D16" s="393"/>
      <c r="E16" s="138" t="s">
        <v>1343</v>
      </c>
      <c r="F16" s="393"/>
      <c r="G16" s="392"/>
      <c r="H16" s="202"/>
      <c r="I16" s="202"/>
    </row>
    <row r="17" spans="2:12">
      <c r="B17" s="206" t="s">
        <v>928</v>
      </c>
      <c r="C17" s="354" t="s">
        <v>601</v>
      </c>
      <c r="D17" s="393"/>
      <c r="E17" s="138" t="s">
        <v>1056</v>
      </c>
      <c r="F17" s="393"/>
      <c r="G17" s="392"/>
      <c r="H17" s="202"/>
      <c r="I17" s="202"/>
    </row>
    <row r="18" spans="2:12">
      <c r="B18" s="94"/>
      <c r="C18" s="354" t="s">
        <v>604</v>
      </c>
      <c r="D18" s="393"/>
      <c r="E18" s="138" t="s">
        <v>447</v>
      </c>
      <c r="F18" s="393"/>
      <c r="G18" s="392"/>
      <c r="H18" s="202"/>
      <c r="I18" s="202"/>
    </row>
    <row r="19" spans="2:12">
      <c r="B19" s="94"/>
      <c r="C19" s="354" t="s">
        <v>931</v>
      </c>
      <c r="D19" s="393"/>
      <c r="E19" s="138" t="s">
        <v>1331</v>
      </c>
      <c r="F19" s="393"/>
      <c r="G19" s="392"/>
      <c r="H19" s="202"/>
      <c r="I19" s="202"/>
      <c r="J19"/>
      <c r="K19"/>
      <c r="L19" s="202"/>
    </row>
    <row r="20" spans="2:12">
      <c r="B20" s="86"/>
      <c r="C20" s="354" t="s">
        <v>856</v>
      </c>
      <c r="D20" s="393"/>
      <c r="E20" s="138" t="s">
        <v>370</v>
      </c>
      <c r="F20" s="393"/>
      <c r="G20" s="392"/>
      <c r="H20" s="202"/>
      <c r="I20" s="395"/>
      <c r="J20"/>
      <c r="K20"/>
      <c r="L20" s="202"/>
    </row>
    <row r="21" spans="2:12" ht="14.5" thickBot="1">
      <c r="B21" s="86"/>
      <c r="C21" s="354" t="s">
        <v>857</v>
      </c>
      <c r="D21" s="393"/>
      <c r="E21" s="86" t="s">
        <v>448</v>
      </c>
      <c r="F21" s="393"/>
      <c r="G21" s="392"/>
      <c r="H21" s="202"/>
      <c r="I21" s="396"/>
      <c r="J21"/>
      <c r="K21"/>
      <c r="L21" s="202"/>
    </row>
    <row r="22" spans="2:12">
      <c r="B22" s="86"/>
      <c r="C22" s="404" t="s">
        <v>972</v>
      </c>
      <c r="D22" s="404" t="s">
        <v>949</v>
      </c>
      <c r="E22" s="86" t="s">
        <v>455</v>
      </c>
      <c r="F22" s="393"/>
      <c r="G22" s="392"/>
      <c r="H22" s="202"/>
      <c r="I22" s="395"/>
      <c r="J22"/>
      <c r="K22"/>
      <c r="L22" s="202"/>
    </row>
    <row r="23" spans="2:12">
      <c r="B23" s="86"/>
      <c r="C23" s="393" t="s">
        <v>932</v>
      </c>
      <c r="D23" s="393" t="s">
        <v>950</v>
      </c>
      <c r="E23" s="86" t="s">
        <v>333</v>
      </c>
      <c r="F23" s="393"/>
      <c r="G23" s="392"/>
      <c r="H23" s="202"/>
      <c r="I23" s="396"/>
      <c r="J23"/>
      <c r="K23"/>
      <c r="L23" s="202"/>
    </row>
    <row r="24" spans="2:12" ht="14.5" thickBot="1">
      <c r="B24" s="86"/>
      <c r="C24" s="393" t="s">
        <v>933</v>
      </c>
      <c r="D24" s="393" t="s">
        <v>951</v>
      </c>
      <c r="E24" s="86" t="s">
        <v>468</v>
      </c>
      <c r="F24" s="393"/>
      <c r="G24" s="392"/>
      <c r="H24" s="202"/>
      <c r="I24" s="396"/>
      <c r="J24"/>
      <c r="K24"/>
      <c r="L24" s="202"/>
    </row>
    <row r="25" spans="2:12">
      <c r="B25" s="403" t="s">
        <v>964</v>
      </c>
      <c r="C25" s="404" t="s">
        <v>934</v>
      </c>
      <c r="D25" s="393" t="s">
        <v>924</v>
      </c>
      <c r="E25" s="86" t="s">
        <v>466</v>
      </c>
      <c r="F25" s="393"/>
      <c r="G25" s="392"/>
      <c r="H25" s="202"/>
      <c r="I25" s="394"/>
      <c r="J25"/>
      <c r="K25"/>
      <c r="L25" s="202"/>
    </row>
    <row r="26" spans="2:12">
      <c r="B26" s="398" t="s">
        <v>966</v>
      </c>
      <c r="C26" s="393" t="s">
        <v>948</v>
      </c>
      <c r="D26" s="210" t="s">
        <v>955</v>
      </c>
      <c r="E26" s="86" t="s">
        <v>1330</v>
      </c>
      <c r="F26" s="393"/>
      <c r="G26" s="392"/>
      <c r="H26" s="202"/>
      <c r="I26" s="394"/>
      <c r="J26"/>
      <c r="K26"/>
      <c r="L26" s="202"/>
    </row>
    <row r="27" spans="2:12">
      <c r="B27" s="398"/>
      <c r="C27" s="393" t="s">
        <v>973</v>
      </c>
      <c r="D27" s="210" t="s">
        <v>956</v>
      </c>
      <c r="E27" s="86" t="s">
        <v>465</v>
      </c>
      <c r="F27" s="393"/>
      <c r="G27" s="392"/>
      <c r="H27" s="202"/>
      <c r="I27" s="394"/>
      <c r="J27"/>
      <c r="K27"/>
      <c r="L27" s="202"/>
    </row>
    <row r="28" spans="2:12" ht="14.5" thickBot="1">
      <c r="B28" s="157"/>
      <c r="C28" s="405" t="s">
        <v>975</v>
      </c>
      <c r="D28" s="210" t="s">
        <v>957</v>
      </c>
      <c r="E28" s="408" t="s">
        <v>464</v>
      </c>
      <c r="F28" s="393"/>
      <c r="G28" s="392"/>
      <c r="H28" s="202"/>
      <c r="I28" s="394"/>
      <c r="J28"/>
      <c r="K28"/>
      <c r="L28" s="202"/>
    </row>
    <row r="29" spans="2:12" ht="14.5" thickBot="1">
      <c r="B29" s="206" t="s">
        <v>935</v>
      </c>
      <c r="C29" s="393" t="s">
        <v>936</v>
      </c>
      <c r="D29" s="210" t="s">
        <v>958</v>
      </c>
      <c r="E29" s="86" t="s">
        <v>368</v>
      </c>
      <c r="F29" s="393"/>
      <c r="G29" s="219"/>
      <c r="H29" s="202"/>
      <c r="I29" s="396"/>
      <c r="J29"/>
      <c r="K29"/>
      <c r="L29" s="202"/>
    </row>
    <row r="30" spans="2:12" ht="15.5">
      <c r="B30" s="206"/>
      <c r="C30" s="393" t="s">
        <v>952</v>
      </c>
      <c r="D30" s="722" t="s">
        <v>959</v>
      </c>
      <c r="E30" s="86" t="s">
        <v>1044</v>
      </c>
      <c r="F30" s="467" t="s">
        <v>469</v>
      </c>
      <c r="G30" s="219"/>
      <c r="H30" s="202"/>
      <c r="I30" s="396"/>
      <c r="J30"/>
      <c r="K30"/>
      <c r="L30" s="202"/>
    </row>
    <row r="31" spans="2:12">
      <c r="B31" s="206"/>
      <c r="C31" s="393" t="s">
        <v>967</v>
      </c>
      <c r="D31" s="723" t="s">
        <v>960</v>
      </c>
      <c r="E31" s="86" t="s">
        <v>463</v>
      </c>
      <c r="F31" s="468" t="s">
        <v>489</v>
      </c>
      <c r="G31" s="219"/>
      <c r="H31" s="202"/>
      <c r="I31" s="396"/>
      <c r="J31"/>
      <c r="K31"/>
      <c r="L31" s="202"/>
    </row>
    <row r="32" spans="2:12">
      <c r="B32" s="206"/>
      <c r="C32" s="393" t="s">
        <v>968</v>
      </c>
      <c r="D32" s="723" t="s">
        <v>961</v>
      </c>
      <c r="E32" s="86" t="s">
        <v>467</v>
      </c>
      <c r="F32" s="468" t="s">
        <v>490</v>
      </c>
      <c r="G32" s="219"/>
      <c r="H32" s="202"/>
      <c r="I32" s="396"/>
      <c r="J32"/>
      <c r="K32"/>
      <c r="L32" s="202"/>
    </row>
    <row r="33" spans="2:12" ht="14.5" thickBot="1">
      <c r="B33" s="206"/>
      <c r="C33" s="402" t="s">
        <v>954</v>
      </c>
      <c r="D33" s="723" t="s">
        <v>962</v>
      </c>
      <c r="E33" s="410" t="s">
        <v>372</v>
      </c>
      <c r="F33" s="456" t="s">
        <v>491</v>
      </c>
      <c r="G33" s="219"/>
      <c r="H33" s="202"/>
      <c r="I33" s="396"/>
      <c r="J33"/>
      <c r="K33"/>
      <c r="L33" s="202"/>
    </row>
    <row r="34" spans="2:12" ht="14.5" thickBot="1">
      <c r="B34" s="206"/>
      <c r="C34" s="210" t="s">
        <v>940</v>
      </c>
      <c r="D34" s="724" t="s">
        <v>963</v>
      </c>
      <c r="E34" s="86" t="s">
        <v>1332</v>
      </c>
      <c r="F34" s="407" t="s">
        <v>492</v>
      </c>
      <c r="G34" s="219"/>
      <c r="H34" s="202"/>
      <c r="I34" s="396"/>
      <c r="J34"/>
      <c r="K34"/>
      <c r="L34" s="202"/>
    </row>
    <row r="35" spans="2:12">
      <c r="B35" s="206"/>
      <c r="C35" s="210" t="s">
        <v>953</v>
      </c>
      <c r="D35" s="415"/>
      <c r="E35" s="86" t="s">
        <v>367</v>
      </c>
      <c r="F35" s="91"/>
      <c r="G35" s="219"/>
      <c r="H35" s="202"/>
      <c r="I35" s="396"/>
      <c r="J35"/>
      <c r="K35"/>
      <c r="L35" s="202"/>
    </row>
    <row r="36" spans="2:12">
      <c r="B36" s="206"/>
      <c r="C36" s="210" t="s">
        <v>969</v>
      </c>
      <c r="D36" s="86"/>
      <c r="E36" s="419" t="s">
        <v>378</v>
      </c>
      <c r="F36" s="91"/>
      <c r="G36" s="219"/>
      <c r="H36" s="202"/>
      <c r="I36" s="396"/>
      <c r="J36"/>
      <c r="K36"/>
      <c r="L36" s="202"/>
    </row>
    <row r="37" spans="2:12" ht="14" customHeight="1">
      <c r="B37" s="206"/>
      <c r="C37" s="210" t="s">
        <v>970</v>
      </c>
      <c r="D37" s="86"/>
      <c r="E37" s="419" t="s">
        <v>374</v>
      </c>
      <c r="F37" s="91"/>
      <c r="G37" s="219"/>
      <c r="H37" s="202"/>
      <c r="I37" s="396"/>
      <c r="J37"/>
      <c r="K37"/>
      <c r="L37" s="202"/>
    </row>
    <row r="38" spans="2:12" ht="14.5" thickBot="1">
      <c r="B38" s="206"/>
      <c r="C38" s="402" t="s">
        <v>971</v>
      </c>
      <c r="D38" s="393"/>
      <c r="E38" s="419" t="s">
        <v>376</v>
      </c>
      <c r="F38" s="397"/>
      <c r="G38" s="219"/>
      <c r="H38" s="202"/>
      <c r="I38" s="396"/>
      <c r="J38"/>
      <c r="K38"/>
      <c r="L38" s="202"/>
    </row>
    <row r="39" spans="2:12" ht="14.5" thickBot="1">
      <c r="B39" s="411" t="s">
        <v>944</v>
      </c>
      <c r="C39" s="412" t="s">
        <v>965</v>
      </c>
      <c r="D39" s="393"/>
      <c r="E39" s="144"/>
      <c r="F39" s="397"/>
      <c r="G39" s="219"/>
      <c r="H39" s="202"/>
      <c r="I39" s="396"/>
      <c r="J39"/>
      <c r="K39"/>
      <c r="L39" s="202"/>
    </row>
    <row r="40" spans="2:12">
      <c r="B40" s="230" t="s">
        <v>939</v>
      </c>
      <c r="C40" s="436" t="s">
        <v>1035</v>
      </c>
      <c r="D40" s="221"/>
      <c r="E40" s="144"/>
      <c r="F40" s="397"/>
      <c r="G40" s="219"/>
      <c r="H40" s="202"/>
      <c r="I40" s="202"/>
      <c r="J40"/>
      <c r="K40"/>
    </row>
    <row r="41" spans="2:12">
      <c r="B41" s="207"/>
      <c r="C41" s="206" t="s">
        <v>640</v>
      </c>
      <c r="D41" s="221"/>
      <c r="E41" s="144"/>
      <c r="F41" s="397"/>
      <c r="G41" s="219"/>
      <c r="H41" s="202"/>
      <c r="I41" s="202"/>
      <c r="J41"/>
      <c r="K41"/>
    </row>
    <row r="42" spans="2:12">
      <c r="B42" s="207"/>
      <c r="C42" s="206" t="s">
        <v>641</v>
      </c>
      <c r="D42" s="221"/>
      <c r="E42" s="144"/>
      <c r="F42" s="397"/>
      <c r="G42" s="219"/>
      <c r="H42" s="202"/>
      <c r="I42" s="202"/>
      <c r="J42"/>
      <c r="K42"/>
    </row>
    <row r="43" spans="2:12">
      <c r="B43" s="207"/>
      <c r="C43" s="206" t="s">
        <v>644</v>
      </c>
      <c r="D43" s="221"/>
      <c r="E43" s="144"/>
      <c r="F43" s="397"/>
      <c r="G43" s="219"/>
      <c r="H43" s="202"/>
      <c r="I43" s="202"/>
    </row>
    <row r="44" spans="2:12">
      <c r="B44" s="207"/>
      <c r="C44" s="206" t="s">
        <v>645</v>
      </c>
      <c r="D44" s="221"/>
      <c r="E44" s="144"/>
      <c r="F44" s="397"/>
      <c r="G44" s="219"/>
      <c r="H44" s="202"/>
      <c r="I44" s="202"/>
    </row>
    <row r="45" spans="2:12">
      <c r="B45" s="207"/>
      <c r="C45" s="206" t="s">
        <v>642</v>
      </c>
      <c r="D45" s="221"/>
      <c r="E45" s="144"/>
      <c r="F45" s="397"/>
      <c r="G45" s="219"/>
      <c r="H45" s="202"/>
      <c r="I45" s="202"/>
    </row>
    <row r="46" spans="2:12">
      <c r="B46" s="94"/>
      <c r="C46" s="206" t="s">
        <v>646</v>
      </c>
      <c r="D46" s="221"/>
      <c r="E46" s="144"/>
      <c r="F46" s="397"/>
      <c r="G46" s="219"/>
      <c r="H46" s="202"/>
      <c r="I46" s="202"/>
    </row>
    <row r="47" spans="2:12">
      <c r="B47" s="94"/>
      <c r="C47" s="206" t="s">
        <v>643</v>
      </c>
      <c r="D47" s="221"/>
      <c r="E47" s="144"/>
      <c r="F47" s="397"/>
      <c r="G47" s="219"/>
      <c r="H47" s="202"/>
      <c r="I47" s="202"/>
    </row>
    <row r="48" spans="2:12">
      <c r="B48" s="94"/>
      <c r="C48" s="206" t="s">
        <v>619</v>
      </c>
      <c r="D48" s="221"/>
      <c r="E48" s="144"/>
      <c r="F48" s="397"/>
      <c r="G48" s="219"/>
      <c r="H48" s="202"/>
      <c r="I48" s="202"/>
    </row>
    <row r="49" spans="2:9">
      <c r="B49" s="207"/>
      <c r="C49" s="206" t="s">
        <v>620</v>
      </c>
      <c r="D49" s="221"/>
      <c r="E49" s="144"/>
      <c r="F49" s="397"/>
      <c r="G49" s="219"/>
      <c r="H49" s="202"/>
      <c r="I49" s="202"/>
    </row>
    <row r="50" spans="2:9">
      <c r="B50" s="94"/>
      <c r="C50" s="206" t="s">
        <v>647</v>
      </c>
      <c r="D50" s="221"/>
      <c r="E50" s="144"/>
      <c r="F50" s="397"/>
      <c r="G50" s="219"/>
      <c r="H50" s="202"/>
      <c r="I50" s="202"/>
    </row>
    <row r="51" spans="2:9">
      <c r="B51" s="434" t="s">
        <v>518</v>
      </c>
      <c r="C51" s="186"/>
      <c r="D51" s="186"/>
      <c r="E51" s="186"/>
      <c r="F51" s="186"/>
      <c r="G51" s="186"/>
      <c r="H51" s="202"/>
      <c r="I51" s="202"/>
    </row>
    <row r="52" spans="2:9">
      <c r="B52"/>
      <c r="C52"/>
      <c r="D52"/>
      <c r="E52"/>
      <c r="F52"/>
      <c r="G52"/>
      <c r="H52"/>
      <c r="I52" s="202"/>
    </row>
    <row r="53" spans="2:9">
      <c r="B53"/>
      <c r="C53"/>
      <c r="D53"/>
      <c r="E53"/>
      <c r="F53"/>
      <c r="G53"/>
      <c r="H53"/>
      <c r="I53" s="202"/>
    </row>
    <row r="54" spans="2:9">
      <c r="B54"/>
      <c r="C54"/>
      <c r="D54"/>
      <c r="E54"/>
      <c r="F54"/>
      <c r="G54"/>
      <c r="H54"/>
      <c r="I54" s="202"/>
    </row>
    <row r="55" spans="2:9">
      <c r="B55"/>
      <c r="C55"/>
      <c r="D55"/>
      <c r="E55"/>
      <c r="F55"/>
      <c r="G55"/>
      <c r="H55"/>
      <c r="I55" s="202"/>
    </row>
    <row r="56" spans="2:9">
      <c r="B56"/>
      <c r="C56"/>
      <c r="D56"/>
      <c r="E56"/>
      <c r="F56"/>
      <c r="G56"/>
      <c r="H56"/>
      <c r="I56" s="202"/>
    </row>
    <row r="57" spans="2:9">
      <c r="B57"/>
      <c r="C57"/>
      <c r="D57"/>
      <c r="E57"/>
      <c r="F57"/>
      <c r="G57"/>
      <c r="H57"/>
      <c r="I57" s="202"/>
    </row>
    <row r="58" spans="2:9">
      <c r="B58"/>
      <c r="C58"/>
      <c r="D58"/>
      <c r="E58"/>
      <c r="F58"/>
      <c r="G58"/>
      <c r="H58"/>
      <c r="I58" s="202"/>
    </row>
    <row r="59" spans="2:9">
      <c r="B59"/>
      <c r="C59"/>
      <c r="D59"/>
      <c r="E59"/>
      <c r="F59"/>
      <c r="G59"/>
      <c r="H59"/>
      <c r="I59" s="202"/>
    </row>
    <row r="60" spans="2:9">
      <c r="B60"/>
      <c r="C60"/>
      <c r="D60"/>
      <c r="E60"/>
      <c r="F60"/>
      <c r="G60"/>
      <c r="H60"/>
      <c r="I60" s="202"/>
    </row>
    <row r="61" spans="2:9">
      <c r="B61"/>
      <c r="C61"/>
      <c r="D61"/>
      <c r="E61"/>
      <c r="F61"/>
      <c r="G61"/>
      <c r="H61"/>
      <c r="I61" s="202"/>
    </row>
    <row r="62" spans="2:9">
      <c r="B62"/>
      <c r="C62"/>
      <c r="D62"/>
      <c r="E62"/>
      <c r="F62"/>
      <c r="G62"/>
      <c r="H62"/>
      <c r="I62" s="202"/>
    </row>
    <row r="63" spans="2:9">
      <c r="B63"/>
      <c r="C63"/>
      <c r="D63"/>
      <c r="E63"/>
      <c r="F63"/>
      <c r="G63"/>
      <c r="H63"/>
      <c r="I63" s="202"/>
    </row>
    <row r="64" spans="2:9">
      <c r="B64"/>
      <c r="C64"/>
      <c r="D64"/>
      <c r="E64"/>
      <c r="F64"/>
      <c r="G64"/>
      <c r="H64"/>
      <c r="I64" s="202"/>
    </row>
    <row r="65" spans="2:9">
      <c r="I65" s="202"/>
    </row>
    <row r="66" spans="2:9">
      <c r="H66" s="202"/>
      <c r="I66" s="202"/>
    </row>
    <row r="67" spans="2:9">
      <c r="H67" s="202"/>
      <c r="I67" s="202"/>
    </row>
    <row r="68" spans="2:9" s="70" customFormat="1" ht="15.5">
      <c r="B68" s="68"/>
      <c r="C68" s="68"/>
      <c r="D68" s="68"/>
      <c r="E68" s="68"/>
      <c r="F68" s="68"/>
      <c r="G68" s="68"/>
      <c r="H68" s="204"/>
      <c r="I68" s="204"/>
    </row>
    <row r="69" spans="2:9">
      <c r="H69" s="202"/>
      <c r="I69" s="202"/>
    </row>
    <row r="70" spans="2:9" customFormat="1">
      <c r="B70" s="68"/>
      <c r="C70" s="68"/>
      <c r="D70" s="68"/>
      <c r="E70" s="68"/>
      <c r="F70" s="68"/>
      <c r="G70" s="68"/>
    </row>
    <row r="71" spans="2:9" customFormat="1">
      <c r="B71" s="68"/>
      <c r="C71" s="68"/>
      <c r="D71" s="68"/>
      <c r="E71" s="68"/>
      <c r="F71" s="68"/>
      <c r="G71" s="68"/>
    </row>
    <row r="72" spans="2:9" customFormat="1" ht="15" customHeight="1">
      <c r="B72" s="68"/>
      <c r="C72" s="68"/>
      <c r="D72" s="68"/>
      <c r="E72" s="68"/>
      <c r="F72" s="68"/>
      <c r="G72" s="68"/>
    </row>
    <row r="73" spans="2:9" customFormat="1" ht="15" customHeight="1">
      <c r="B73" s="68"/>
      <c r="C73" s="68"/>
      <c r="D73" s="68"/>
      <c r="E73" s="68"/>
      <c r="F73" s="68"/>
      <c r="G73" s="68"/>
    </row>
    <row r="74" spans="2:9" customFormat="1" ht="15" customHeight="1">
      <c r="B74" s="68"/>
      <c r="C74" s="68"/>
      <c r="D74" s="68"/>
      <c r="E74" s="68"/>
      <c r="F74" s="68"/>
      <c r="G74" s="68"/>
    </row>
    <row r="75" spans="2:9" customFormat="1">
      <c r="B75" s="68"/>
      <c r="C75" s="68"/>
      <c r="D75" s="68"/>
      <c r="E75" s="68"/>
      <c r="F75" s="68"/>
      <c r="G75" s="68"/>
    </row>
    <row r="76" spans="2:9" customFormat="1">
      <c r="B76" s="68"/>
      <c r="C76" s="68"/>
      <c r="D76" s="68"/>
      <c r="E76" s="68"/>
      <c r="F76" s="68"/>
      <c r="G76" s="68"/>
    </row>
    <row r="77" spans="2:9" customFormat="1">
      <c r="B77" s="68"/>
      <c r="C77" s="68"/>
      <c r="D77" s="68"/>
      <c r="E77" s="68"/>
      <c r="F77" s="68"/>
      <c r="G77" s="68"/>
    </row>
    <row r="78" spans="2:9" customFormat="1">
      <c r="B78" s="68"/>
      <c r="C78" s="68"/>
      <c r="D78" s="68"/>
      <c r="E78" s="68"/>
      <c r="F78" s="68"/>
      <c r="G78" s="68"/>
    </row>
    <row r="79" spans="2:9" customFormat="1" ht="15" customHeight="1">
      <c r="B79" s="68"/>
      <c r="C79" s="68"/>
      <c r="D79" s="68"/>
      <c r="E79" s="68"/>
      <c r="F79" s="68"/>
      <c r="G79" s="68"/>
    </row>
    <row r="80" spans="2:9" customFormat="1">
      <c r="B80" s="68"/>
      <c r="C80" s="68"/>
      <c r="D80" s="68"/>
      <c r="E80" s="68"/>
      <c r="F80" s="68"/>
      <c r="G80" s="68"/>
    </row>
    <row r="81" spans="2:7" customFormat="1">
      <c r="B81" s="68"/>
      <c r="C81" s="68"/>
      <c r="D81" s="68"/>
      <c r="E81" s="68"/>
      <c r="F81" s="68"/>
      <c r="G81" s="68"/>
    </row>
    <row r="82" spans="2:7" customFormat="1">
      <c r="B82" s="68"/>
      <c r="C82" s="68"/>
      <c r="D82" s="68"/>
      <c r="E82" s="68"/>
      <c r="F82" s="68"/>
      <c r="G82" s="68"/>
    </row>
    <row r="83" spans="2:7" customFormat="1">
      <c r="B83" s="68"/>
      <c r="C83" s="68"/>
      <c r="D83" s="68"/>
      <c r="E83" s="68"/>
      <c r="F83" s="68"/>
      <c r="G83" s="68"/>
    </row>
    <row r="84" spans="2:7" customFormat="1">
      <c r="B84" s="68"/>
      <c r="C84" s="68"/>
      <c r="D84" s="68"/>
      <c r="E84" s="68"/>
      <c r="F84" s="68"/>
      <c r="G84" s="68"/>
    </row>
    <row r="85" spans="2:7" customFormat="1">
      <c r="B85" s="68"/>
      <c r="C85" s="68"/>
      <c r="D85" s="68"/>
      <c r="E85" s="68"/>
      <c r="F85" s="68"/>
      <c r="G85" s="68"/>
    </row>
    <row r="86" spans="2:7" customFormat="1">
      <c r="B86" s="68"/>
      <c r="C86" s="68"/>
      <c r="D86" s="68"/>
      <c r="E86" s="68"/>
      <c r="F86" s="68"/>
      <c r="G86" s="68"/>
    </row>
    <row r="99" spans="3:7" s="73" customFormat="1">
      <c r="C99" s="68"/>
      <c r="D99" s="68"/>
      <c r="E99" s="68"/>
      <c r="F99" s="68"/>
      <c r="G99" s="68"/>
    </row>
    <row r="100" spans="3:7" s="73" customFormat="1">
      <c r="C100" s="68"/>
      <c r="D100" s="68"/>
      <c r="E100" s="68"/>
      <c r="F100" s="68"/>
      <c r="G100" s="68"/>
    </row>
    <row r="101" spans="3:7" s="73" customFormat="1">
      <c r="C101" s="68"/>
      <c r="D101" s="68"/>
      <c r="E101" s="68"/>
      <c r="F101" s="68"/>
      <c r="G101" s="68"/>
    </row>
    <row r="102" spans="3:7" s="73" customFormat="1">
      <c r="C102" s="68"/>
      <c r="D102" s="68"/>
      <c r="E102" s="68"/>
      <c r="F102" s="68"/>
      <c r="G102" s="68"/>
    </row>
    <row r="103" spans="3:7" s="73" customFormat="1">
      <c r="C103" s="68"/>
      <c r="D103" s="68"/>
      <c r="E103" s="68"/>
      <c r="F103" s="68"/>
      <c r="G103" s="68"/>
    </row>
    <row r="104" spans="3:7" s="73" customFormat="1">
      <c r="C104" s="68"/>
      <c r="D104" s="68"/>
      <c r="E104" s="68"/>
      <c r="F104" s="68"/>
      <c r="G104" s="68"/>
    </row>
    <row r="105" spans="3:7" s="73" customFormat="1">
      <c r="C105" s="68"/>
      <c r="D105" s="68"/>
      <c r="E105" s="68"/>
      <c r="F105" s="68"/>
      <c r="G105" s="68"/>
    </row>
    <row r="106" spans="3:7" s="73" customFormat="1">
      <c r="C106" s="68"/>
      <c r="D106" s="68"/>
      <c r="E106" s="68"/>
      <c r="F106" s="68"/>
      <c r="G106" s="68"/>
    </row>
    <row r="107" spans="3:7" s="73" customFormat="1">
      <c r="C107" s="68"/>
      <c r="D107" s="68"/>
      <c r="E107" s="68"/>
      <c r="F107" s="68"/>
      <c r="G107" s="68"/>
    </row>
    <row r="108" spans="3:7" s="73" customFormat="1">
      <c r="C108" s="68"/>
      <c r="D108" s="68"/>
      <c r="E108" s="68"/>
      <c r="F108" s="68"/>
      <c r="G108" s="68"/>
    </row>
    <row r="109" spans="3:7" s="73" customFormat="1">
      <c r="C109" s="68"/>
      <c r="D109" s="68"/>
      <c r="E109" s="68"/>
      <c r="F109" s="68"/>
      <c r="G109" s="68"/>
    </row>
    <row r="110" spans="3:7" s="73" customFormat="1">
      <c r="C110" s="68"/>
      <c r="D110" s="68"/>
      <c r="E110" s="68"/>
      <c r="F110" s="68"/>
      <c r="G110" s="68"/>
    </row>
    <row r="111" spans="3:7" s="73" customFormat="1">
      <c r="C111" s="68"/>
      <c r="D111" s="68"/>
      <c r="E111" s="68"/>
      <c r="F111" s="68"/>
      <c r="G111" s="68"/>
    </row>
    <row r="112" spans="3:7" s="73" customFormat="1">
      <c r="C112" s="68"/>
      <c r="D112" s="68"/>
      <c r="E112" s="68"/>
      <c r="F112" s="68"/>
      <c r="G112" s="68"/>
    </row>
    <row r="113" spans="3:7" s="73" customFormat="1">
      <c r="C113" s="68"/>
      <c r="D113" s="68"/>
      <c r="E113" s="68"/>
      <c r="F113" s="68"/>
      <c r="G113" s="68"/>
    </row>
    <row r="114" spans="3:7" s="73" customFormat="1">
      <c r="C114" s="68"/>
      <c r="D114" s="68"/>
      <c r="E114" s="68"/>
      <c r="F114" s="68"/>
      <c r="G114" s="68"/>
    </row>
    <row r="115" spans="3:7" s="72" customFormat="1">
      <c r="C115" s="68"/>
      <c r="D115" s="68"/>
      <c r="E115" s="68"/>
      <c r="F115" s="68"/>
      <c r="G115" s="68"/>
    </row>
  </sheetData>
  <phoneticPr fontId="98" type="noConversion"/>
  <pageMargins left="0.7" right="0.7" top="0.75" bottom="0.75" header="0.3" footer="0.3"/>
  <pageSetup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2"/>
  <sheetViews>
    <sheetView zoomScaleNormal="100" workbookViewId="0">
      <selection activeCell="E22" sqref="E22"/>
    </sheetView>
  </sheetViews>
  <sheetFormatPr defaultColWidth="8.75" defaultRowHeight="14"/>
  <cols>
    <col min="1" max="1" width="11.9140625" style="426" bestFit="1" customWidth="1"/>
    <col min="2" max="2" width="64.6640625" style="429" customWidth="1"/>
    <col min="3" max="3" width="20.25" style="426" customWidth="1"/>
    <col min="4" max="16384" width="8.75" style="426"/>
  </cols>
  <sheetData>
    <row r="1" spans="1:3">
      <c r="A1" s="424" t="s">
        <v>987</v>
      </c>
      <c r="B1" s="425" t="s">
        <v>988</v>
      </c>
      <c r="C1" s="424" t="s">
        <v>989</v>
      </c>
    </row>
    <row r="2" spans="1:3">
      <c r="A2" s="427" t="s">
        <v>990</v>
      </c>
      <c r="B2" s="428" t="s">
        <v>991</v>
      </c>
      <c r="C2" s="427"/>
    </row>
    <row r="3" spans="1:3">
      <c r="A3" s="427" t="s">
        <v>992</v>
      </c>
      <c r="B3" s="428" t="s">
        <v>993</v>
      </c>
      <c r="C3" s="427"/>
    </row>
    <row r="4" spans="1:3">
      <c r="A4" s="427" t="s">
        <v>994</v>
      </c>
      <c r="B4" s="428" t="s">
        <v>995</v>
      </c>
      <c r="C4" s="427"/>
    </row>
    <row r="5" spans="1:3">
      <c r="A5" s="427" t="s">
        <v>996</v>
      </c>
      <c r="B5" s="428" t="s">
        <v>997</v>
      </c>
      <c r="C5" s="427"/>
    </row>
    <row r="6" spans="1:3">
      <c r="A6" s="427" t="s">
        <v>998</v>
      </c>
      <c r="B6" s="428" t="s">
        <v>999</v>
      </c>
      <c r="C6" s="427"/>
    </row>
    <row r="7" spans="1:3">
      <c r="A7" s="427" t="s">
        <v>1000</v>
      </c>
      <c r="B7" s="428" t="s">
        <v>1001</v>
      </c>
      <c r="C7" s="427"/>
    </row>
    <row r="8" spans="1:3">
      <c r="A8" s="427" t="s">
        <v>1002</v>
      </c>
      <c r="B8" s="428" t="s">
        <v>1003</v>
      </c>
      <c r="C8" s="427"/>
    </row>
    <row r="9" spans="1:3" ht="28">
      <c r="A9" s="427" t="s">
        <v>1004</v>
      </c>
      <c r="B9" s="428" t="s">
        <v>1005</v>
      </c>
      <c r="C9" s="428" t="s">
        <v>1006</v>
      </c>
    </row>
    <row r="10" spans="1:3">
      <c r="A10" s="427" t="s">
        <v>595</v>
      </c>
      <c r="B10" s="428" t="s">
        <v>1007</v>
      </c>
      <c r="C10" s="427"/>
    </row>
    <row r="11" spans="1:3">
      <c r="A11" s="427" t="s">
        <v>1008</v>
      </c>
      <c r="B11" s="428" t="s">
        <v>1009</v>
      </c>
      <c r="C11" s="427"/>
    </row>
    <row r="12" spans="1:3" ht="28">
      <c r="A12" s="427" t="s">
        <v>1010</v>
      </c>
      <c r="B12" s="428" t="s">
        <v>1011</v>
      </c>
      <c r="C12" s="427"/>
    </row>
    <row r="13" spans="1:3">
      <c r="A13" s="427" t="s">
        <v>1012</v>
      </c>
      <c r="B13" s="428" t="s">
        <v>1013</v>
      </c>
      <c r="C13" s="427"/>
    </row>
    <row r="14" spans="1:3">
      <c r="A14" s="427" t="s">
        <v>1014</v>
      </c>
      <c r="B14" s="428" t="s">
        <v>1015</v>
      </c>
      <c r="C14" s="427"/>
    </row>
    <row r="15" spans="1:3">
      <c r="A15" s="427" t="s">
        <v>1016</v>
      </c>
      <c r="B15" s="428" t="s">
        <v>1017</v>
      </c>
      <c r="C15" s="427"/>
    </row>
    <row r="16" spans="1:3">
      <c r="A16" s="427" t="s">
        <v>1018</v>
      </c>
      <c r="B16" s="428" t="s">
        <v>1019</v>
      </c>
      <c r="C16" s="427"/>
    </row>
    <row r="17" spans="1:3">
      <c r="A17" s="427" t="s">
        <v>1020</v>
      </c>
      <c r="B17" s="428" t="s">
        <v>1021</v>
      </c>
      <c r="C17" s="427"/>
    </row>
    <row r="18" spans="1:3" ht="56">
      <c r="A18" s="427" t="s">
        <v>1022</v>
      </c>
      <c r="B18" s="428" t="s">
        <v>1023</v>
      </c>
      <c r="C18" s="427"/>
    </row>
    <row r="19" spans="1:3" ht="56">
      <c r="A19" s="427" t="s">
        <v>1024</v>
      </c>
      <c r="B19" s="428" t="s">
        <v>1025</v>
      </c>
      <c r="C19" s="427"/>
    </row>
    <row r="20" spans="1:3" ht="28">
      <c r="A20" s="427" t="s">
        <v>1026</v>
      </c>
      <c r="B20" s="428" t="s">
        <v>1027</v>
      </c>
      <c r="C20" s="427"/>
    </row>
    <row r="21" spans="1:3" ht="28">
      <c r="A21" s="427" t="s">
        <v>1028</v>
      </c>
      <c r="B21" s="428" t="s">
        <v>1029</v>
      </c>
      <c r="C21" s="427"/>
    </row>
    <row r="22" spans="1:3">
      <c r="A22" s="427" t="s">
        <v>1030</v>
      </c>
      <c r="B22" s="428" t="s">
        <v>1031</v>
      </c>
      <c r="C22" s="427"/>
    </row>
  </sheetData>
  <phoneticPr fontId="98" type="noConversion"/>
  <pageMargins left="0.25" right="0.25" top="0.75" bottom="0.75" header="0.3" footer="0.3"/>
  <pageSetup scale="89" orientation="portrait" horizontalDpi="4294967293" verticalDpi="0" r:id="rId1"/>
  <headerFooter>
    <oddHeader>&amp;C&amp;A&amp;R&amp;F</oddHead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73"/>
  <sheetViews>
    <sheetView workbookViewId="0">
      <pane xSplit="1" ySplit="2" topLeftCell="B3" activePane="bottomRight" state="frozen"/>
      <selection pane="topRight" activeCell="B1" sqref="B1"/>
      <selection pane="bottomLeft" activeCell="A3" sqref="A3"/>
      <selection pane="bottomRight" activeCell="C5" sqref="C5"/>
    </sheetView>
  </sheetViews>
  <sheetFormatPr defaultColWidth="8.75" defaultRowHeight="14"/>
  <cols>
    <col min="1" max="1" width="2.1640625" style="78" customWidth="1"/>
    <col min="2" max="2" width="26.75" style="78" customWidth="1"/>
    <col min="3" max="3" width="71.75" style="78" customWidth="1"/>
    <col min="4" max="15" width="8.75" style="78"/>
    <col min="16" max="16" width="20.5" style="78" customWidth="1"/>
    <col min="17" max="16384" width="8.75" style="78"/>
  </cols>
  <sheetData>
    <row r="2" spans="2:21" ht="20">
      <c r="B2" s="192" t="s">
        <v>844</v>
      </c>
    </row>
    <row r="3" spans="2:21">
      <c r="J3" s="173"/>
      <c r="Q3" s="268" t="s">
        <v>737</v>
      </c>
      <c r="R3" s="269"/>
      <c r="S3" s="269"/>
      <c r="T3" s="269"/>
      <c r="U3" s="270"/>
    </row>
    <row r="4" spans="2:21">
      <c r="B4" s="146" t="s">
        <v>716</v>
      </c>
      <c r="C4" s="296" t="s">
        <v>719</v>
      </c>
      <c r="D4" s="262"/>
      <c r="J4" s="173"/>
      <c r="Q4" s="271" t="s">
        <v>738</v>
      </c>
      <c r="R4" s="272"/>
      <c r="S4" s="272"/>
      <c r="T4" s="272"/>
      <c r="U4" s="273"/>
    </row>
    <row r="5" spans="2:21" ht="15.5">
      <c r="B5" s="143"/>
      <c r="C5" s="297" t="s">
        <v>720</v>
      </c>
      <c r="D5" s="262"/>
      <c r="J5" s="274" t="s">
        <v>739</v>
      </c>
      <c r="Q5" s="275" t="s">
        <v>740</v>
      </c>
      <c r="R5" s="276"/>
      <c r="S5" s="277"/>
      <c r="T5" s="276"/>
      <c r="U5" s="278"/>
    </row>
    <row r="6" spans="2:21">
      <c r="B6" s="310"/>
      <c r="C6" s="298"/>
      <c r="D6" s="262"/>
      <c r="J6" s="279" t="s">
        <v>741</v>
      </c>
      <c r="K6" s="279"/>
      <c r="L6" s="279"/>
      <c r="M6" s="279"/>
      <c r="N6" s="280" t="s">
        <v>742</v>
      </c>
      <c r="O6" s="280" t="s">
        <v>2</v>
      </c>
      <c r="P6" s="281" t="s">
        <v>849</v>
      </c>
      <c r="Q6" s="279" t="s">
        <v>743</v>
      </c>
      <c r="R6" s="279" t="s">
        <v>744</v>
      </c>
      <c r="S6" s="312"/>
      <c r="T6" s="312"/>
      <c r="U6" s="312"/>
    </row>
    <row r="7" spans="2:21">
      <c r="B7" s="146" t="s">
        <v>717</v>
      </c>
      <c r="C7" s="260" t="s">
        <v>701</v>
      </c>
      <c r="D7" s="262"/>
      <c r="J7" s="282" t="s">
        <v>745</v>
      </c>
      <c r="K7" s="283"/>
      <c r="L7" s="283"/>
      <c r="M7" s="283"/>
      <c r="N7" s="284"/>
      <c r="O7" s="284"/>
      <c r="P7" s="284" t="s">
        <v>746</v>
      </c>
      <c r="Q7" s="284" t="s">
        <v>747</v>
      </c>
      <c r="R7" s="282"/>
      <c r="S7" s="283"/>
      <c r="T7" s="283"/>
      <c r="U7" s="285"/>
    </row>
    <row r="8" spans="2:21">
      <c r="B8" s="143"/>
      <c r="C8" s="109" t="s">
        <v>699</v>
      </c>
      <c r="D8" s="262"/>
      <c r="J8" s="282" t="s">
        <v>748</v>
      </c>
      <c r="K8" s="283"/>
      <c r="L8" s="283"/>
      <c r="M8" s="283"/>
      <c r="N8" s="284"/>
      <c r="O8" s="284"/>
      <c r="P8" s="284" t="s">
        <v>749</v>
      </c>
      <c r="Q8" s="284" t="s">
        <v>750</v>
      </c>
      <c r="R8" s="282" t="s">
        <v>751</v>
      </c>
      <c r="S8" s="283"/>
      <c r="T8" s="283"/>
      <c r="U8" s="285"/>
    </row>
    <row r="9" spans="2:21">
      <c r="B9" s="143"/>
      <c r="C9" s="109" t="s">
        <v>700</v>
      </c>
      <c r="J9" s="282" t="s">
        <v>752</v>
      </c>
      <c r="K9" s="283"/>
      <c r="L9" s="283"/>
      <c r="M9" s="283"/>
      <c r="N9" s="284" t="s">
        <v>753</v>
      </c>
      <c r="O9" s="284"/>
      <c r="P9" s="284" t="s">
        <v>754</v>
      </c>
      <c r="Q9" s="284" t="s">
        <v>750</v>
      </c>
      <c r="R9" s="282" t="s">
        <v>755</v>
      </c>
      <c r="S9" s="283"/>
      <c r="T9" s="283"/>
      <c r="U9" s="285"/>
    </row>
    <row r="10" spans="2:21">
      <c r="B10" s="143"/>
      <c r="C10" s="297" t="s">
        <v>718</v>
      </c>
      <c r="J10" s="282" t="s">
        <v>756</v>
      </c>
      <c r="K10" s="283"/>
      <c r="L10" s="283"/>
      <c r="M10" s="283"/>
      <c r="N10" s="284" t="s">
        <v>757</v>
      </c>
      <c r="O10" s="284"/>
      <c r="P10" s="284" t="s">
        <v>758</v>
      </c>
      <c r="Q10" s="284" t="s">
        <v>759</v>
      </c>
      <c r="R10" s="282"/>
      <c r="S10" s="283"/>
      <c r="T10" s="283"/>
      <c r="U10" s="285"/>
    </row>
    <row r="11" spans="2:21">
      <c r="B11" s="310"/>
      <c r="C11" s="299"/>
      <c r="D11" s="262"/>
      <c r="J11" s="282" t="s">
        <v>760</v>
      </c>
      <c r="K11" s="283"/>
      <c r="L11" s="283"/>
      <c r="M11" s="283"/>
      <c r="N11" s="286" t="s">
        <v>761</v>
      </c>
      <c r="O11" s="284" t="s">
        <v>762</v>
      </c>
      <c r="P11" s="284" t="s">
        <v>763</v>
      </c>
      <c r="Q11" s="284" t="s">
        <v>747</v>
      </c>
      <c r="R11" s="282" t="s">
        <v>764</v>
      </c>
      <c r="S11" s="283"/>
      <c r="T11" s="283"/>
      <c r="U11" s="285"/>
    </row>
    <row r="12" spans="2:21">
      <c r="B12" s="146" t="s">
        <v>721</v>
      </c>
      <c r="C12" s="260" t="s">
        <v>707</v>
      </c>
      <c r="D12" s="262"/>
      <c r="J12" s="282" t="s">
        <v>760</v>
      </c>
      <c r="K12" s="283"/>
      <c r="L12" s="283"/>
      <c r="M12" s="283"/>
      <c r="N12" s="286" t="s">
        <v>761</v>
      </c>
      <c r="O12" s="284" t="s">
        <v>765</v>
      </c>
      <c r="P12" s="284" t="s">
        <v>766</v>
      </c>
      <c r="Q12" s="284" t="s">
        <v>747</v>
      </c>
      <c r="R12" s="282" t="s">
        <v>767</v>
      </c>
      <c r="S12" s="283"/>
      <c r="T12" s="283"/>
      <c r="U12" s="285"/>
    </row>
    <row r="13" spans="2:21">
      <c r="B13" s="143"/>
      <c r="C13" s="109" t="s">
        <v>708</v>
      </c>
      <c r="D13" s="262"/>
      <c r="J13" s="282" t="s">
        <v>760</v>
      </c>
      <c r="K13" s="283"/>
      <c r="L13" s="283"/>
      <c r="M13" s="283"/>
      <c r="N13" s="286" t="s">
        <v>761</v>
      </c>
      <c r="O13" s="284" t="s">
        <v>768</v>
      </c>
      <c r="P13" s="284" t="s">
        <v>769</v>
      </c>
      <c r="Q13" s="284" t="s">
        <v>747</v>
      </c>
      <c r="R13" s="282" t="s">
        <v>770</v>
      </c>
      <c r="S13" s="283"/>
      <c r="T13" s="283"/>
      <c r="U13" s="285"/>
    </row>
    <row r="14" spans="2:21">
      <c r="B14" s="143"/>
      <c r="C14" s="109" t="s">
        <v>709</v>
      </c>
      <c r="D14" s="262"/>
      <c r="J14" s="282" t="s">
        <v>760</v>
      </c>
      <c r="K14" s="283"/>
      <c r="L14" s="283"/>
      <c r="M14" s="283"/>
      <c r="N14" s="284" t="s">
        <v>771</v>
      </c>
      <c r="O14" s="284" t="s">
        <v>765</v>
      </c>
      <c r="P14" s="284" t="s">
        <v>766</v>
      </c>
      <c r="Q14" s="284" t="s">
        <v>750</v>
      </c>
      <c r="R14" s="282" t="s">
        <v>772</v>
      </c>
      <c r="S14" s="283"/>
      <c r="T14" s="283"/>
      <c r="U14" s="285"/>
    </row>
    <row r="15" spans="2:21" ht="17.5">
      <c r="B15" s="143"/>
      <c r="C15" s="109" t="s">
        <v>710</v>
      </c>
      <c r="D15" s="262"/>
      <c r="E15" s="264"/>
      <c r="J15" s="282" t="s">
        <v>760</v>
      </c>
      <c r="K15" s="283"/>
      <c r="L15" s="283"/>
      <c r="M15" s="283"/>
      <c r="N15" s="284" t="s">
        <v>773</v>
      </c>
      <c r="O15" s="284" t="s">
        <v>768</v>
      </c>
      <c r="P15" s="284" t="s">
        <v>774</v>
      </c>
      <c r="Q15" s="284" t="s">
        <v>775</v>
      </c>
      <c r="R15" s="282" t="s">
        <v>776</v>
      </c>
      <c r="S15" s="283"/>
      <c r="T15" s="283"/>
      <c r="U15" s="285"/>
    </row>
    <row r="16" spans="2:21" ht="15.5" customHeight="1">
      <c r="B16" s="143"/>
      <c r="C16" s="109" t="s">
        <v>700</v>
      </c>
      <c r="J16" s="282" t="s">
        <v>777</v>
      </c>
      <c r="K16" s="283"/>
      <c r="L16" s="283"/>
      <c r="M16" s="283"/>
      <c r="N16" s="284" t="s">
        <v>778</v>
      </c>
      <c r="O16" s="284"/>
      <c r="P16" s="284" t="s">
        <v>779</v>
      </c>
      <c r="Q16" s="284" t="s">
        <v>750</v>
      </c>
      <c r="R16" s="282"/>
      <c r="S16" s="283"/>
      <c r="T16" s="283"/>
      <c r="U16" s="285"/>
    </row>
    <row r="17" spans="2:21">
      <c r="B17" s="143"/>
      <c r="C17" s="109" t="s">
        <v>711</v>
      </c>
      <c r="J17" s="282" t="s">
        <v>777</v>
      </c>
      <c r="K17" s="283"/>
      <c r="L17" s="283"/>
      <c r="M17" s="283"/>
      <c r="N17" s="284" t="s">
        <v>780</v>
      </c>
      <c r="O17" s="284"/>
      <c r="P17" s="284" t="s">
        <v>781</v>
      </c>
      <c r="Q17" s="284" t="s">
        <v>782</v>
      </c>
      <c r="R17" s="282" t="s">
        <v>783</v>
      </c>
      <c r="S17" s="283"/>
      <c r="T17" s="283"/>
      <c r="U17" s="285"/>
    </row>
    <row r="18" spans="2:21">
      <c r="B18" s="143"/>
      <c r="C18" s="297" t="s">
        <v>712</v>
      </c>
      <c r="F18" s="162"/>
      <c r="J18" s="282" t="s">
        <v>784</v>
      </c>
      <c r="K18" s="283"/>
      <c r="L18" s="283"/>
      <c r="M18" s="283"/>
      <c r="N18" s="284" t="s">
        <v>785</v>
      </c>
      <c r="O18" s="284"/>
      <c r="P18" s="284"/>
      <c r="Q18" s="284" t="s">
        <v>759</v>
      </c>
      <c r="R18" s="282"/>
      <c r="S18" s="283"/>
      <c r="T18" s="283"/>
      <c r="U18" s="285"/>
    </row>
    <row r="19" spans="2:21">
      <c r="B19" s="143"/>
      <c r="C19" s="300" t="s">
        <v>713</v>
      </c>
      <c r="J19" s="282" t="s">
        <v>784</v>
      </c>
      <c r="K19" s="283"/>
      <c r="L19" s="283"/>
      <c r="M19" s="283"/>
      <c r="N19" s="284" t="s">
        <v>786</v>
      </c>
      <c r="O19" s="284"/>
      <c r="P19" s="284"/>
      <c r="Q19" s="284" t="s">
        <v>747</v>
      </c>
      <c r="R19" s="282"/>
      <c r="S19" s="283"/>
      <c r="T19" s="283"/>
      <c r="U19" s="285"/>
    </row>
    <row r="20" spans="2:21">
      <c r="B20" s="310"/>
      <c r="C20" s="114"/>
      <c r="J20" s="282" t="s">
        <v>784</v>
      </c>
      <c r="K20" s="283"/>
      <c r="L20" s="283"/>
      <c r="M20" s="283"/>
      <c r="N20" s="284" t="s">
        <v>787</v>
      </c>
      <c r="O20" s="284"/>
      <c r="P20" s="284"/>
      <c r="Q20" s="284" t="s">
        <v>788</v>
      </c>
      <c r="R20" s="282"/>
      <c r="S20" s="283"/>
      <c r="T20" s="283"/>
      <c r="U20" s="285"/>
    </row>
    <row r="21" spans="2:21">
      <c r="B21" s="146" t="s">
        <v>722</v>
      </c>
      <c r="C21" s="301" t="s">
        <v>714</v>
      </c>
      <c r="J21" s="282" t="s">
        <v>784</v>
      </c>
      <c r="K21" s="283"/>
      <c r="L21" s="283"/>
      <c r="M21" s="283"/>
      <c r="N21" s="284" t="s">
        <v>789</v>
      </c>
      <c r="O21" s="284"/>
      <c r="P21" s="284"/>
      <c r="Q21" s="284" t="s">
        <v>790</v>
      </c>
      <c r="R21" s="282"/>
      <c r="S21" s="283"/>
      <c r="T21" s="283"/>
      <c r="U21" s="285"/>
    </row>
    <row r="22" spans="2:21">
      <c r="B22" s="143"/>
      <c r="C22" s="302" t="s">
        <v>715</v>
      </c>
      <c r="J22" s="282" t="s">
        <v>791</v>
      </c>
      <c r="K22" s="283"/>
      <c r="L22" s="283"/>
      <c r="M22" s="283"/>
      <c r="N22" s="284" t="s">
        <v>792</v>
      </c>
      <c r="O22" s="284"/>
      <c r="P22" s="284"/>
      <c r="Q22" s="284" t="s">
        <v>747</v>
      </c>
      <c r="R22" s="282"/>
      <c r="S22" s="283"/>
      <c r="T22" s="283"/>
      <c r="U22" s="285"/>
    </row>
    <row r="23" spans="2:21">
      <c r="B23" s="310"/>
      <c r="C23" s="303"/>
      <c r="J23" s="282" t="s">
        <v>791</v>
      </c>
      <c r="K23" s="283"/>
      <c r="L23" s="283"/>
      <c r="M23" s="283"/>
      <c r="N23" s="284" t="s">
        <v>793</v>
      </c>
      <c r="O23" s="284"/>
      <c r="P23" s="284"/>
      <c r="Q23" s="284" t="s">
        <v>747</v>
      </c>
      <c r="R23" s="282"/>
      <c r="S23" s="283"/>
      <c r="T23" s="283"/>
      <c r="U23" s="285"/>
    </row>
    <row r="24" spans="2:21">
      <c r="B24" s="146" t="s">
        <v>723</v>
      </c>
      <c r="C24" s="260" t="s">
        <v>703</v>
      </c>
      <c r="J24" s="282" t="s">
        <v>794</v>
      </c>
      <c r="K24" s="283"/>
      <c r="L24" s="283"/>
      <c r="M24" s="283"/>
      <c r="N24" s="284" t="s">
        <v>795</v>
      </c>
      <c r="O24" s="284"/>
      <c r="P24" s="284"/>
      <c r="Q24" s="284" t="s">
        <v>796</v>
      </c>
      <c r="R24" s="282"/>
      <c r="S24" s="283"/>
      <c r="T24" s="283"/>
      <c r="U24" s="285"/>
    </row>
    <row r="25" spans="2:21">
      <c r="B25" s="143"/>
      <c r="C25" s="109" t="s">
        <v>704</v>
      </c>
      <c r="J25" s="282" t="s">
        <v>797</v>
      </c>
      <c r="K25" s="283"/>
      <c r="L25" s="283"/>
      <c r="M25" s="283"/>
      <c r="N25" s="284"/>
      <c r="O25" s="284"/>
      <c r="P25" s="284"/>
      <c r="Q25" s="284"/>
      <c r="R25" s="282"/>
      <c r="S25" s="283"/>
      <c r="T25" s="283"/>
      <c r="U25" s="285"/>
    </row>
    <row r="26" spans="2:21">
      <c r="B26" s="143"/>
      <c r="C26" s="109" t="s">
        <v>705</v>
      </c>
      <c r="J26" s="282" t="s">
        <v>164</v>
      </c>
      <c r="K26" s="283"/>
      <c r="L26" s="283"/>
      <c r="M26" s="283"/>
      <c r="N26" s="79"/>
      <c r="O26" s="284"/>
      <c r="P26" s="284"/>
      <c r="Q26" s="284"/>
      <c r="R26" s="341" t="s">
        <v>798</v>
      </c>
      <c r="S26" s="313"/>
      <c r="T26" s="313"/>
      <c r="U26" s="314"/>
    </row>
    <row r="27" spans="2:21">
      <c r="B27" s="143"/>
      <c r="C27" s="109" t="s">
        <v>724</v>
      </c>
      <c r="J27" s="282" t="s">
        <v>166</v>
      </c>
      <c r="K27" s="283"/>
      <c r="L27" s="283"/>
      <c r="M27" s="283"/>
      <c r="N27" s="79"/>
      <c r="O27" s="284"/>
      <c r="P27" s="284"/>
      <c r="Q27" s="284"/>
      <c r="R27" s="341" t="s">
        <v>799</v>
      </c>
      <c r="S27" s="313"/>
      <c r="T27" s="313"/>
      <c r="U27" s="314"/>
    </row>
    <row r="28" spans="2:21">
      <c r="B28" s="310"/>
      <c r="C28" s="114"/>
    </row>
    <row r="29" spans="2:21">
      <c r="B29" s="146" t="s">
        <v>725</v>
      </c>
      <c r="C29" s="260" t="s">
        <v>706</v>
      </c>
    </row>
    <row r="30" spans="2:21" ht="15.5">
      <c r="B30" s="143"/>
      <c r="C30" s="109" t="s">
        <v>726</v>
      </c>
      <c r="F30" s="266" t="s">
        <v>800</v>
      </c>
      <c r="G30" s="266"/>
      <c r="H30" s="266"/>
      <c r="I30" s="266" t="s">
        <v>801</v>
      </c>
      <c r="J30" s="266"/>
      <c r="K30" s="266"/>
      <c r="L30" s="266"/>
      <c r="M30" s="266"/>
      <c r="N30" s="266"/>
      <c r="O30" s="287" t="s">
        <v>334</v>
      </c>
      <c r="P30" s="287"/>
      <c r="Q30" s="266" t="s">
        <v>802</v>
      </c>
      <c r="R30" s="266"/>
      <c r="S30" s="266"/>
      <c r="T30" s="266"/>
      <c r="U30" s="266"/>
    </row>
    <row r="31" spans="2:21">
      <c r="B31" s="310"/>
      <c r="C31" s="304"/>
      <c r="F31" s="288" t="s">
        <v>803</v>
      </c>
      <c r="G31" s="108"/>
      <c r="H31" s="260"/>
      <c r="I31" s="108" t="s">
        <v>804</v>
      </c>
      <c r="J31" s="315"/>
      <c r="K31" s="315"/>
      <c r="L31" s="315"/>
      <c r="M31" s="315"/>
      <c r="N31" s="315"/>
      <c r="O31" s="107"/>
      <c r="P31" s="260"/>
      <c r="Q31" s="289" t="s">
        <v>805</v>
      </c>
      <c r="R31" s="108"/>
      <c r="S31" s="108"/>
      <c r="T31" s="108"/>
      <c r="U31" s="260"/>
    </row>
    <row r="32" spans="2:21" ht="14.5">
      <c r="B32" s="146" t="s">
        <v>736</v>
      </c>
      <c r="C32" s="305" t="s">
        <v>727</v>
      </c>
      <c r="F32" s="209" t="s">
        <v>806</v>
      </c>
      <c r="H32" s="109"/>
      <c r="O32" s="110"/>
      <c r="P32" s="109"/>
      <c r="Q32" s="325" t="s">
        <v>807</v>
      </c>
      <c r="R32" s="325"/>
      <c r="S32" s="325"/>
      <c r="T32" s="325"/>
      <c r="U32" s="326"/>
    </row>
    <row r="33" spans="2:21">
      <c r="B33" s="143"/>
      <c r="C33" s="109" t="s">
        <v>728</v>
      </c>
      <c r="F33" s="209"/>
      <c r="H33" s="109"/>
      <c r="O33" s="110"/>
      <c r="P33" s="109"/>
      <c r="Q33" s="325"/>
      <c r="R33" s="325"/>
      <c r="S33" s="325"/>
      <c r="T33" s="325"/>
      <c r="U33" s="326"/>
    </row>
    <row r="34" spans="2:21">
      <c r="B34" s="310"/>
      <c r="C34" s="114"/>
      <c r="F34" s="209" t="s">
        <v>808</v>
      </c>
      <c r="H34" s="109"/>
      <c r="O34" s="110"/>
      <c r="P34" s="109"/>
      <c r="Q34" s="325" t="s">
        <v>809</v>
      </c>
      <c r="R34" s="327"/>
      <c r="S34" s="327"/>
      <c r="T34" s="327"/>
      <c r="U34" s="328"/>
    </row>
    <row r="35" spans="2:21">
      <c r="B35" s="146" t="s">
        <v>735</v>
      </c>
      <c r="C35" s="306" t="s">
        <v>734</v>
      </c>
      <c r="F35" s="209"/>
      <c r="H35" s="109"/>
      <c r="O35" s="110"/>
      <c r="P35" s="109"/>
      <c r="Q35" s="327"/>
      <c r="R35" s="327"/>
      <c r="S35" s="327"/>
      <c r="T35" s="327"/>
      <c r="U35" s="328"/>
    </row>
    <row r="36" spans="2:21" ht="14.5" customHeight="1">
      <c r="B36" s="143" t="s">
        <v>850</v>
      </c>
      <c r="C36" s="307" t="s">
        <v>729</v>
      </c>
      <c r="F36" s="316" t="s">
        <v>811</v>
      </c>
      <c r="G36" s="317"/>
      <c r="H36" s="318"/>
      <c r="I36" s="267" t="s">
        <v>812</v>
      </c>
      <c r="O36" s="329"/>
      <c r="P36" s="330"/>
      <c r="Q36" s="78" t="s">
        <v>813</v>
      </c>
      <c r="R36" s="263"/>
      <c r="S36" s="263"/>
      <c r="T36" s="263"/>
      <c r="U36" s="320"/>
    </row>
    <row r="37" spans="2:21" ht="14.5" customHeight="1">
      <c r="B37" s="143"/>
      <c r="C37" s="307" t="s">
        <v>731</v>
      </c>
      <c r="F37" s="316"/>
      <c r="G37" s="317"/>
      <c r="H37" s="318"/>
      <c r="I37" s="78" t="s">
        <v>814</v>
      </c>
      <c r="O37" s="329"/>
      <c r="P37" s="330"/>
      <c r="Q37" s="78" t="s">
        <v>815</v>
      </c>
      <c r="R37" s="263"/>
      <c r="S37" s="263"/>
      <c r="T37" s="263"/>
      <c r="U37" s="320"/>
    </row>
    <row r="38" spans="2:21">
      <c r="B38" s="143"/>
      <c r="C38" s="109" t="s">
        <v>732</v>
      </c>
      <c r="F38" s="134"/>
      <c r="H38" s="109"/>
      <c r="I38" s="78" t="s">
        <v>816</v>
      </c>
      <c r="O38" s="329"/>
      <c r="P38" s="330"/>
      <c r="Q38" s="78" t="s">
        <v>810</v>
      </c>
      <c r="U38" s="109"/>
    </row>
    <row r="39" spans="2:21">
      <c r="B39" s="143"/>
      <c r="C39" s="109" t="s">
        <v>733</v>
      </c>
      <c r="F39" s="110"/>
      <c r="H39" s="109"/>
      <c r="I39" s="78" t="s">
        <v>817</v>
      </c>
      <c r="O39" s="110"/>
      <c r="P39" s="109"/>
      <c r="U39" s="109"/>
    </row>
    <row r="40" spans="2:21">
      <c r="B40" s="143"/>
      <c r="C40" s="307" t="s">
        <v>730</v>
      </c>
      <c r="F40" s="160"/>
      <c r="G40" s="113"/>
      <c r="H40" s="114"/>
      <c r="I40" s="113"/>
      <c r="J40" s="113"/>
      <c r="K40" s="113"/>
      <c r="L40" s="113"/>
      <c r="M40" s="113"/>
      <c r="N40" s="113"/>
      <c r="O40" s="160"/>
      <c r="P40" s="114"/>
      <c r="Q40" s="113"/>
      <c r="R40" s="113"/>
      <c r="S40" s="113"/>
      <c r="T40" s="113"/>
      <c r="U40" s="114"/>
    </row>
    <row r="41" spans="2:21" ht="14.5" customHeight="1">
      <c r="B41" s="143"/>
      <c r="C41" s="307" t="s">
        <v>731</v>
      </c>
      <c r="F41" s="288" t="s">
        <v>818</v>
      </c>
      <c r="G41" s="108"/>
      <c r="H41" s="260"/>
      <c r="I41" s="324" t="s">
        <v>819</v>
      </c>
      <c r="J41" s="324"/>
      <c r="K41" s="324"/>
      <c r="L41" s="324"/>
      <c r="M41" s="324"/>
      <c r="N41" s="324"/>
      <c r="O41" s="331" t="s">
        <v>820</v>
      </c>
      <c r="P41" s="332"/>
      <c r="Q41" s="291" t="s">
        <v>821</v>
      </c>
      <c r="R41" s="291"/>
      <c r="S41" s="291"/>
      <c r="T41" s="291"/>
      <c r="U41" s="292"/>
    </row>
    <row r="42" spans="2:21" ht="14.5" customHeight="1">
      <c r="B42" s="310"/>
      <c r="C42" s="114"/>
      <c r="F42" s="209"/>
      <c r="H42" s="109"/>
      <c r="I42" s="263"/>
      <c r="J42" s="263"/>
      <c r="K42" s="263"/>
      <c r="L42" s="263"/>
      <c r="M42" s="263"/>
      <c r="N42" s="263"/>
      <c r="O42" s="329"/>
      <c r="P42" s="330"/>
      <c r="Q42" s="293" t="s">
        <v>822</v>
      </c>
      <c r="R42" s="293"/>
      <c r="S42" s="293"/>
      <c r="T42" s="293"/>
      <c r="U42" s="294"/>
    </row>
    <row r="43" spans="2:21" ht="13.5" customHeight="1">
      <c r="B43" s="146" t="s">
        <v>839</v>
      </c>
      <c r="C43" s="308" t="s">
        <v>840</v>
      </c>
      <c r="F43" s="110"/>
      <c r="G43" s="67"/>
      <c r="H43" s="109"/>
      <c r="I43" s="263"/>
      <c r="J43" s="263"/>
      <c r="K43" s="263"/>
      <c r="L43" s="263"/>
      <c r="M43" s="263"/>
      <c r="N43" s="263"/>
      <c r="O43" s="329"/>
      <c r="P43" s="330"/>
      <c r="Q43" s="293" t="s">
        <v>823</v>
      </c>
      <c r="R43" s="263"/>
      <c r="S43" s="263"/>
      <c r="T43" s="263"/>
      <c r="U43" s="320"/>
    </row>
    <row r="44" spans="2:21" ht="39.5" customHeight="1">
      <c r="B44" s="143"/>
      <c r="C44" s="309" t="s">
        <v>841</v>
      </c>
      <c r="F44" s="209" t="s">
        <v>824</v>
      </c>
      <c r="G44" s="290"/>
      <c r="H44" s="109"/>
      <c r="I44" s="263" t="s">
        <v>819</v>
      </c>
      <c r="J44" s="263"/>
      <c r="K44" s="263"/>
      <c r="L44" s="263"/>
      <c r="M44" s="263"/>
      <c r="N44" s="263"/>
      <c r="O44" s="329"/>
      <c r="P44" s="330"/>
      <c r="Q44" s="293" t="s">
        <v>825</v>
      </c>
      <c r="R44" s="263"/>
      <c r="S44" s="263"/>
      <c r="T44" s="263"/>
      <c r="U44" s="320"/>
    </row>
    <row r="45" spans="2:21">
      <c r="B45" s="310"/>
      <c r="C45" s="102"/>
      <c r="F45" s="110"/>
      <c r="H45" s="109"/>
      <c r="I45" s="263"/>
      <c r="J45" s="263"/>
      <c r="K45" s="263"/>
      <c r="L45" s="263"/>
      <c r="M45" s="263"/>
      <c r="N45" s="263"/>
      <c r="O45" s="329"/>
      <c r="P45" s="330"/>
      <c r="Q45" s="293" t="s">
        <v>826</v>
      </c>
      <c r="R45" s="263"/>
      <c r="S45" s="263"/>
      <c r="T45" s="263"/>
      <c r="U45" s="320"/>
    </row>
    <row r="46" spans="2:21" ht="14.5" customHeight="1">
      <c r="B46" s="146" t="s">
        <v>842</v>
      </c>
      <c r="C46" s="260" t="s">
        <v>843</v>
      </c>
      <c r="F46" s="160"/>
      <c r="G46" s="113"/>
      <c r="H46" s="114"/>
      <c r="I46" s="113"/>
      <c r="J46" s="113"/>
      <c r="K46" s="113"/>
      <c r="L46" s="113"/>
      <c r="M46" s="113"/>
      <c r="N46" s="113"/>
      <c r="O46" s="333"/>
      <c r="P46" s="334"/>
      <c r="Q46" s="295"/>
      <c r="R46" s="113"/>
      <c r="S46" s="113"/>
      <c r="T46" s="113"/>
      <c r="U46" s="114"/>
    </row>
    <row r="47" spans="2:21">
      <c r="B47" s="310"/>
      <c r="C47" s="114"/>
      <c r="F47" s="288" t="s">
        <v>794</v>
      </c>
      <c r="G47" s="108"/>
      <c r="H47" s="260"/>
      <c r="I47" s="108" t="s">
        <v>827</v>
      </c>
      <c r="J47" s="108"/>
      <c r="K47" s="108"/>
      <c r="L47" s="108"/>
      <c r="M47" s="108"/>
      <c r="N47" s="108"/>
      <c r="O47" s="335"/>
      <c r="P47" s="336"/>
      <c r="Q47" s="291" t="s">
        <v>828</v>
      </c>
      <c r="R47" s="108"/>
      <c r="S47" s="108"/>
      <c r="T47" s="108"/>
      <c r="U47" s="260"/>
    </row>
    <row r="48" spans="2:21">
      <c r="B48" s="817" t="s">
        <v>698</v>
      </c>
      <c r="C48" s="260" t="s">
        <v>846</v>
      </c>
      <c r="D48"/>
      <c r="F48" s="110"/>
      <c r="H48" s="109"/>
      <c r="I48" s="78" t="s">
        <v>829</v>
      </c>
      <c r="O48" s="319"/>
      <c r="P48" s="320"/>
      <c r="U48" s="109"/>
    </row>
    <row r="49" spans="2:21">
      <c r="B49" s="144"/>
      <c r="C49" s="109" t="s">
        <v>845</v>
      </c>
      <c r="D49"/>
      <c r="F49" s="160"/>
      <c r="G49" s="113"/>
      <c r="H49" s="114"/>
      <c r="I49" s="113"/>
      <c r="J49" s="113"/>
      <c r="K49" s="113"/>
      <c r="L49" s="113"/>
      <c r="M49" s="113"/>
      <c r="N49" s="113"/>
      <c r="O49" s="160"/>
      <c r="P49" s="114"/>
      <c r="Q49" s="113"/>
      <c r="R49" s="113"/>
      <c r="S49" s="113"/>
      <c r="T49" s="113"/>
      <c r="U49" s="114"/>
    </row>
    <row r="50" spans="2:21" ht="15.5" customHeight="1">
      <c r="B50" s="145"/>
      <c r="C50" s="114"/>
      <c r="D50"/>
      <c r="F50" s="288" t="s">
        <v>164</v>
      </c>
      <c r="G50" s="108"/>
      <c r="H50" s="260"/>
      <c r="I50" s="108" t="s">
        <v>830</v>
      </c>
      <c r="J50" s="108"/>
      <c r="K50" s="108"/>
      <c r="L50" s="108"/>
      <c r="M50" s="108"/>
      <c r="N50" s="108"/>
      <c r="O50" s="335"/>
      <c r="P50" s="336"/>
      <c r="Q50" s="337" t="s">
        <v>798</v>
      </c>
      <c r="R50" s="337"/>
      <c r="S50" s="337"/>
      <c r="T50" s="337"/>
      <c r="U50" s="338"/>
    </row>
    <row r="51" spans="2:21" ht="14.5" customHeight="1">
      <c r="B51" s="817" t="s">
        <v>702</v>
      </c>
      <c r="C51" s="301" t="s">
        <v>847</v>
      </c>
      <c r="D51"/>
      <c r="F51" s="110" t="s">
        <v>831</v>
      </c>
      <c r="H51" s="109"/>
      <c r="I51" s="78" t="s">
        <v>832</v>
      </c>
      <c r="O51" s="319"/>
      <c r="P51" s="320"/>
      <c r="Q51" s="339"/>
      <c r="R51" s="339"/>
      <c r="S51" s="339"/>
      <c r="T51" s="339"/>
      <c r="U51" s="340"/>
    </row>
    <row r="52" spans="2:21">
      <c r="B52" s="144"/>
      <c r="C52" s="302" t="s">
        <v>848</v>
      </c>
      <c r="D52"/>
      <c r="F52" s="110" t="s">
        <v>833</v>
      </c>
      <c r="H52" s="109"/>
      <c r="I52" s="78" t="s">
        <v>834</v>
      </c>
      <c r="O52" s="319"/>
      <c r="P52" s="320"/>
      <c r="U52" s="109"/>
    </row>
    <row r="53" spans="2:21">
      <c r="B53" s="145"/>
      <c r="C53" s="114"/>
      <c r="D53"/>
      <c r="F53" s="160"/>
      <c r="G53" s="113"/>
      <c r="H53" s="114"/>
      <c r="I53" s="113"/>
      <c r="J53" s="113"/>
      <c r="K53" s="113"/>
      <c r="L53" s="113"/>
      <c r="M53" s="113"/>
      <c r="N53" s="113"/>
      <c r="O53" s="321"/>
      <c r="P53" s="304"/>
      <c r="Q53" s="113"/>
      <c r="R53" s="113"/>
      <c r="S53" s="113"/>
      <c r="T53" s="113"/>
      <c r="U53" s="114"/>
    </row>
    <row r="54" spans="2:21">
      <c r="F54" s="288" t="s">
        <v>835</v>
      </c>
      <c r="G54" s="108"/>
      <c r="H54" s="260"/>
      <c r="I54" s="108" t="s">
        <v>836</v>
      </c>
      <c r="J54" s="108"/>
      <c r="K54" s="108"/>
      <c r="L54" s="108"/>
      <c r="M54" s="108"/>
      <c r="N54" s="108"/>
      <c r="O54" s="322"/>
      <c r="P54" s="323"/>
      <c r="Q54" s="108">
        <v>12345</v>
      </c>
      <c r="R54" s="108"/>
      <c r="S54" s="108"/>
      <c r="T54" s="108"/>
      <c r="U54" s="260"/>
    </row>
    <row r="55" spans="2:21">
      <c r="F55" s="110"/>
      <c r="H55" s="109"/>
      <c r="I55" s="78" t="s">
        <v>837</v>
      </c>
      <c r="O55" s="319"/>
      <c r="P55" s="320"/>
      <c r="Q55" s="290" t="s">
        <v>838</v>
      </c>
      <c r="U55" s="109"/>
    </row>
    <row r="56" spans="2:21">
      <c r="F56" s="160"/>
      <c r="G56" s="113"/>
      <c r="H56" s="114"/>
      <c r="I56" s="113"/>
      <c r="J56" s="113"/>
      <c r="K56" s="113"/>
      <c r="L56" s="113"/>
      <c r="M56" s="113"/>
      <c r="N56" s="113"/>
      <c r="O56" s="160"/>
      <c r="P56" s="114"/>
      <c r="Q56" s="113"/>
      <c r="R56" s="113"/>
      <c r="S56" s="113"/>
      <c r="T56" s="113"/>
      <c r="U56" s="114"/>
    </row>
    <row r="59" spans="2:21">
      <c r="I59" s="265"/>
    </row>
    <row r="60" spans="2:21">
      <c r="I60" s="265"/>
    </row>
    <row r="61" spans="2:21">
      <c r="I61" s="265"/>
    </row>
    <row r="62" spans="2:21">
      <c r="I62" s="265"/>
    </row>
    <row r="63" spans="2:21">
      <c r="I63" s="265"/>
    </row>
    <row r="64" spans="2:21">
      <c r="I64" s="265"/>
    </row>
    <row r="65" spans="9:9">
      <c r="I65" s="265"/>
    </row>
    <row r="66" spans="9:9">
      <c r="I66" s="265"/>
    </row>
    <row r="67" spans="9:9">
      <c r="I67" s="265"/>
    </row>
    <row r="68" spans="9:9">
      <c r="I68" s="265"/>
    </row>
    <row r="69" spans="9:9">
      <c r="I69" s="265"/>
    </row>
    <row r="70" spans="9:9">
      <c r="I70" s="265"/>
    </row>
    <row r="71" spans="9:9">
      <c r="I71" s="265"/>
    </row>
    <row r="72" spans="9:9">
      <c r="I72" s="265"/>
    </row>
    <row r="73" spans="9:9">
      <c r="I73" s="265"/>
    </row>
  </sheetData>
  <phoneticPr fontId="9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6"/>
  <sheetViews>
    <sheetView workbookViewId="0">
      <pane xSplit="1" ySplit="3" topLeftCell="B4" activePane="bottomRight" state="frozen"/>
      <selection pane="topRight" activeCell="B1" sqref="B1"/>
      <selection pane="bottomLeft" activeCell="A4" sqref="A4"/>
      <selection pane="bottomRight" activeCell="B1" sqref="B1"/>
    </sheetView>
  </sheetViews>
  <sheetFormatPr defaultRowHeight="14"/>
  <cols>
    <col min="1" max="1" width="9.6640625" customWidth="1"/>
    <col min="2" max="2" width="67" style="76" customWidth="1"/>
    <col min="3" max="3" width="6.1640625" customWidth="1"/>
    <col min="4" max="4" width="66.5" customWidth="1"/>
  </cols>
  <sheetData>
    <row r="3" spans="2:4">
      <c r="B3" s="423" t="s">
        <v>339</v>
      </c>
      <c r="D3" s="423" t="s">
        <v>308</v>
      </c>
    </row>
    <row r="4" spans="2:4" ht="42">
      <c r="B4" s="99" t="s">
        <v>405</v>
      </c>
      <c r="D4" s="79" t="s">
        <v>344</v>
      </c>
    </row>
    <row r="5" spans="2:4">
      <c r="B5" s="100" t="s">
        <v>406</v>
      </c>
      <c r="D5" s="79" t="s">
        <v>319</v>
      </c>
    </row>
    <row r="6" spans="2:4">
      <c r="B6" s="75" t="s">
        <v>315</v>
      </c>
      <c r="D6" s="79" t="s">
        <v>343</v>
      </c>
    </row>
    <row r="7" spans="2:4">
      <c r="B7" s="75" t="s">
        <v>336</v>
      </c>
      <c r="D7" s="79" t="s">
        <v>310</v>
      </c>
    </row>
    <row r="8" spans="2:4">
      <c r="B8" s="75" t="s">
        <v>337</v>
      </c>
      <c r="D8" s="79" t="s">
        <v>316</v>
      </c>
    </row>
    <row r="9" spans="2:4">
      <c r="B9" s="75" t="s">
        <v>338</v>
      </c>
      <c r="D9" s="79" t="s">
        <v>345</v>
      </c>
    </row>
    <row r="10" spans="2:4">
      <c r="B10" s="75" t="s">
        <v>313</v>
      </c>
      <c r="D10" s="79" t="s">
        <v>346</v>
      </c>
    </row>
    <row r="11" spans="2:4">
      <c r="B11" s="75" t="s">
        <v>317</v>
      </c>
      <c r="D11" s="80" t="s">
        <v>309</v>
      </c>
    </row>
    <row r="12" spans="2:4">
      <c r="B12" s="100" t="s">
        <v>314</v>
      </c>
      <c r="D12" s="80" t="s">
        <v>318</v>
      </c>
    </row>
    <row r="13" spans="2:4">
      <c r="B13" s="100"/>
      <c r="D13" s="80" t="s">
        <v>312</v>
      </c>
    </row>
    <row r="14" spans="2:4">
      <c r="B14" s="75" t="s">
        <v>311</v>
      </c>
      <c r="D14" s="81"/>
    </row>
    <row r="15" spans="2:4">
      <c r="B15" s="75"/>
      <c r="D15" s="81"/>
    </row>
    <row r="16" spans="2:4">
      <c r="B16" s="75" t="s">
        <v>335</v>
      </c>
      <c r="D16" s="81"/>
    </row>
    <row r="17" spans="2:4">
      <c r="B17" s="75"/>
      <c r="D17" s="81"/>
    </row>
    <row r="18" spans="2:4">
      <c r="B18" s="420"/>
    </row>
    <row r="19" spans="2:4" ht="15.5">
      <c r="B19" s="421" t="s">
        <v>340</v>
      </c>
      <c r="D19" s="422" t="s">
        <v>383</v>
      </c>
    </row>
    <row r="20" spans="2:4">
      <c r="B20" s="74"/>
      <c r="D20" s="88" t="s">
        <v>384</v>
      </c>
    </row>
    <row r="21" spans="2:4">
      <c r="B21" s="77" t="s">
        <v>321</v>
      </c>
      <c r="D21" s="86" t="s">
        <v>385</v>
      </c>
    </row>
    <row r="22" spans="2:4">
      <c r="B22" s="77" t="s">
        <v>322</v>
      </c>
      <c r="D22" s="86" t="s">
        <v>386</v>
      </c>
    </row>
    <row r="23" spans="2:4">
      <c r="B23" s="77" t="s">
        <v>323</v>
      </c>
      <c r="D23" s="86" t="s">
        <v>387</v>
      </c>
    </row>
    <row r="24" spans="2:4">
      <c r="B24" s="77" t="s">
        <v>324</v>
      </c>
      <c r="D24" s="89" t="s">
        <v>388</v>
      </c>
    </row>
    <row r="25" spans="2:4">
      <c r="B25" s="77" t="s">
        <v>325</v>
      </c>
      <c r="D25" s="419" t="s">
        <v>986</v>
      </c>
    </row>
    <row r="26" spans="2:4">
      <c r="B26" s="77" t="s">
        <v>326</v>
      </c>
      <c r="D26" s="419" t="s">
        <v>895</v>
      </c>
    </row>
    <row r="27" spans="2:4">
      <c r="B27" s="77" t="s">
        <v>327</v>
      </c>
      <c r="D27" s="419" t="s">
        <v>894</v>
      </c>
    </row>
    <row r="28" spans="2:4">
      <c r="B28" s="77" t="s">
        <v>328</v>
      </c>
      <c r="D28" s="145"/>
    </row>
    <row r="29" spans="2:4">
      <c r="B29" s="77" t="s">
        <v>329</v>
      </c>
    </row>
    <row r="30" spans="2:4">
      <c r="B30" s="77" t="s">
        <v>330</v>
      </c>
    </row>
    <row r="31" spans="2:4">
      <c r="B31" s="77" t="s">
        <v>331</v>
      </c>
    </row>
    <row r="32" spans="2:4">
      <c r="B32" s="77" t="s">
        <v>332</v>
      </c>
    </row>
    <row r="33" spans="2:2">
      <c r="B33" s="77" t="s">
        <v>333</v>
      </c>
    </row>
    <row r="34" spans="2:2">
      <c r="B34" s="74"/>
    </row>
    <row r="35" spans="2:2">
      <c r="B35" s="74"/>
    </row>
    <row r="36" spans="2:2">
      <c r="B36" s="74"/>
    </row>
  </sheetData>
  <sortState ref="D14:D178">
    <sortCondition ref="D14:D178"/>
  </sortState>
  <phoneticPr fontId="9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2:W88"/>
  <sheetViews>
    <sheetView zoomScale="80" zoomScaleNormal="80" workbookViewId="0">
      <pane xSplit="1" ySplit="10" topLeftCell="C60" activePane="bottomRight" state="frozen"/>
      <selection pane="topRight" activeCell="B1" sqref="B1"/>
      <selection pane="bottomLeft" activeCell="A11" sqref="A11"/>
      <selection pane="bottomRight" activeCell="G74" sqref="G74"/>
    </sheetView>
  </sheetViews>
  <sheetFormatPr defaultColWidth="8.75" defaultRowHeight="14" outlineLevelRow="1"/>
  <cols>
    <col min="1" max="1" width="4.4140625" style="67" customWidth="1"/>
    <col min="2" max="2" width="13.25" style="67" customWidth="1"/>
    <col min="3" max="3" width="25.1640625" style="67" customWidth="1"/>
    <col min="4" max="4" width="16.9140625" style="67" customWidth="1"/>
    <col min="5" max="5" width="25.1640625" style="67" customWidth="1"/>
    <col min="6" max="6" width="11" style="67" customWidth="1"/>
    <col min="7" max="7" width="21.08203125" style="67" customWidth="1"/>
    <col min="8" max="8" width="14.5" style="67" customWidth="1"/>
    <col min="9" max="9" width="21.08203125" style="67" customWidth="1"/>
    <col min="10" max="10" width="11.75" style="67" customWidth="1"/>
    <col min="11" max="11" width="30.08203125" style="67" customWidth="1"/>
    <col min="12" max="12" width="7.9140625" style="67" customWidth="1"/>
    <col min="13" max="13" width="16.33203125" style="67" customWidth="1"/>
    <col min="14" max="14" width="9.08203125" style="67" customWidth="1"/>
    <col min="15" max="15" width="24.9140625" style="67" customWidth="1"/>
    <col min="16" max="16" width="7.75" style="67" customWidth="1"/>
    <col min="17" max="17" width="24" style="67" customWidth="1"/>
    <col min="18" max="18" width="12.9140625" style="67" customWidth="1"/>
    <col min="19" max="19" width="21.25" customWidth="1"/>
    <col min="20" max="20" width="16.75" style="67" customWidth="1"/>
    <col min="21" max="21" width="17" style="67" customWidth="1"/>
    <col min="22" max="22" width="19.33203125" style="67" customWidth="1"/>
    <col min="23" max="23" width="49.6640625" style="67" customWidth="1"/>
    <col min="24" max="16384" width="8.75" style="67"/>
  </cols>
  <sheetData>
    <row r="2" spans="2:23" ht="20">
      <c r="B2" s="790" t="s">
        <v>1440</v>
      </c>
    </row>
    <row r="4" spans="2:23" outlineLevel="1">
      <c r="B4" s="785" t="s">
        <v>1438</v>
      </c>
      <c r="C4" s="787"/>
      <c r="D4" s="788">
        <f>SUM(C8:W8)</f>
        <v>138</v>
      </c>
      <c r="S4" s="67"/>
    </row>
    <row r="5" spans="2:23" outlineLevel="1">
      <c r="B5" s="785" t="s">
        <v>1437</v>
      </c>
      <c r="C5" s="787"/>
      <c r="D5" s="789">
        <f>+Requests!B145</f>
        <v>138</v>
      </c>
      <c r="S5" s="67"/>
    </row>
    <row r="6" spans="2:23" outlineLevel="1">
      <c r="B6" s="791" t="s">
        <v>1439</v>
      </c>
      <c r="C6" s="786"/>
      <c r="D6" s="792">
        <f>+D4-D5</f>
        <v>0</v>
      </c>
      <c r="S6" s="67"/>
    </row>
    <row r="7" spans="2:23" outlineLevel="1">
      <c r="B7" s="793"/>
      <c r="C7" s="764"/>
      <c r="D7" s="793"/>
      <c r="S7" s="67"/>
      <c r="T7" s="1083" t="s">
        <v>2008</v>
      </c>
      <c r="U7" s="1083"/>
    </row>
    <row r="8" spans="2:23" outlineLevel="1">
      <c r="B8" s="785"/>
      <c r="C8" s="787">
        <f>COUNTA(C11:C49)</f>
        <v>35</v>
      </c>
      <c r="D8" s="785"/>
      <c r="E8" s="787">
        <f>COUNTA(E11:E49)</f>
        <v>21</v>
      </c>
      <c r="F8" s="786"/>
      <c r="G8" s="787">
        <f>COUNTA(G11:G49)</f>
        <v>3</v>
      </c>
      <c r="H8" s="785"/>
      <c r="I8" s="787">
        <f>COUNTA(I11:I49)</f>
        <v>8</v>
      </c>
      <c r="J8" s="785"/>
      <c r="K8" s="787">
        <f>COUNTA(K11:K49)</f>
        <v>5</v>
      </c>
      <c r="L8" s="785"/>
      <c r="M8" s="787">
        <f>COUNTA(M11:M49)</f>
        <v>1</v>
      </c>
      <c r="N8" s="785"/>
      <c r="O8" s="787">
        <f>COUNTA(O11:O49)</f>
        <v>11</v>
      </c>
      <c r="P8" s="785"/>
      <c r="Q8" s="787">
        <f>COUNTA(Q11:Q49)</f>
        <v>7</v>
      </c>
      <c r="R8" s="785"/>
      <c r="S8" s="787">
        <f>COUNTA(S11:S49)</f>
        <v>29</v>
      </c>
      <c r="T8" s="785"/>
      <c r="U8" s="787">
        <f>COUNTA(U11:U49)</f>
        <v>4</v>
      </c>
      <c r="V8" s="787"/>
      <c r="W8" s="787">
        <f>COUNTA(W11:W49)</f>
        <v>14</v>
      </c>
    </row>
    <row r="9" spans="2:23" s="771" customFormat="1" ht="17.5">
      <c r="B9" s="772" t="s">
        <v>1474</v>
      </c>
      <c r="C9" s="773"/>
      <c r="D9" s="773"/>
      <c r="E9" s="773"/>
      <c r="F9" s="773"/>
      <c r="G9" s="773"/>
      <c r="H9" s="773"/>
      <c r="I9" s="774"/>
      <c r="J9" s="774"/>
      <c r="K9" s="773"/>
      <c r="L9" s="780" t="s">
        <v>1475</v>
      </c>
      <c r="M9" s="781"/>
      <c r="N9" s="781"/>
      <c r="O9" s="782"/>
      <c r="P9" s="778" t="s">
        <v>1476</v>
      </c>
      <c r="Q9" s="778"/>
      <c r="R9" s="778"/>
      <c r="S9" s="779"/>
      <c r="T9" s="783" t="s">
        <v>1478</v>
      </c>
      <c r="U9" s="784"/>
      <c r="V9" s="800" t="s">
        <v>1477</v>
      </c>
      <c r="W9" s="797"/>
    </row>
    <row r="10" spans="2:23" ht="15.5">
      <c r="B10" s="1205" t="s">
        <v>1565</v>
      </c>
      <c r="C10" s="1207"/>
      <c r="D10" s="1205" t="s">
        <v>1566</v>
      </c>
      <c r="E10" s="1207"/>
      <c r="F10" s="1205" t="s">
        <v>1567</v>
      </c>
      <c r="G10" s="1207"/>
      <c r="H10" s="1205" t="s">
        <v>1564</v>
      </c>
      <c r="I10" s="1207"/>
      <c r="J10" s="1205" t="s">
        <v>1431</v>
      </c>
      <c r="K10" s="1204"/>
      <c r="L10" s="1203" t="s">
        <v>1565</v>
      </c>
      <c r="M10" s="1207"/>
      <c r="N10" s="1205" t="s">
        <v>1431</v>
      </c>
      <c r="O10" s="1204"/>
      <c r="P10" s="1203" t="s">
        <v>1566</v>
      </c>
      <c r="Q10" s="1204"/>
      <c r="R10" s="1205" t="s">
        <v>46</v>
      </c>
      <c r="S10" s="1206"/>
      <c r="T10" s="756" t="s">
        <v>1568</v>
      </c>
      <c r="U10" s="1092"/>
      <c r="V10" s="756" t="s">
        <v>2149</v>
      </c>
      <c r="W10" s="777"/>
    </row>
    <row r="11" spans="2:23">
      <c r="B11" s="757" t="s">
        <v>1434</v>
      </c>
      <c r="C11" s="758" t="s">
        <v>76</v>
      </c>
      <c r="D11" s="759" t="s">
        <v>1434</v>
      </c>
      <c r="E11" s="763" t="s">
        <v>71</v>
      </c>
      <c r="F11" s="764" t="s">
        <v>22</v>
      </c>
      <c r="G11" s="764" t="s">
        <v>36</v>
      </c>
      <c r="H11" s="765" t="s">
        <v>1434</v>
      </c>
      <c r="I11" s="763" t="s">
        <v>102</v>
      </c>
      <c r="J11" s="765" t="s">
        <v>16</v>
      </c>
      <c r="K11" s="585" t="s">
        <v>19</v>
      </c>
      <c r="L11" s="767" t="s">
        <v>365</v>
      </c>
      <c r="M11" s="760" t="s">
        <v>218</v>
      </c>
      <c r="N11" s="759" t="s">
        <v>16</v>
      </c>
      <c r="O11" s="769" t="s">
        <v>163</v>
      </c>
      <c r="P11" s="67" t="s">
        <v>16</v>
      </c>
      <c r="Q11" s="67" t="s">
        <v>151</v>
      </c>
      <c r="R11" s="759" t="s">
        <v>1434</v>
      </c>
      <c r="S11" s="775" t="s">
        <v>142</v>
      </c>
      <c r="T11" s="67" t="s">
        <v>1442</v>
      </c>
      <c r="U11" s="769" t="s">
        <v>157</v>
      </c>
      <c r="V11" s="760" t="s">
        <v>160</v>
      </c>
      <c r="W11" s="769" t="s">
        <v>1460</v>
      </c>
    </row>
    <row r="12" spans="2:23">
      <c r="B12" s="759" t="s">
        <v>1434</v>
      </c>
      <c r="C12" s="760" t="s">
        <v>73</v>
      </c>
      <c r="D12" s="759" t="s">
        <v>1434</v>
      </c>
      <c r="E12" s="763" t="s">
        <v>65</v>
      </c>
      <c r="F12" s="764" t="s">
        <v>22</v>
      </c>
      <c r="G12" s="764" t="s">
        <v>40</v>
      </c>
      <c r="H12" s="765" t="s">
        <v>1434</v>
      </c>
      <c r="I12" s="763" t="s">
        <v>101</v>
      </c>
      <c r="J12" s="765" t="s">
        <v>16</v>
      </c>
      <c r="K12" s="585" t="s">
        <v>21</v>
      </c>
      <c r="L12" s="767"/>
      <c r="M12" s="760"/>
      <c r="N12" s="759" t="s">
        <v>16</v>
      </c>
      <c r="O12" s="769" t="s">
        <v>164</v>
      </c>
      <c r="P12" s="67" t="s">
        <v>16</v>
      </c>
      <c r="Q12" s="67" t="s">
        <v>1432</v>
      </c>
      <c r="R12" s="759" t="s">
        <v>1434</v>
      </c>
      <c r="S12" s="775" t="s">
        <v>143</v>
      </c>
      <c r="T12" s="67" t="s">
        <v>1442</v>
      </c>
      <c r="U12" s="67" t="s">
        <v>2359</v>
      </c>
      <c r="V12" s="798" t="s">
        <v>160</v>
      </c>
      <c r="W12" s="769" t="s">
        <v>1457</v>
      </c>
    </row>
    <row r="13" spans="2:23">
      <c r="B13" s="759" t="s">
        <v>1434</v>
      </c>
      <c r="C13" s="760" t="s">
        <v>80</v>
      </c>
      <c r="D13" s="759" t="s">
        <v>1434</v>
      </c>
      <c r="E13" s="763" t="s">
        <v>69</v>
      </c>
      <c r="F13" s="764" t="s">
        <v>22</v>
      </c>
      <c r="G13" s="764" t="s">
        <v>44</v>
      </c>
      <c r="H13" s="765" t="s">
        <v>105</v>
      </c>
      <c r="I13" s="763" t="s">
        <v>106</v>
      </c>
      <c r="J13" s="765" t="s">
        <v>1447</v>
      </c>
      <c r="K13" s="585" t="s">
        <v>1324</v>
      </c>
      <c r="L13" s="767"/>
      <c r="M13" s="760"/>
      <c r="N13" s="759" t="s">
        <v>16</v>
      </c>
      <c r="O13" s="769" t="s">
        <v>166</v>
      </c>
      <c r="P13" s="67" t="s">
        <v>16</v>
      </c>
      <c r="Q13" s="67" t="s">
        <v>153</v>
      </c>
      <c r="R13" s="759" t="s">
        <v>1434</v>
      </c>
      <c r="S13" s="775" t="s">
        <v>144</v>
      </c>
      <c r="T13" s="67" t="s">
        <v>1442</v>
      </c>
      <c r="U13" s="67" t="s">
        <v>158</v>
      </c>
      <c r="V13" s="798" t="s">
        <v>160</v>
      </c>
      <c r="W13" s="769" t="s">
        <v>1458</v>
      </c>
    </row>
    <row r="14" spans="2:23">
      <c r="B14" s="759" t="s">
        <v>1434</v>
      </c>
      <c r="C14" s="760" t="s">
        <v>194</v>
      </c>
      <c r="D14" s="759" t="s">
        <v>1434</v>
      </c>
      <c r="E14" s="763" t="s">
        <v>67</v>
      </c>
      <c r="F14" s="764"/>
      <c r="G14" s="764"/>
      <c r="H14" s="765" t="s">
        <v>105</v>
      </c>
      <c r="I14" s="763" t="s">
        <v>107</v>
      </c>
      <c r="J14" s="765" t="s">
        <v>16</v>
      </c>
      <c r="K14" s="585" t="s">
        <v>1522</v>
      </c>
      <c r="L14" s="767"/>
      <c r="M14" s="760"/>
      <c r="N14" s="759" t="s">
        <v>365</v>
      </c>
      <c r="O14" s="769" t="s">
        <v>1794</v>
      </c>
      <c r="P14" s="67" t="s">
        <v>16</v>
      </c>
      <c r="Q14" s="67" t="s">
        <v>155</v>
      </c>
      <c r="R14" s="759" t="s">
        <v>1434</v>
      </c>
      <c r="S14" s="775" t="s">
        <v>145</v>
      </c>
      <c r="T14" s="67" t="s">
        <v>1442</v>
      </c>
      <c r="U14" s="67" t="s">
        <v>159</v>
      </c>
      <c r="V14" s="798" t="s">
        <v>160</v>
      </c>
      <c r="W14" s="769" t="s">
        <v>1453</v>
      </c>
    </row>
    <row r="15" spans="2:23">
      <c r="B15" s="759" t="s">
        <v>1434</v>
      </c>
      <c r="C15" s="760" t="s">
        <v>1560</v>
      </c>
      <c r="D15" s="759" t="s">
        <v>1434</v>
      </c>
      <c r="E15" s="763" t="s">
        <v>99</v>
      </c>
      <c r="F15" s="764"/>
      <c r="G15" s="764"/>
      <c r="H15" s="765" t="s">
        <v>1442</v>
      </c>
      <c r="I15" s="763" t="s">
        <v>47</v>
      </c>
      <c r="J15" s="765" t="s">
        <v>16</v>
      </c>
      <c r="K15" s="585" t="s">
        <v>1956</v>
      </c>
      <c r="L15" s="767"/>
      <c r="M15" s="760"/>
      <c r="N15" s="759" t="s">
        <v>365</v>
      </c>
      <c r="O15" s="769" t="s">
        <v>169</v>
      </c>
      <c r="P15" s="818" t="s">
        <v>16</v>
      </c>
      <c r="Q15" s="819" t="s">
        <v>1441</v>
      </c>
      <c r="R15" s="585" t="s">
        <v>1434</v>
      </c>
      <c r="S15" s="775" t="s">
        <v>146</v>
      </c>
      <c r="V15" s="798" t="s">
        <v>160</v>
      </c>
      <c r="W15" s="769" t="s">
        <v>1448</v>
      </c>
    </row>
    <row r="16" spans="2:23">
      <c r="B16" s="759" t="s">
        <v>1434</v>
      </c>
      <c r="C16" s="760" t="s">
        <v>217</v>
      </c>
      <c r="D16" s="759" t="s">
        <v>1434</v>
      </c>
      <c r="E16" s="763" t="s">
        <v>1345</v>
      </c>
      <c r="F16" s="764"/>
      <c r="G16" s="764"/>
      <c r="H16" s="765" t="s">
        <v>16</v>
      </c>
      <c r="I16" s="763" t="s">
        <v>1427</v>
      </c>
      <c r="J16" s="765"/>
      <c r="K16" s="585"/>
      <c r="L16" s="767"/>
      <c r="M16" s="760"/>
      <c r="N16" s="759" t="s">
        <v>365</v>
      </c>
      <c r="O16" s="769" t="s">
        <v>170</v>
      </c>
      <c r="P16" s="818" t="s">
        <v>16</v>
      </c>
      <c r="Q16" s="819" t="s">
        <v>1443</v>
      </c>
      <c r="R16" s="585" t="s">
        <v>1434</v>
      </c>
      <c r="S16" s="775" t="s">
        <v>147</v>
      </c>
      <c r="V16" s="798" t="s">
        <v>160</v>
      </c>
      <c r="W16" s="769" t="s">
        <v>1449</v>
      </c>
    </row>
    <row r="17" spans="2:23">
      <c r="B17" s="759" t="s">
        <v>1434</v>
      </c>
      <c r="C17" s="760" t="s">
        <v>85</v>
      </c>
      <c r="D17" s="759" t="s">
        <v>1434</v>
      </c>
      <c r="E17" s="763" t="s">
        <v>1559</v>
      </c>
      <c r="F17" s="764"/>
      <c r="G17" s="764"/>
      <c r="H17" s="794" t="s">
        <v>16</v>
      </c>
      <c r="I17" s="795" t="s">
        <v>1445</v>
      </c>
      <c r="L17" s="767"/>
      <c r="M17" s="760"/>
      <c r="N17" s="759" t="s">
        <v>365</v>
      </c>
      <c r="O17" s="769" t="s">
        <v>171</v>
      </c>
      <c r="P17" s="818" t="s">
        <v>16</v>
      </c>
      <c r="Q17" s="819" t="s">
        <v>1444</v>
      </c>
      <c r="R17" s="585" t="s">
        <v>1434</v>
      </c>
      <c r="S17" s="775" t="s">
        <v>148</v>
      </c>
      <c r="V17" s="798" t="s">
        <v>160</v>
      </c>
      <c r="W17" s="769" t="s">
        <v>1450</v>
      </c>
    </row>
    <row r="18" spans="2:23">
      <c r="B18" s="759" t="s">
        <v>1434</v>
      </c>
      <c r="C18" s="760" t="s">
        <v>1426</v>
      </c>
      <c r="D18" s="759" t="s">
        <v>1435</v>
      </c>
      <c r="E18" s="763" t="s">
        <v>1428</v>
      </c>
      <c r="F18" s="764"/>
      <c r="G18" s="764"/>
      <c r="H18" s="765" t="s">
        <v>1442</v>
      </c>
      <c r="I18" s="760" t="s">
        <v>2361</v>
      </c>
      <c r="J18" s="759"/>
      <c r="K18" s="585"/>
      <c r="L18" s="767"/>
      <c r="M18" s="760"/>
      <c r="N18" s="759" t="s">
        <v>365</v>
      </c>
      <c r="O18" s="769" t="s">
        <v>1899</v>
      </c>
      <c r="Q18" s="760"/>
      <c r="R18" s="585" t="s">
        <v>1434</v>
      </c>
      <c r="S18" s="775" t="s">
        <v>2147</v>
      </c>
      <c r="V18" s="798" t="s">
        <v>160</v>
      </c>
      <c r="W18" s="801" t="s">
        <v>1459</v>
      </c>
    </row>
    <row r="19" spans="2:23">
      <c r="B19" s="759" t="s">
        <v>1434</v>
      </c>
      <c r="C19" s="760" t="s">
        <v>89</v>
      </c>
      <c r="D19" s="759" t="s">
        <v>1435</v>
      </c>
      <c r="E19" s="763" t="s">
        <v>1429</v>
      </c>
      <c r="F19" s="764"/>
      <c r="G19" s="764"/>
      <c r="H19" s="765"/>
      <c r="I19" s="760"/>
      <c r="J19" s="759"/>
      <c r="K19" s="585"/>
      <c r="L19" s="767"/>
      <c r="M19" s="760"/>
      <c r="N19" s="759" t="s">
        <v>365</v>
      </c>
      <c r="O19" s="769" t="s">
        <v>172</v>
      </c>
      <c r="R19" s="759" t="s">
        <v>1434</v>
      </c>
      <c r="S19" s="775" t="s">
        <v>1558</v>
      </c>
      <c r="V19" s="798" t="s">
        <v>160</v>
      </c>
      <c r="W19" s="769" t="s">
        <v>1451</v>
      </c>
    </row>
    <row r="20" spans="2:23" ht="28">
      <c r="B20" s="759" t="s">
        <v>1434</v>
      </c>
      <c r="C20" s="760" t="s">
        <v>2135</v>
      </c>
      <c r="D20" s="759" t="s">
        <v>22</v>
      </c>
      <c r="E20" s="763" t="s">
        <v>35</v>
      </c>
      <c r="F20" s="764"/>
      <c r="G20" s="764"/>
      <c r="H20" s="765"/>
      <c r="I20" s="760"/>
      <c r="J20" s="759"/>
      <c r="K20" s="585"/>
      <c r="L20" s="767"/>
      <c r="M20" s="760"/>
      <c r="N20" s="759" t="s">
        <v>365</v>
      </c>
      <c r="O20" s="769" t="s">
        <v>1890</v>
      </c>
      <c r="R20" s="759" t="s">
        <v>1434</v>
      </c>
      <c r="S20" s="775" t="s">
        <v>1555</v>
      </c>
      <c r="V20" s="798" t="s">
        <v>160</v>
      </c>
      <c r="W20" s="769" t="s">
        <v>1452</v>
      </c>
    </row>
    <row r="21" spans="2:23">
      <c r="B21" s="759" t="s">
        <v>1434</v>
      </c>
      <c r="C21" s="760" t="s">
        <v>2134</v>
      </c>
      <c r="D21" s="759" t="s">
        <v>22</v>
      </c>
      <c r="E21" s="763" t="s">
        <v>33</v>
      </c>
      <c r="F21" s="764"/>
      <c r="G21" s="764"/>
      <c r="H21" s="765"/>
      <c r="I21" s="760"/>
      <c r="J21" s="759"/>
      <c r="K21" s="585"/>
      <c r="L21" s="767"/>
      <c r="M21" s="760"/>
      <c r="N21" s="759" t="s">
        <v>16</v>
      </c>
      <c r="O21" s="769" t="s">
        <v>1433</v>
      </c>
      <c r="R21" s="759" t="s">
        <v>1435</v>
      </c>
      <c r="S21" s="775" t="s">
        <v>103</v>
      </c>
      <c r="V21" s="798" t="s">
        <v>160</v>
      </c>
      <c r="W21" s="769" t="s">
        <v>1455</v>
      </c>
    </row>
    <row r="22" spans="2:23">
      <c r="B22" s="759" t="s">
        <v>1434</v>
      </c>
      <c r="C22" s="760" t="s">
        <v>95</v>
      </c>
      <c r="D22" s="759" t="s">
        <v>22</v>
      </c>
      <c r="E22" s="763" t="s">
        <v>1552</v>
      </c>
      <c r="F22" s="764"/>
      <c r="G22" s="764"/>
      <c r="H22" s="765"/>
      <c r="I22" s="760"/>
      <c r="J22" s="759"/>
      <c r="K22" s="585"/>
      <c r="L22" s="767"/>
      <c r="M22" s="760"/>
      <c r="N22" s="759"/>
      <c r="O22" s="769"/>
      <c r="R22" s="759" t="s">
        <v>105</v>
      </c>
      <c r="S22" s="775" t="s">
        <v>135</v>
      </c>
      <c r="V22" s="798" t="s">
        <v>160</v>
      </c>
      <c r="W22" s="769" t="s">
        <v>1456</v>
      </c>
    </row>
    <row r="23" spans="2:23">
      <c r="B23" s="759" t="s">
        <v>1434</v>
      </c>
      <c r="C23" s="760" t="s">
        <v>78</v>
      </c>
      <c r="D23" s="759" t="s">
        <v>22</v>
      </c>
      <c r="E23" s="763" t="s">
        <v>215</v>
      </c>
      <c r="F23" s="764"/>
      <c r="G23" s="764"/>
      <c r="H23" s="765"/>
      <c r="I23" s="760"/>
      <c r="J23" s="759"/>
      <c r="K23" s="585"/>
      <c r="L23" s="767"/>
      <c r="M23" s="760"/>
      <c r="N23" s="759"/>
      <c r="O23" s="769"/>
      <c r="R23" s="759" t="s">
        <v>149</v>
      </c>
      <c r="S23" s="775" t="s">
        <v>150</v>
      </c>
      <c r="V23" s="798" t="s">
        <v>160</v>
      </c>
      <c r="W23" s="769" t="s">
        <v>214</v>
      </c>
    </row>
    <row r="24" spans="2:23">
      <c r="B24" s="759" t="s">
        <v>1434</v>
      </c>
      <c r="C24" s="760" t="s">
        <v>93</v>
      </c>
      <c r="D24" s="759" t="s">
        <v>22</v>
      </c>
      <c r="E24" s="763" t="s">
        <v>24</v>
      </c>
      <c r="F24" s="764"/>
      <c r="G24" s="764"/>
      <c r="H24" s="765"/>
      <c r="I24" s="760"/>
      <c r="J24" s="759"/>
      <c r="K24" s="585"/>
      <c r="L24" s="767"/>
      <c r="M24" s="760"/>
      <c r="N24" s="759"/>
      <c r="O24" s="769"/>
      <c r="R24" s="759" t="s">
        <v>16</v>
      </c>
      <c r="S24" s="775" t="s">
        <v>123</v>
      </c>
      <c r="V24" s="798" t="s">
        <v>160</v>
      </c>
      <c r="W24" s="769" t="s">
        <v>1454</v>
      </c>
    </row>
    <row r="25" spans="2:23">
      <c r="B25" s="759" t="s">
        <v>1434</v>
      </c>
      <c r="C25" s="760" t="s">
        <v>82</v>
      </c>
      <c r="D25" s="759" t="s">
        <v>22</v>
      </c>
      <c r="E25" s="763" t="s">
        <v>32</v>
      </c>
      <c r="F25" s="764"/>
      <c r="G25" s="764"/>
      <c r="H25" s="765"/>
      <c r="I25" s="760"/>
      <c r="J25" s="759"/>
      <c r="K25" s="585"/>
      <c r="L25" s="767"/>
      <c r="M25" s="760"/>
      <c r="N25" s="759"/>
      <c r="O25" s="769"/>
      <c r="R25" s="759" t="s">
        <v>16</v>
      </c>
      <c r="S25" s="775" t="s">
        <v>124</v>
      </c>
      <c r="V25" s="798"/>
      <c r="W25" s="769"/>
    </row>
    <row r="26" spans="2:23">
      <c r="B26" s="759" t="s">
        <v>1434</v>
      </c>
      <c r="C26" s="760" t="s">
        <v>87</v>
      </c>
      <c r="D26" s="759" t="s">
        <v>105</v>
      </c>
      <c r="E26" s="763" t="s">
        <v>114</v>
      </c>
      <c r="F26" s="764"/>
      <c r="G26" s="764"/>
      <c r="H26" s="765"/>
      <c r="I26" s="760"/>
      <c r="J26" s="759"/>
      <c r="K26" s="585"/>
      <c r="L26" s="767"/>
      <c r="M26" s="760"/>
      <c r="N26" s="759"/>
      <c r="O26" s="769"/>
      <c r="R26" s="759" t="s">
        <v>16</v>
      </c>
      <c r="S26" s="775" t="s">
        <v>125</v>
      </c>
      <c r="V26" s="798"/>
      <c r="W26" s="769"/>
    </row>
    <row r="27" spans="2:23">
      <c r="B27" s="759" t="s">
        <v>1434</v>
      </c>
      <c r="C27" s="760" t="s">
        <v>1281</v>
      </c>
      <c r="D27" s="759" t="s">
        <v>105</v>
      </c>
      <c r="E27" s="763" t="s">
        <v>116</v>
      </c>
      <c r="F27" s="764"/>
      <c r="G27" s="764"/>
      <c r="H27" s="765"/>
      <c r="I27" s="760"/>
      <c r="J27" s="759"/>
      <c r="K27" s="585"/>
      <c r="L27" s="767"/>
      <c r="M27" s="760"/>
      <c r="N27" s="759"/>
      <c r="O27" s="769"/>
      <c r="R27" s="759" t="s">
        <v>16</v>
      </c>
      <c r="S27" s="775" t="s">
        <v>126</v>
      </c>
      <c r="V27" s="798"/>
      <c r="W27" s="769"/>
    </row>
    <row r="28" spans="2:23">
      <c r="B28" s="759" t="s">
        <v>1434</v>
      </c>
      <c r="C28" s="760" t="s">
        <v>96</v>
      </c>
      <c r="D28" s="759" t="s">
        <v>120</v>
      </c>
      <c r="E28" s="763" t="s">
        <v>121</v>
      </c>
      <c r="F28" s="764"/>
      <c r="G28" s="764"/>
      <c r="H28" s="765"/>
      <c r="I28" s="760"/>
      <c r="J28" s="759"/>
      <c r="K28" s="585"/>
      <c r="L28" s="767"/>
      <c r="M28" s="760"/>
      <c r="N28" s="759"/>
      <c r="O28" s="769"/>
      <c r="R28" s="759" t="s">
        <v>16</v>
      </c>
      <c r="S28" s="775" t="s">
        <v>128</v>
      </c>
      <c r="V28" s="798"/>
      <c r="W28" s="769"/>
    </row>
    <row r="29" spans="2:23">
      <c r="B29" s="759" t="s">
        <v>1434</v>
      </c>
      <c r="C29" s="760" t="s">
        <v>97</v>
      </c>
      <c r="D29" s="759" t="s">
        <v>118</v>
      </c>
      <c r="E29" s="763" t="s">
        <v>119</v>
      </c>
      <c r="F29" s="764"/>
      <c r="G29" s="764"/>
      <c r="H29" s="765"/>
      <c r="I29" s="760"/>
      <c r="J29" s="759"/>
      <c r="K29" s="585"/>
      <c r="L29" s="767"/>
      <c r="M29" s="760"/>
      <c r="N29" s="759"/>
      <c r="O29" s="769"/>
      <c r="R29" s="759" t="s">
        <v>16</v>
      </c>
      <c r="S29" s="775" t="s">
        <v>129</v>
      </c>
      <c r="V29" s="798"/>
      <c r="W29" s="769"/>
    </row>
    <row r="30" spans="2:23">
      <c r="B30" s="759" t="s">
        <v>105</v>
      </c>
      <c r="C30" s="760" t="s">
        <v>110</v>
      </c>
      <c r="D30" s="759" t="s">
        <v>16</v>
      </c>
      <c r="E30" s="760" t="s">
        <v>2335</v>
      </c>
      <c r="F30" s="764"/>
      <c r="G30" s="764"/>
      <c r="H30" s="765"/>
      <c r="I30" s="760"/>
      <c r="J30" s="759"/>
      <c r="K30" s="585"/>
      <c r="L30" s="767"/>
      <c r="M30" s="760"/>
      <c r="N30" s="759"/>
      <c r="O30" s="769"/>
      <c r="R30" s="759" t="s">
        <v>16</v>
      </c>
      <c r="S30" s="775" t="s">
        <v>131</v>
      </c>
      <c r="V30" s="798"/>
      <c r="W30" s="769"/>
    </row>
    <row r="31" spans="2:23">
      <c r="B31" s="759" t="s">
        <v>105</v>
      </c>
      <c r="C31" s="760" t="s">
        <v>108</v>
      </c>
      <c r="D31" s="759" t="s">
        <v>16</v>
      </c>
      <c r="E31" s="760" t="s">
        <v>2334</v>
      </c>
      <c r="F31" s="764"/>
      <c r="G31" s="764"/>
      <c r="H31" s="765"/>
      <c r="I31" s="760"/>
      <c r="J31" s="759"/>
      <c r="K31" s="585"/>
      <c r="L31" s="767"/>
      <c r="M31" s="760"/>
      <c r="N31" s="759"/>
      <c r="O31" s="769"/>
      <c r="R31" s="759" t="s">
        <v>16</v>
      </c>
      <c r="S31" s="775" t="s">
        <v>133</v>
      </c>
      <c r="V31" s="798"/>
      <c r="W31" s="769"/>
    </row>
    <row r="32" spans="2:23">
      <c r="B32" s="759" t="s">
        <v>105</v>
      </c>
      <c r="C32" s="760" t="s">
        <v>113</v>
      </c>
      <c r="D32" s="759"/>
      <c r="E32" s="760"/>
      <c r="F32" s="764"/>
      <c r="G32" s="764"/>
      <c r="H32" s="765"/>
      <c r="I32" s="760"/>
      <c r="J32" s="759"/>
      <c r="K32" s="585"/>
      <c r="L32" s="767"/>
      <c r="M32" s="760"/>
      <c r="N32" s="759"/>
      <c r="O32" s="769"/>
      <c r="R32" s="759" t="s">
        <v>16</v>
      </c>
      <c r="S32" s="775" t="s">
        <v>120</v>
      </c>
      <c r="V32" s="798"/>
      <c r="W32" s="769"/>
    </row>
    <row r="33" spans="2:23">
      <c r="B33" s="759" t="s">
        <v>105</v>
      </c>
      <c r="C33" s="760" t="s">
        <v>112</v>
      </c>
      <c r="D33" s="759"/>
      <c r="E33" s="763"/>
      <c r="F33" s="764"/>
      <c r="G33" s="764"/>
      <c r="H33" s="765"/>
      <c r="I33" s="760"/>
      <c r="J33" s="759"/>
      <c r="K33" s="585"/>
      <c r="L33" s="767"/>
      <c r="M33" s="760"/>
      <c r="N33" s="759"/>
      <c r="O33" s="769"/>
      <c r="R33" s="759" t="s">
        <v>16</v>
      </c>
      <c r="S33" s="775" t="s">
        <v>136</v>
      </c>
      <c r="V33" s="798"/>
      <c r="W33" s="769"/>
    </row>
    <row r="34" spans="2:23">
      <c r="B34" s="759" t="s">
        <v>1442</v>
      </c>
      <c r="C34" s="760" t="s">
        <v>1155</v>
      </c>
      <c r="D34" s="759"/>
      <c r="E34" s="760"/>
      <c r="F34" s="585"/>
      <c r="G34" s="585"/>
      <c r="H34" s="759"/>
      <c r="I34" s="760"/>
      <c r="J34" s="759"/>
      <c r="K34" s="585"/>
      <c r="L34" s="767"/>
      <c r="M34" s="760"/>
      <c r="N34" s="759"/>
      <c r="O34" s="769"/>
      <c r="R34" s="759" t="s">
        <v>16</v>
      </c>
      <c r="S34" s="775" t="s">
        <v>118</v>
      </c>
      <c r="V34" s="798"/>
      <c r="W34" s="769"/>
    </row>
    <row r="35" spans="2:23">
      <c r="B35" s="759" t="s">
        <v>1442</v>
      </c>
      <c r="C35" s="760" t="s">
        <v>52</v>
      </c>
      <c r="D35" s="759"/>
      <c r="E35" s="760"/>
      <c r="F35" s="585"/>
      <c r="G35" s="585"/>
      <c r="H35" s="759"/>
      <c r="I35" s="760"/>
      <c r="J35" s="759"/>
      <c r="K35" s="585"/>
      <c r="L35" s="767"/>
      <c r="M35" s="760"/>
      <c r="N35" s="759"/>
      <c r="O35" s="769"/>
      <c r="R35" s="759" t="s">
        <v>16</v>
      </c>
      <c r="S35" s="1091" t="s">
        <v>137</v>
      </c>
      <c r="V35" s="798"/>
      <c r="W35" s="769"/>
    </row>
    <row r="36" spans="2:23">
      <c r="B36" s="759" t="s">
        <v>1442</v>
      </c>
      <c r="C36" s="760" t="s">
        <v>54</v>
      </c>
      <c r="D36" s="759"/>
      <c r="E36" s="760"/>
      <c r="F36" s="585"/>
      <c r="G36" s="585"/>
      <c r="H36" s="759"/>
      <c r="I36" s="760"/>
      <c r="J36" s="759"/>
      <c r="K36" s="585"/>
      <c r="L36" s="767"/>
      <c r="M36" s="760"/>
      <c r="N36" s="759"/>
      <c r="O36" s="769"/>
      <c r="R36" s="759" t="s">
        <v>16</v>
      </c>
      <c r="S36" s="1091" t="s">
        <v>138</v>
      </c>
      <c r="V36" s="798"/>
      <c r="W36" s="769"/>
    </row>
    <row r="37" spans="2:23">
      <c r="B37" s="759" t="s">
        <v>1442</v>
      </c>
      <c r="C37" s="760" t="s">
        <v>58</v>
      </c>
      <c r="D37" s="759"/>
      <c r="E37" s="760"/>
      <c r="F37" s="585"/>
      <c r="G37" s="585"/>
      <c r="H37" s="759"/>
      <c r="I37" s="760"/>
      <c r="J37" s="759"/>
      <c r="K37" s="585"/>
      <c r="L37" s="767"/>
      <c r="M37" s="760"/>
      <c r="N37" s="759"/>
      <c r="O37" s="769"/>
      <c r="R37" s="759" t="s">
        <v>16</v>
      </c>
      <c r="S37" s="1091" t="s">
        <v>139</v>
      </c>
      <c r="V37" s="798"/>
      <c r="W37" s="769"/>
    </row>
    <row r="38" spans="2:23">
      <c r="B38" s="759" t="s">
        <v>1442</v>
      </c>
      <c r="C38" s="760" t="s">
        <v>1430</v>
      </c>
      <c r="D38" s="759"/>
      <c r="E38" s="760"/>
      <c r="F38" s="585"/>
      <c r="G38" s="585"/>
      <c r="H38" s="759"/>
      <c r="I38" s="760"/>
      <c r="J38" s="759"/>
      <c r="K38" s="585"/>
      <c r="L38" s="767"/>
      <c r="M38" s="760"/>
      <c r="N38" s="759"/>
      <c r="O38" s="769"/>
      <c r="R38" s="759" t="s">
        <v>16</v>
      </c>
      <c r="S38" s="1091" t="s">
        <v>140</v>
      </c>
      <c r="V38" s="798"/>
      <c r="W38" s="769"/>
    </row>
    <row r="39" spans="2:23">
      <c r="B39" s="759" t="s">
        <v>1442</v>
      </c>
      <c r="C39" s="760" t="s">
        <v>64</v>
      </c>
      <c r="D39" s="759"/>
      <c r="E39" s="760"/>
      <c r="F39" s="585"/>
      <c r="G39" s="585"/>
      <c r="H39" s="759"/>
      <c r="I39" s="760"/>
      <c r="J39" s="759"/>
      <c r="K39" s="585"/>
      <c r="L39" s="767"/>
      <c r="M39" s="760"/>
      <c r="N39" s="759"/>
      <c r="O39" s="769"/>
      <c r="R39" s="759" t="s">
        <v>16</v>
      </c>
      <c r="S39" s="1091" t="s">
        <v>141</v>
      </c>
      <c r="V39" s="798"/>
      <c r="W39" s="769"/>
    </row>
    <row r="40" spans="2:23">
      <c r="B40" s="759" t="s">
        <v>1442</v>
      </c>
      <c r="C40" s="760" t="s">
        <v>62</v>
      </c>
      <c r="D40" s="759"/>
      <c r="E40" s="760"/>
      <c r="F40" s="585"/>
      <c r="G40" s="585"/>
      <c r="H40" s="759"/>
      <c r="I40" s="760"/>
      <c r="J40" s="759"/>
      <c r="K40" s="585"/>
      <c r="L40" s="767"/>
      <c r="M40" s="760"/>
      <c r="N40" s="759"/>
      <c r="O40" s="769"/>
      <c r="R40" s="759"/>
      <c r="S40" s="775"/>
      <c r="V40" s="798"/>
      <c r="W40" s="769"/>
    </row>
    <row r="41" spans="2:23">
      <c r="B41" s="759" t="s">
        <v>1442</v>
      </c>
      <c r="C41" s="760" t="s">
        <v>56</v>
      </c>
      <c r="D41" s="759"/>
      <c r="E41" s="760"/>
      <c r="F41" s="585"/>
      <c r="G41" s="585"/>
      <c r="H41" s="759"/>
      <c r="I41" s="760"/>
      <c r="J41" s="759"/>
      <c r="K41" s="585"/>
      <c r="L41" s="767"/>
      <c r="M41" s="760"/>
      <c r="N41" s="759"/>
      <c r="O41" s="769"/>
      <c r="R41" s="759"/>
      <c r="S41" s="775"/>
      <c r="V41" s="798"/>
      <c r="W41" s="769"/>
    </row>
    <row r="42" spans="2:23">
      <c r="B42" s="759" t="s">
        <v>1442</v>
      </c>
      <c r="C42" s="760" t="s">
        <v>2362</v>
      </c>
      <c r="D42" s="759"/>
      <c r="E42" s="760"/>
      <c r="F42" s="585"/>
      <c r="G42" s="585"/>
      <c r="H42" s="759"/>
      <c r="I42" s="760"/>
      <c r="J42" s="759"/>
      <c r="K42" s="585"/>
      <c r="L42" s="767"/>
      <c r="M42" s="760"/>
      <c r="N42" s="759"/>
      <c r="O42" s="769"/>
      <c r="R42" s="759"/>
      <c r="S42" s="775"/>
      <c r="V42" s="798"/>
      <c r="W42" s="769"/>
    </row>
    <row r="43" spans="2:23">
      <c r="B43" s="759" t="s">
        <v>365</v>
      </c>
      <c r="C43" s="760" t="s">
        <v>92</v>
      </c>
      <c r="D43" s="759"/>
      <c r="E43" s="760"/>
      <c r="F43" s="585"/>
      <c r="G43" s="585"/>
      <c r="H43" s="759"/>
      <c r="I43" s="760"/>
      <c r="J43" s="759"/>
      <c r="K43" s="585"/>
      <c r="L43" s="767"/>
      <c r="M43" s="760"/>
      <c r="N43" s="759"/>
      <c r="O43" s="769"/>
      <c r="R43" s="759"/>
      <c r="S43" s="775"/>
      <c r="V43" s="798"/>
      <c r="W43" s="769"/>
    </row>
    <row r="44" spans="2:23">
      <c r="B44" s="759" t="s">
        <v>365</v>
      </c>
      <c r="C44" s="760" t="s">
        <v>92</v>
      </c>
      <c r="D44" s="759"/>
      <c r="E44" s="760"/>
      <c r="F44" s="585"/>
      <c r="G44" s="585"/>
      <c r="H44" s="759"/>
      <c r="I44" s="760"/>
      <c r="J44" s="759"/>
      <c r="K44" s="585"/>
      <c r="L44" s="767"/>
      <c r="M44" s="760"/>
      <c r="N44" s="759"/>
      <c r="O44" s="769"/>
      <c r="R44" s="759"/>
      <c r="S44" s="775"/>
      <c r="V44" s="798"/>
      <c r="W44" s="769"/>
    </row>
    <row r="45" spans="2:23">
      <c r="B45" s="759" t="s">
        <v>365</v>
      </c>
      <c r="C45" s="760" t="s">
        <v>216</v>
      </c>
      <c r="D45" s="759"/>
      <c r="E45" s="760"/>
      <c r="F45" s="585"/>
      <c r="G45" s="585"/>
      <c r="H45" s="759"/>
      <c r="I45" s="760"/>
      <c r="J45" s="759"/>
      <c r="K45" s="585"/>
      <c r="L45" s="767"/>
      <c r="M45" s="760"/>
      <c r="N45" s="759"/>
      <c r="O45" s="769"/>
      <c r="R45" s="759"/>
      <c r="S45" s="775"/>
      <c r="V45" s="798"/>
      <c r="W45" s="769"/>
    </row>
    <row r="46" spans="2:23">
      <c r="B46" s="759"/>
      <c r="C46" s="760"/>
      <c r="D46" s="759"/>
      <c r="E46" s="760"/>
      <c r="F46" s="585"/>
      <c r="G46" s="585"/>
      <c r="H46" s="759"/>
      <c r="I46" s="760"/>
      <c r="J46" s="759"/>
      <c r="K46" s="585"/>
      <c r="L46" s="767"/>
      <c r="M46" s="760"/>
      <c r="N46" s="759"/>
      <c r="O46" s="769"/>
      <c r="R46" s="759"/>
      <c r="S46" s="775"/>
      <c r="V46" s="798"/>
      <c r="W46" s="769"/>
    </row>
    <row r="47" spans="2:23">
      <c r="B47" s="759"/>
      <c r="C47" s="760"/>
      <c r="D47" s="759"/>
      <c r="E47" s="760"/>
      <c r="F47" s="585"/>
      <c r="G47" s="585"/>
      <c r="H47" s="759"/>
      <c r="I47" s="760"/>
      <c r="J47" s="759"/>
      <c r="K47" s="760"/>
      <c r="L47" s="767"/>
      <c r="M47" s="760"/>
      <c r="N47" s="759"/>
      <c r="O47" s="769"/>
      <c r="R47" s="759"/>
      <c r="S47" s="775"/>
      <c r="V47" s="798"/>
      <c r="W47" s="769"/>
    </row>
    <row r="48" spans="2:23">
      <c r="B48" s="761"/>
      <c r="C48" s="762"/>
      <c r="D48" s="761"/>
      <c r="E48" s="762"/>
      <c r="F48" s="766"/>
      <c r="G48" s="766"/>
      <c r="H48" s="761"/>
      <c r="I48" s="762"/>
      <c r="J48" s="761"/>
      <c r="K48" s="762"/>
      <c r="L48" s="768"/>
      <c r="M48" s="762"/>
      <c r="N48" s="761"/>
      <c r="O48" s="770"/>
      <c r="P48" s="768"/>
      <c r="Q48" s="766"/>
      <c r="R48" s="761"/>
      <c r="S48" s="776"/>
      <c r="T48" s="768"/>
      <c r="U48" s="762"/>
      <c r="V48" s="799"/>
      <c r="W48" s="770"/>
    </row>
    <row r="51" spans="2:19" s="755" customFormat="1" ht="21.5" customHeight="1">
      <c r="B51" s="840" t="s">
        <v>1757</v>
      </c>
      <c r="C51" s="840"/>
      <c r="D51" s="962" t="s">
        <v>1090</v>
      </c>
      <c r="E51" s="961" t="s">
        <v>4</v>
      </c>
      <c r="F51" s="840" t="s">
        <v>1089</v>
      </c>
      <c r="G51" s="840"/>
      <c r="H51" s="840"/>
      <c r="I51" s="840"/>
      <c r="J51" s="840"/>
      <c r="K51" s="840"/>
      <c r="L51" s="840"/>
      <c r="M51" s="840"/>
      <c r="S51" s="839"/>
    </row>
    <row r="52" spans="2:19">
      <c r="B52" s="757" t="s">
        <v>1466</v>
      </c>
      <c r="C52" s="834"/>
      <c r="D52" s="836" t="s">
        <v>1521</v>
      </c>
      <c r="E52" s="834" t="s">
        <v>353</v>
      </c>
      <c r="F52" s="757" t="s">
        <v>334</v>
      </c>
      <c r="G52" s="834" t="s">
        <v>1547</v>
      </c>
      <c r="H52" s="834"/>
      <c r="I52" s="834"/>
      <c r="J52" s="834"/>
      <c r="K52" s="834"/>
      <c r="L52" s="834"/>
      <c r="M52" s="758"/>
    </row>
    <row r="53" spans="2:19">
      <c r="B53" s="759" t="s">
        <v>1467</v>
      </c>
      <c r="C53" s="585"/>
      <c r="D53" s="837" t="s">
        <v>1521</v>
      </c>
      <c r="E53" s="837" t="s">
        <v>353</v>
      </c>
      <c r="F53" s="759" t="s">
        <v>334</v>
      </c>
      <c r="G53" s="585" t="s">
        <v>1547</v>
      </c>
      <c r="H53" s="585"/>
      <c r="I53" s="585"/>
      <c r="J53" s="585"/>
      <c r="K53" s="585"/>
      <c r="L53" s="585"/>
      <c r="M53" s="760"/>
    </row>
    <row r="54" spans="2:19">
      <c r="B54" s="759" t="s">
        <v>1482</v>
      </c>
      <c r="C54" s="585"/>
      <c r="D54" s="837" t="s">
        <v>1483</v>
      </c>
      <c r="E54" s="837" t="s">
        <v>353</v>
      </c>
      <c r="F54" s="759" t="s">
        <v>334</v>
      </c>
      <c r="G54" s="585" t="s">
        <v>1547</v>
      </c>
      <c r="H54" s="585"/>
      <c r="I54" s="585"/>
      <c r="J54" s="585"/>
      <c r="K54" s="585"/>
      <c r="L54" s="585"/>
      <c r="M54" s="760"/>
    </row>
    <row r="55" spans="2:19">
      <c r="B55" s="759" t="s">
        <v>1480</v>
      </c>
      <c r="C55" s="585"/>
      <c r="D55" s="837" t="s">
        <v>1516</v>
      </c>
      <c r="E55" s="837" t="s">
        <v>1940</v>
      </c>
      <c r="F55" s="759" t="s">
        <v>334</v>
      </c>
      <c r="G55" s="585" t="s">
        <v>1548</v>
      </c>
      <c r="H55" s="585"/>
      <c r="I55" s="585"/>
      <c r="J55" s="585"/>
      <c r="K55" s="585"/>
      <c r="L55" s="585"/>
      <c r="M55" s="760"/>
    </row>
    <row r="56" spans="2:19">
      <c r="B56" s="759" t="s">
        <v>1468</v>
      </c>
      <c r="C56" s="585"/>
      <c r="D56" s="837" t="s">
        <v>1499</v>
      </c>
      <c r="E56" s="837" t="s">
        <v>17</v>
      </c>
      <c r="F56" s="759" t="s">
        <v>334</v>
      </c>
      <c r="G56" s="1013" t="s">
        <v>2014</v>
      </c>
      <c r="H56" s="585"/>
      <c r="I56" s="585"/>
      <c r="J56" s="585"/>
      <c r="K56" s="585"/>
      <c r="L56" s="585"/>
      <c r="M56" s="760"/>
    </row>
    <row r="57" spans="2:19">
      <c r="B57" s="759" t="s">
        <v>1465</v>
      </c>
      <c r="C57" s="585"/>
      <c r="D57" s="837" t="s">
        <v>1517</v>
      </c>
      <c r="E57" s="837" t="s">
        <v>353</v>
      </c>
      <c r="F57" s="759" t="s">
        <v>334</v>
      </c>
      <c r="G57" s="585" t="s">
        <v>1547</v>
      </c>
      <c r="H57" s="585"/>
      <c r="I57" s="585"/>
      <c r="J57" s="585"/>
      <c r="K57" s="585"/>
      <c r="L57" s="585"/>
      <c r="M57" s="760"/>
    </row>
    <row r="58" spans="2:19">
      <c r="B58" s="759" t="s">
        <v>1469</v>
      </c>
      <c r="C58" s="585"/>
      <c r="D58" s="837" t="s">
        <v>1519</v>
      </c>
      <c r="E58" s="837" t="s">
        <v>17</v>
      </c>
      <c r="F58" s="759" t="s">
        <v>334</v>
      </c>
      <c r="G58" s="1085" t="s">
        <v>2015</v>
      </c>
      <c r="H58" s="585"/>
      <c r="I58" s="585"/>
      <c r="J58" s="585"/>
      <c r="K58" s="585"/>
      <c r="L58" s="585"/>
      <c r="M58" s="760"/>
    </row>
    <row r="59" spans="2:19">
      <c r="B59" s="759" t="s">
        <v>1470</v>
      </c>
      <c r="C59" s="585"/>
      <c r="D59" s="837" t="s">
        <v>1518</v>
      </c>
      <c r="E59" s="837" t="s">
        <v>353</v>
      </c>
      <c r="F59" s="759" t="s">
        <v>334</v>
      </c>
      <c r="G59" s="585" t="s">
        <v>1547</v>
      </c>
      <c r="H59" s="585"/>
      <c r="I59" s="585"/>
      <c r="J59" s="585"/>
      <c r="K59" s="585"/>
      <c r="L59" s="585"/>
      <c r="M59" s="760"/>
    </row>
    <row r="60" spans="2:19">
      <c r="B60" s="759" t="s">
        <v>1471</v>
      </c>
      <c r="C60" s="585"/>
      <c r="D60" s="837" t="s">
        <v>1339</v>
      </c>
      <c r="E60" s="585" t="s">
        <v>46</v>
      </c>
      <c r="F60" s="759" t="s">
        <v>334</v>
      </c>
      <c r="G60" s="585" t="s">
        <v>1549</v>
      </c>
      <c r="H60" s="585"/>
      <c r="I60" s="585"/>
      <c r="J60" s="585"/>
      <c r="K60" s="585"/>
      <c r="L60" s="585"/>
      <c r="M60" s="760"/>
    </row>
    <row r="61" spans="2:19">
      <c r="B61" s="759" t="s">
        <v>1472</v>
      </c>
      <c r="C61" s="585"/>
      <c r="D61" s="837" t="s">
        <v>1462</v>
      </c>
      <c r="E61" s="837" t="s">
        <v>17</v>
      </c>
      <c r="F61" s="759" t="s">
        <v>334</v>
      </c>
      <c r="G61" s="585" t="s">
        <v>1547</v>
      </c>
      <c r="H61" s="585"/>
      <c r="I61" s="585"/>
      <c r="J61" s="585"/>
      <c r="K61" s="585"/>
      <c r="L61" s="585"/>
      <c r="M61" s="760"/>
    </row>
    <row r="62" spans="2:19">
      <c r="B62" s="759" t="s">
        <v>1473</v>
      </c>
      <c r="C62" s="585"/>
      <c r="D62" s="837" t="s">
        <v>1498</v>
      </c>
      <c r="E62" s="585" t="s">
        <v>160</v>
      </c>
      <c r="F62" s="759" t="s">
        <v>1546</v>
      </c>
      <c r="G62" s="835" t="s">
        <v>1943</v>
      </c>
      <c r="H62" s="585"/>
      <c r="I62" s="585"/>
      <c r="J62" s="585"/>
      <c r="K62" s="585"/>
      <c r="L62" s="585"/>
      <c r="M62" s="760"/>
    </row>
    <row r="63" spans="2:19">
      <c r="B63" s="761"/>
      <c r="C63" s="766"/>
      <c r="D63" s="838"/>
      <c r="E63" s="766"/>
      <c r="F63" s="761"/>
      <c r="G63" s="766"/>
      <c r="H63" s="766"/>
      <c r="I63" s="766"/>
      <c r="J63" s="766"/>
      <c r="K63" s="766"/>
      <c r="L63" s="766"/>
      <c r="M63" s="762"/>
    </row>
    <row r="65" spans="2:3">
      <c r="B65" s="820" t="s">
        <v>1515</v>
      </c>
    </row>
    <row r="66" spans="2:3">
      <c r="B66" s="67" t="s">
        <v>1091</v>
      </c>
      <c r="C66" s="67" t="s">
        <v>1489</v>
      </c>
    </row>
    <row r="67" spans="2:3">
      <c r="B67" s="67" t="s">
        <v>1483</v>
      </c>
      <c r="C67" s="67" t="s">
        <v>1490</v>
      </c>
    </row>
    <row r="68" spans="2:3">
      <c r="B68" s="67" t="s">
        <v>1484</v>
      </c>
      <c r="C68" s="67" t="s">
        <v>1491</v>
      </c>
    </row>
    <row r="69" spans="2:3">
      <c r="B69" s="67" t="s">
        <v>1485</v>
      </c>
      <c r="C69" s="67" t="s">
        <v>1492</v>
      </c>
    </row>
    <row r="70" spans="2:3">
      <c r="B70" s="67" t="s">
        <v>1486</v>
      </c>
      <c r="C70" s="67" t="s">
        <v>1493</v>
      </c>
    </row>
    <row r="71" spans="2:3">
      <c r="B71" s="67" t="s">
        <v>1338</v>
      </c>
      <c r="C71" s="67" t="s">
        <v>1496</v>
      </c>
    </row>
    <row r="72" spans="2:3">
      <c r="B72" s="67" t="s">
        <v>1339</v>
      </c>
      <c r="C72" s="67" t="s">
        <v>1497</v>
      </c>
    </row>
    <row r="73" spans="2:3">
      <c r="B73" s="67" t="s">
        <v>1498</v>
      </c>
      <c r="C73" s="67" t="s">
        <v>160</v>
      </c>
    </row>
    <row r="74" spans="2:3">
      <c r="B74" s="67" t="s">
        <v>1499</v>
      </c>
      <c r="C74" s="67" t="s">
        <v>1500</v>
      </c>
    </row>
    <row r="75" spans="2:3">
      <c r="B75" s="67" t="s">
        <v>1502</v>
      </c>
      <c r="C75" s="67" t="s">
        <v>1501</v>
      </c>
    </row>
    <row r="79" spans="2:3">
      <c r="B79" s="820" t="s">
        <v>1495</v>
      </c>
    </row>
    <row r="80" spans="2:3">
      <c r="B80" s="67" t="s">
        <v>1487</v>
      </c>
      <c r="C80" s="67" t="s">
        <v>1092</v>
      </c>
    </row>
    <row r="81" spans="2:3">
      <c r="B81" s="67" t="s">
        <v>1488</v>
      </c>
      <c r="C81" s="67" t="s">
        <v>1494</v>
      </c>
    </row>
    <row r="82" spans="2:3">
      <c r="B82" s="67" t="s">
        <v>1504</v>
      </c>
      <c r="C82" s="67" t="s">
        <v>1503</v>
      </c>
    </row>
    <row r="83" spans="2:3">
      <c r="B83" s="67" t="s">
        <v>1506</v>
      </c>
      <c r="C83" s="67" t="s">
        <v>1505</v>
      </c>
    </row>
    <row r="84" spans="2:3">
      <c r="B84" s="67" t="s">
        <v>1507</v>
      </c>
      <c r="C84" s="67" t="s">
        <v>721</v>
      </c>
    </row>
    <row r="85" spans="2:3">
      <c r="B85" s="67" t="s">
        <v>1508</v>
      </c>
      <c r="C85" s="67" t="s">
        <v>1942</v>
      </c>
    </row>
    <row r="86" spans="2:3">
      <c r="B86" s="67" t="s">
        <v>1510</v>
      </c>
      <c r="C86" s="67" t="s">
        <v>1509</v>
      </c>
    </row>
    <row r="87" spans="2:3">
      <c r="B87" s="67" t="s">
        <v>1511</v>
      </c>
      <c r="C87" s="67" t="s">
        <v>1512</v>
      </c>
    </row>
    <row r="88" spans="2:3">
      <c r="B88" s="67" t="s">
        <v>1514</v>
      </c>
      <c r="C88" s="67" t="s">
        <v>1513</v>
      </c>
    </row>
  </sheetData>
  <sortState ref="R11:S36">
    <sortCondition ref="R11:R36"/>
  </sortState>
  <mergeCells count="9">
    <mergeCell ref="P10:Q10"/>
    <mergeCell ref="R10:S10"/>
    <mergeCell ref="F10:G10"/>
    <mergeCell ref="B10:C10"/>
    <mergeCell ref="D10:E10"/>
    <mergeCell ref="H10:I10"/>
    <mergeCell ref="J10:K10"/>
    <mergeCell ref="L10:M10"/>
    <mergeCell ref="N10:O10"/>
  </mergeCells>
  <phoneticPr fontId="98" type="noConversion"/>
  <pageMargins left="0.25" right="0.25" top="0.75" bottom="0.75" header="0.3" footer="0.3"/>
  <pageSetup scale="62"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00"/>
  </sheetPr>
  <dimension ref="B1:Y38"/>
  <sheetViews>
    <sheetView workbookViewId="0">
      <selection activeCell="W9" sqref="W9:Y9"/>
    </sheetView>
  </sheetViews>
  <sheetFormatPr defaultColWidth="8.75" defaultRowHeight="14" outlineLevelCol="2"/>
  <cols>
    <col min="1" max="1" width="8.75" style="68"/>
    <col min="2" max="2" width="13.1640625" style="68" customWidth="1"/>
    <col min="3" max="3" width="18.83203125" style="68" customWidth="1"/>
    <col min="4" max="4" width="9.5" style="68" bestFit="1" customWidth="1"/>
    <col min="5" max="5" width="92.83203125" style="713" hidden="1" customWidth="1" outlineLevel="1"/>
    <col min="6" max="6" width="8.75" style="68" collapsed="1"/>
    <col min="7" max="7" width="13.25" style="68" hidden="1" customWidth="1" outlineLevel="1"/>
    <col min="8" max="10" width="11.33203125" style="68" hidden="1" customWidth="1" outlineLevel="1"/>
    <col min="11" max="16" width="0" style="68" hidden="1" customWidth="1" outlineLevel="2"/>
    <col min="17" max="17" width="13.1640625" style="68" hidden="1" customWidth="1" outlineLevel="1" collapsed="1"/>
    <col min="18" max="18" width="0" style="68" hidden="1" customWidth="1" outlineLevel="1"/>
    <col min="19" max="19" width="8.75" style="68" collapsed="1"/>
    <col min="20" max="22" width="8.75" style="68"/>
    <col min="23" max="23" width="15.33203125" style="68" customWidth="1"/>
    <col min="24" max="24" width="105.75" style="68" customWidth="1"/>
    <col min="25" max="16384" width="8.75" style="68"/>
  </cols>
  <sheetData>
    <row r="1" spans="2:25" ht="20">
      <c r="B1" s="192" t="s">
        <v>1409</v>
      </c>
    </row>
    <row r="3" spans="2:25">
      <c r="B3" s="748" t="s">
        <v>355</v>
      </c>
      <c r="C3" s="749" t="s">
        <v>356</v>
      </c>
      <c r="D3" s="749" t="s">
        <v>357</v>
      </c>
      <c r="G3" s="715" t="s">
        <v>1342</v>
      </c>
      <c r="H3" s="715" t="s">
        <v>23</v>
      </c>
      <c r="I3" s="715" t="s">
        <v>1333</v>
      </c>
      <c r="J3" s="715" t="s">
        <v>1334</v>
      </c>
      <c r="K3" s="715" t="s">
        <v>1335</v>
      </c>
      <c r="L3" s="715" t="s">
        <v>1336</v>
      </c>
      <c r="M3" s="715" t="s">
        <v>1337</v>
      </c>
      <c r="N3" s="715" t="s">
        <v>1338</v>
      </c>
      <c r="O3" s="715" t="s">
        <v>1339</v>
      </c>
      <c r="P3" s="715" t="s">
        <v>1093</v>
      </c>
      <c r="Q3" s="715" t="s">
        <v>161</v>
      </c>
      <c r="R3" s="715" t="s">
        <v>1032</v>
      </c>
    </row>
    <row r="4" spans="2:25">
      <c r="B4" s="68" t="s">
        <v>445</v>
      </c>
      <c r="C4" s="68" t="s">
        <v>358</v>
      </c>
      <c r="G4" s="68" t="s">
        <v>445</v>
      </c>
      <c r="H4" s="68" t="s">
        <v>445</v>
      </c>
      <c r="I4" s="84" t="s">
        <v>445</v>
      </c>
      <c r="J4" s="68" t="s">
        <v>445</v>
      </c>
      <c r="K4" s="68" t="s">
        <v>463</v>
      </c>
      <c r="L4" s="68" t="s">
        <v>463</v>
      </c>
      <c r="M4" s="68" t="s">
        <v>463</v>
      </c>
      <c r="Q4" s="68" t="s">
        <v>445</v>
      </c>
    </row>
    <row r="5" spans="2:25">
      <c r="B5" s="68" t="s">
        <v>435</v>
      </c>
      <c r="G5" s="68" t="s">
        <v>447</v>
      </c>
      <c r="H5" s="68" t="s">
        <v>447</v>
      </c>
      <c r="I5" s="84" t="s">
        <v>447</v>
      </c>
      <c r="J5" s="68" t="s">
        <v>447</v>
      </c>
      <c r="K5" s="68" t="s">
        <v>467</v>
      </c>
      <c r="L5" s="68" t="s">
        <v>467</v>
      </c>
      <c r="M5" s="68" t="s">
        <v>467</v>
      </c>
      <c r="Q5" s="68" t="s">
        <v>447</v>
      </c>
      <c r="W5" s="33" t="s">
        <v>402</v>
      </c>
      <c r="X5" s="37" t="s">
        <v>2025</v>
      </c>
      <c r="Y5" s="37" t="s">
        <v>2024</v>
      </c>
    </row>
    <row r="6" spans="2:25">
      <c r="B6" s="68" t="s">
        <v>436</v>
      </c>
      <c r="C6" s="68" t="s">
        <v>359</v>
      </c>
      <c r="D6" s="68" t="s">
        <v>360</v>
      </c>
      <c r="G6" s="68" t="s">
        <v>446</v>
      </c>
      <c r="H6" s="68" t="s">
        <v>446</v>
      </c>
      <c r="I6" s="68" t="s">
        <v>446</v>
      </c>
      <c r="J6" s="68" t="s">
        <v>446</v>
      </c>
      <c r="Q6" s="68" t="s">
        <v>446</v>
      </c>
      <c r="W6" s="33" t="s">
        <v>899</v>
      </c>
      <c r="X6" s="37" t="s">
        <v>2046</v>
      </c>
      <c r="Y6" s="37" t="s">
        <v>2047</v>
      </c>
    </row>
    <row r="7" spans="2:25">
      <c r="B7" s="68" t="s">
        <v>437</v>
      </c>
      <c r="G7" s="68" t="s">
        <v>376</v>
      </c>
      <c r="H7" s="68" t="s">
        <v>376</v>
      </c>
      <c r="I7" s="84" t="s">
        <v>376</v>
      </c>
      <c r="J7" s="68" t="s">
        <v>376</v>
      </c>
      <c r="Q7" s="68" t="s">
        <v>376</v>
      </c>
      <c r="W7" s="68" t="s">
        <v>897</v>
      </c>
      <c r="X7" s="68" t="s">
        <v>2032</v>
      </c>
      <c r="Y7" s="68" t="s">
        <v>2044</v>
      </c>
    </row>
    <row r="8" spans="2:25">
      <c r="B8" s="68" t="s">
        <v>438</v>
      </c>
      <c r="D8" s="68" t="s">
        <v>361</v>
      </c>
      <c r="G8" s="68" t="s">
        <v>374</v>
      </c>
      <c r="H8" s="68" t="s">
        <v>374</v>
      </c>
      <c r="I8" s="84" t="s">
        <v>374</v>
      </c>
      <c r="J8" s="68" t="s">
        <v>374</v>
      </c>
      <c r="Q8" s="68" t="s">
        <v>374</v>
      </c>
      <c r="W8" s="68" t="s">
        <v>898</v>
      </c>
      <c r="X8" s="68" t="s">
        <v>2033</v>
      </c>
      <c r="Y8" s="68" t="s">
        <v>2049</v>
      </c>
    </row>
    <row r="9" spans="2:25">
      <c r="B9" s="68" t="s">
        <v>439</v>
      </c>
      <c r="G9" s="68" t="s">
        <v>466</v>
      </c>
      <c r="H9" s="68" t="s">
        <v>466</v>
      </c>
      <c r="I9" s="68" t="s">
        <v>466</v>
      </c>
      <c r="J9" s="68" t="s">
        <v>466</v>
      </c>
      <c r="Q9" s="68" t="s">
        <v>466</v>
      </c>
      <c r="W9" s="68" t="s">
        <v>1282</v>
      </c>
      <c r="X9" s="68" t="s">
        <v>1282</v>
      </c>
      <c r="Y9" s="68" t="s">
        <v>1553</v>
      </c>
    </row>
    <row r="10" spans="2:25">
      <c r="B10" s="68" t="s">
        <v>440</v>
      </c>
      <c r="G10" s="68" t="s">
        <v>463</v>
      </c>
      <c r="H10" s="68" t="s">
        <v>463</v>
      </c>
      <c r="I10" s="68" t="s">
        <v>463</v>
      </c>
      <c r="J10" s="68" t="s">
        <v>463</v>
      </c>
      <c r="Q10" s="68" t="s">
        <v>463</v>
      </c>
    </row>
    <row r="11" spans="2:25">
      <c r="B11" s="68" t="s">
        <v>441</v>
      </c>
      <c r="G11" s="68" t="s">
        <v>467</v>
      </c>
      <c r="H11" s="68" t="s">
        <v>467</v>
      </c>
      <c r="I11" s="84" t="s">
        <v>467</v>
      </c>
      <c r="J11" s="68" t="s">
        <v>467</v>
      </c>
      <c r="Q11" s="68" t="s">
        <v>467</v>
      </c>
    </row>
    <row r="12" spans="2:25">
      <c r="B12" s="68" t="s">
        <v>442</v>
      </c>
      <c r="G12" s="68" t="s">
        <v>1330</v>
      </c>
      <c r="H12" s="68" t="s">
        <v>1330</v>
      </c>
      <c r="I12" s="84" t="s">
        <v>1330</v>
      </c>
      <c r="J12" s="68" t="s">
        <v>1330</v>
      </c>
      <c r="Q12" s="68" t="s">
        <v>1330</v>
      </c>
    </row>
    <row r="13" spans="2:25">
      <c r="B13" s="68" t="s">
        <v>443</v>
      </c>
      <c r="G13" s="68" t="s">
        <v>455</v>
      </c>
      <c r="H13" s="68" t="s">
        <v>455</v>
      </c>
      <c r="I13" s="68" t="s">
        <v>455</v>
      </c>
      <c r="J13" s="68" t="s">
        <v>455</v>
      </c>
      <c r="Q13" s="68" t="s">
        <v>455</v>
      </c>
    </row>
    <row r="14" spans="2:25">
      <c r="B14" s="68" t="s">
        <v>444</v>
      </c>
      <c r="G14" s="68" t="s">
        <v>464</v>
      </c>
      <c r="H14" s="68" t="s">
        <v>464</v>
      </c>
      <c r="I14" s="68" t="s">
        <v>464</v>
      </c>
      <c r="J14" s="68" t="s">
        <v>464</v>
      </c>
      <c r="Q14" s="68" t="s">
        <v>464</v>
      </c>
    </row>
    <row r="15" spans="2:25">
      <c r="B15" s="84" t="s">
        <v>446</v>
      </c>
      <c r="C15" s="84" t="s">
        <v>362</v>
      </c>
      <c r="D15" s="84"/>
      <c r="G15" s="68" t="s">
        <v>1056</v>
      </c>
      <c r="H15" s="68" t="s">
        <v>1056</v>
      </c>
      <c r="I15" s="68" t="s">
        <v>1056</v>
      </c>
      <c r="J15" s="68" t="s">
        <v>1056</v>
      </c>
      <c r="Q15" s="68" t="s">
        <v>1056</v>
      </c>
    </row>
    <row r="16" spans="2:25">
      <c r="B16" s="452" t="s">
        <v>1343</v>
      </c>
      <c r="C16" s="452" t="s">
        <v>436</v>
      </c>
      <c r="D16" s="84"/>
      <c r="G16" s="452" t="s">
        <v>1343</v>
      </c>
      <c r="H16" s="68" t="s">
        <v>378</v>
      </c>
      <c r="I16" s="84" t="s">
        <v>378</v>
      </c>
      <c r="J16" s="68" t="s">
        <v>378</v>
      </c>
      <c r="Q16" s="68" t="s">
        <v>378</v>
      </c>
      <c r="V16" s="68">
        <f>796.66*2</f>
        <v>1593.32</v>
      </c>
    </row>
    <row r="17" spans="2:22">
      <c r="B17" s="452" t="s">
        <v>1056</v>
      </c>
      <c r="C17" s="452" t="s">
        <v>436</v>
      </c>
      <c r="D17" s="84"/>
      <c r="G17" s="68" t="s">
        <v>378</v>
      </c>
      <c r="H17" s="68" t="s">
        <v>1343</v>
      </c>
      <c r="I17" s="68" t="s">
        <v>1343</v>
      </c>
      <c r="J17" s="68" t="s">
        <v>1343</v>
      </c>
      <c r="Q17" s="68" t="s">
        <v>1343</v>
      </c>
      <c r="V17" s="68">
        <v>2120.71</v>
      </c>
    </row>
    <row r="18" spans="2:22">
      <c r="B18" s="84" t="s">
        <v>447</v>
      </c>
      <c r="C18" s="84" t="s">
        <v>363</v>
      </c>
      <c r="D18" s="84"/>
      <c r="G18" s="68" t="s">
        <v>442</v>
      </c>
      <c r="H18" s="68" t="s">
        <v>442</v>
      </c>
      <c r="I18" s="68" t="s">
        <v>442</v>
      </c>
      <c r="J18" s="68" t="s">
        <v>442</v>
      </c>
      <c r="Q18" s="68" t="s">
        <v>442</v>
      </c>
      <c r="V18" s="68">
        <f>+V17+V16</f>
        <v>3714.0299999999997</v>
      </c>
    </row>
    <row r="19" spans="2:22">
      <c r="B19" s="84" t="s">
        <v>1331</v>
      </c>
      <c r="C19" s="84" t="s">
        <v>369</v>
      </c>
      <c r="D19" s="84"/>
      <c r="E19" s="714" t="s">
        <v>320</v>
      </c>
      <c r="G19" s="68" t="s">
        <v>468</v>
      </c>
      <c r="H19" s="68" t="s">
        <v>468</v>
      </c>
      <c r="I19" s="68" t="s">
        <v>468</v>
      </c>
      <c r="J19" s="68" t="s">
        <v>468</v>
      </c>
      <c r="Q19" s="68" t="s">
        <v>468</v>
      </c>
    </row>
    <row r="20" spans="2:22">
      <c r="B20" s="84" t="s">
        <v>370</v>
      </c>
      <c r="C20" s="84" t="s">
        <v>371</v>
      </c>
      <c r="D20" s="84"/>
      <c r="E20" s="714" t="s">
        <v>320</v>
      </c>
      <c r="G20" s="68" t="s">
        <v>439</v>
      </c>
      <c r="H20" s="68" t="s">
        <v>439</v>
      </c>
      <c r="I20" s="68" t="s">
        <v>439</v>
      </c>
      <c r="J20" s="68" t="s">
        <v>439</v>
      </c>
      <c r="Q20" s="68" t="s">
        <v>439</v>
      </c>
    </row>
    <row r="21" spans="2:22">
      <c r="B21" s="712" t="s">
        <v>448</v>
      </c>
      <c r="C21" s="84"/>
      <c r="D21" s="84"/>
      <c r="E21" s="714" t="s">
        <v>320</v>
      </c>
      <c r="G21" s="68" t="s">
        <v>438</v>
      </c>
      <c r="H21" s="68" t="s">
        <v>438</v>
      </c>
      <c r="I21" s="68" t="s">
        <v>438</v>
      </c>
      <c r="J21" s="68" t="s">
        <v>438</v>
      </c>
      <c r="Q21" s="68" t="s">
        <v>438</v>
      </c>
    </row>
    <row r="22" spans="2:22">
      <c r="B22" s="84" t="s">
        <v>455</v>
      </c>
      <c r="C22" s="84" t="s">
        <v>364</v>
      </c>
      <c r="D22" s="84"/>
      <c r="E22" s="714" t="s">
        <v>320</v>
      </c>
      <c r="G22" s="68" t="s">
        <v>370</v>
      </c>
      <c r="H22" s="68" t="s">
        <v>370</v>
      </c>
      <c r="I22" s="84" t="s">
        <v>370</v>
      </c>
      <c r="J22" s="68" t="s">
        <v>370</v>
      </c>
      <c r="Q22" s="68" t="s">
        <v>370</v>
      </c>
    </row>
    <row r="23" spans="2:22">
      <c r="B23" s="712" t="s">
        <v>333</v>
      </c>
      <c r="C23" s="84"/>
      <c r="D23" s="84"/>
      <c r="E23" s="714" t="s">
        <v>366</v>
      </c>
      <c r="G23" s="68" t="s">
        <v>372</v>
      </c>
      <c r="H23" s="68" t="s">
        <v>372</v>
      </c>
      <c r="I23" s="68" t="s">
        <v>372</v>
      </c>
      <c r="J23" s="68" t="s">
        <v>372</v>
      </c>
      <c r="Q23" s="68" t="s">
        <v>372</v>
      </c>
    </row>
    <row r="24" spans="2:22">
      <c r="B24" s="712" t="s">
        <v>468</v>
      </c>
      <c r="C24" s="84"/>
      <c r="D24" s="84"/>
      <c r="G24" s="68" t="s">
        <v>333</v>
      </c>
      <c r="H24" s="68" t="s">
        <v>333</v>
      </c>
      <c r="I24" s="68" t="s">
        <v>333</v>
      </c>
      <c r="J24" s="68" t="s">
        <v>333</v>
      </c>
      <c r="Q24" s="68" t="s">
        <v>333</v>
      </c>
    </row>
    <row r="25" spans="2:22">
      <c r="B25" s="84" t="s">
        <v>466</v>
      </c>
      <c r="C25" s="84"/>
      <c r="D25" s="84"/>
      <c r="G25" s="68" t="s">
        <v>1332</v>
      </c>
      <c r="H25" s="68" t="s">
        <v>1332</v>
      </c>
      <c r="I25" s="84" t="s">
        <v>1332</v>
      </c>
      <c r="J25" s="68" t="s">
        <v>1332</v>
      </c>
      <c r="Q25" s="68" t="s">
        <v>1332</v>
      </c>
    </row>
    <row r="26" spans="2:22">
      <c r="B26" s="452" t="s">
        <v>1330</v>
      </c>
      <c r="C26" s="452" t="s">
        <v>1344</v>
      </c>
      <c r="D26" s="84"/>
      <c r="G26" s="68" t="s">
        <v>443</v>
      </c>
      <c r="H26" s="68" t="s">
        <v>443</v>
      </c>
      <c r="I26" s="68" t="s">
        <v>443</v>
      </c>
      <c r="J26" s="68" t="s">
        <v>443</v>
      </c>
      <c r="Q26" s="68" t="s">
        <v>443</v>
      </c>
    </row>
    <row r="27" spans="2:22" ht="15.5">
      <c r="B27" s="84" t="s">
        <v>465</v>
      </c>
      <c r="C27" s="84"/>
      <c r="D27" s="84"/>
      <c r="G27" s="68" t="s">
        <v>435</v>
      </c>
      <c r="H27" s="68" t="s">
        <v>435</v>
      </c>
      <c r="I27" s="85" t="s">
        <v>435</v>
      </c>
      <c r="J27" s="68" t="s">
        <v>435</v>
      </c>
      <c r="Q27" s="68" t="s">
        <v>435</v>
      </c>
    </row>
    <row r="28" spans="2:22">
      <c r="B28" s="84" t="s">
        <v>464</v>
      </c>
      <c r="C28" s="84"/>
      <c r="D28" s="84"/>
      <c r="G28" s="68" t="s">
        <v>465</v>
      </c>
      <c r="H28" s="68" t="s">
        <v>465</v>
      </c>
      <c r="I28" s="84" t="s">
        <v>465</v>
      </c>
      <c r="J28" s="68" t="s">
        <v>465</v>
      </c>
      <c r="Q28" s="68" t="s">
        <v>465</v>
      </c>
    </row>
    <row r="29" spans="2:22">
      <c r="B29" s="84" t="s">
        <v>368</v>
      </c>
      <c r="C29" s="84"/>
      <c r="G29" s="68" t="s">
        <v>1331</v>
      </c>
      <c r="H29" s="68" t="s">
        <v>1331</v>
      </c>
      <c r="I29" s="68" t="s">
        <v>1331</v>
      </c>
      <c r="J29" s="68" t="s">
        <v>1331</v>
      </c>
      <c r="Q29" s="68" t="s">
        <v>1331</v>
      </c>
    </row>
    <row r="30" spans="2:22">
      <c r="B30" s="712" t="s">
        <v>1044</v>
      </c>
      <c r="C30" s="84"/>
      <c r="D30" s="84"/>
      <c r="G30" s="68" t="s">
        <v>368</v>
      </c>
      <c r="H30" s="68" t="s">
        <v>368</v>
      </c>
      <c r="I30" s="68" t="s">
        <v>368</v>
      </c>
      <c r="J30" s="68" t="s">
        <v>368</v>
      </c>
      <c r="Q30" s="68" t="s">
        <v>368</v>
      </c>
    </row>
    <row r="31" spans="2:22">
      <c r="B31" s="84" t="s">
        <v>463</v>
      </c>
      <c r="C31" s="84"/>
      <c r="D31" s="84"/>
      <c r="G31" s="68" t="s">
        <v>1044</v>
      </c>
      <c r="H31" s="68" t="s">
        <v>1044</v>
      </c>
      <c r="I31" s="68" t="s">
        <v>1044</v>
      </c>
      <c r="J31" s="68" t="s">
        <v>1044</v>
      </c>
      <c r="Q31" s="68" t="s">
        <v>1044</v>
      </c>
    </row>
    <row r="32" spans="2:22">
      <c r="B32" s="452" t="s">
        <v>467</v>
      </c>
      <c r="D32" s="84"/>
      <c r="G32" s="68" t="s">
        <v>441</v>
      </c>
      <c r="H32" s="68" t="s">
        <v>441</v>
      </c>
      <c r="I32" s="68" t="s">
        <v>441</v>
      </c>
      <c r="J32" s="68" t="s">
        <v>441</v>
      </c>
      <c r="Q32" s="68" t="s">
        <v>441</v>
      </c>
    </row>
    <row r="33" spans="2:17">
      <c r="B33" s="84" t="s">
        <v>372</v>
      </c>
      <c r="C33" s="84" t="s">
        <v>373</v>
      </c>
      <c r="D33" s="84"/>
      <c r="G33" s="68" t="s">
        <v>367</v>
      </c>
      <c r="H33" s="68" t="s">
        <v>367</v>
      </c>
      <c r="I33" s="84" t="s">
        <v>367</v>
      </c>
      <c r="J33" s="68" t="s">
        <v>367</v>
      </c>
      <c r="Q33" s="68" t="s">
        <v>367</v>
      </c>
    </row>
    <row r="34" spans="2:17">
      <c r="B34" s="84" t="s">
        <v>1332</v>
      </c>
      <c r="C34" s="84"/>
      <c r="D34" s="84"/>
      <c r="G34" s="68" t="s">
        <v>440</v>
      </c>
      <c r="H34" s="68" t="s">
        <v>440</v>
      </c>
      <c r="I34" s="68" t="s">
        <v>440</v>
      </c>
      <c r="J34" s="68" t="s">
        <v>440</v>
      </c>
      <c r="Q34" s="68" t="s">
        <v>440</v>
      </c>
    </row>
    <row r="35" spans="2:17">
      <c r="B35" s="84" t="s">
        <v>367</v>
      </c>
      <c r="C35" s="84"/>
      <c r="D35" s="84"/>
      <c r="G35" s="68" t="s">
        <v>448</v>
      </c>
      <c r="H35" s="68" t="s">
        <v>448</v>
      </c>
      <c r="I35" s="84" t="s">
        <v>448</v>
      </c>
      <c r="J35" s="68" t="s">
        <v>448</v>
      </c>
      <c r="Q35" s="68" t="s">
        <v>448</v>
      </c>
    </row>
    <row r="36" spans="2:17">
      <c r="B36" s="84" t="s">
        <v>378</v>
      </c>
      <c r="C36" s="84" t="s">
        <v>379</v>
      </c>
      <c r="G36" s="68" t="s">
        <v>444</v>
      </c>
      <c r="H36" s="68" t="s">
        <v>444</v>
      </c>
      <c r="I36" s="68" t="s">
        <v>444</v>
      </c>
      <c r="J36" s="68" t="s">
        <v>444</v>
      </c>
      <c r="Q36" s="68" t="s">
        <v>444</v>
      </c>
    </row>
    <row r="37" spans="2:17">
      <c r="B37" s="84" t="s">
        <v>374</v>
      </c>
      <c r="C37" s="84" t="s">
        <v>375</v>
      </c>
      <c r="G37" s="68" t="s">
        <v>437</v>
      </c>
      <c r="H37" s="68" t="s">
        <v>437</v>
      </c>
      <c r="I37" s="68" t="s">
        <v>437</v>
      </c>
      <c r="J37" s="68" t="s">
        <v>437</v>
      </c>
      <c r="Q37" s="68" t="s">
        <v>437</v>
      </c>
    </row>
    <row r="38" spans="2:17">
      <c r="B38" s="84" t="s">
        <v>376</v>
      </c>
      <c r="C38" s="84" t="s">
        <v>377</v>
      </c>
      <c r="G38" s="68" t="s">
        <v>436</v>
      </c>
      <c r="H38" s="68" t="s">
        <v>436</v>
      </c>
      <c r="I38" s="84" t="s">
        <v>436</v>
      </c>
      <c r="J38" s="68" t="s">
        <v>436</v>
      </c>
      <c r="Q38" s="68" t="s">
        <v>436</v>
      </c>
    </row>
  </sheetData>
  <sortState ref="Q4:Q38">
    <sortCondition ref="Q4:Q38"/>
  </sortState>
  <phoneticPr fontId="9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1:B49"/>
  <sheetViews>
    <sheetView workbookViewId="0">
      <pane xSplit="1" ySplit="3" topLeftCell="B4" activePane="bottomRight" state="frozen"/>
      <selection pane="topRight" activeCell="B1" sqref="B1"/>
      <selection pane="bottomLeft" activeCell="A4" sqref="A4"/>
      <selection pane="bottomRight" activeCell="B20" sqref="B20:B48"/>
    </sheetView>
  </sheetViews>
  <sheetFormatPr defaultColWidth="8.75" defaultRowHeight="14"/>
  <cols>
    <col min="1" max="1" width="8.75" style="68"/>
    <col min="2" max="2" width="17.5" style="1006" customWidth="1"/>
    <col min="3" max="16384" width="8.75" style="68"/>
  </cols>
  <sheetData>
    <row r="1" spans="2:2" ht="20">
      <c r="B1" s="1005" t="s">
        <v>1410</v>
      </c>
    </row>
    <row r="3" spans="2:2">
      <c r="B3" s="1007" t="s">
        <v>355</v>
      </c>
    </row>
    <row r="4" spans="2:2">
      <c r="B4" s="813" t="s">
        <v>986</v>
      </c>
    </row>
    <row r="5" spans="2:2">
      <c r="B5" s="754" t="s">
        <v>895</v>
      </c>
    </row>
    <row r="6" spans="2:2">
      <c r="B6" s="754" t="s">
        <v>894</v>
      </c>
    </row>
    <row r="7" spans="2:2">
      <c r="B7" s="928"/>
    </row>
    <row r="8" spans="2:2">
      <c r="B8" s="927" t="s">
        <v>384</v>
      </c>
    </row>
    <row r="9" spans="2:2">
      <c r="B9" s="926" t="s">
        <v>386</v>
      </c>
    </row>
    <row r="10" spans="2:2">
      <c r="B10" s="926" t="s">
        <v>385</v>
      </c>
    </row>
    <row r="11" spans="2:2">
      <c r="B11" s="926" t="s">
        <v>387</v>
      </c>
    </row>
    <row r="12" spans="2:2">
      <c r="B12" s="926" t="s">
        <v>388</v>
      </c>
    </row>
    <row r="13" spans="2:2">
      <c r="B13" s="928"/>
    </row>
    <row r="14" spans="2:2">
      <c r="B14" s="1008" t="s">
        <v>1278</v>
      </c>
    </row>
    <row r="15" spans="2:2">
      <c r="B15" s="1009" t="s">
        <v>386</v>
      </c>
    </row>
    <row r="16" spans="2:2">
      <c r="B16" s="1009" t="s">
        <v>1279</v>
      </c>
    </row>
    <row r="17" spans="2:2">
      <c r="B17" s="1010"/>
    </row>
    <row r="18" spans="2:2">
      <c r="B18" s="813" t="s">
        <v>1206</v>
      </c>
    </row>
    <row r="19" spans="2:2">
      <c r="B19" s="1011"/>
    </row>
    <row r="20" spans="2:2">
      <c r="B20" s="813" t="s">
        <v>1159</v>
      </c>
    </row>
    <row r="21" spans="2:2">
      <c r="B21" s="1009" t="s">
        <v>1176</v>
      </c>
    </row>
    <row r="22" spans="2:2">
      <c r="B22" s="1009" t="s">
        <v>1180</v>
      </c>
    </row>
    <row r="23" spans="2:2">
      <c r="B23" s="1009" t="s">
        <v>1181</v>
      </c>
    </row>
    <row r="24" spans="2:2">
      <c r="B24" s="1012" t="s">
        <v>1162</v>
      </c>
    </row>
    <row r="25" spans="2:2">
      <c r="B25" s="1009" t="s">
        <v>1163</v>
      </c>
    </row>
    <row r="26" spans="2:2">
      <c r="B26" s="754" t="s">
        <v>1164</v>
      </c>
    </row>
    <row r="27" spans="2:2">
      <c r="B27" s="1009" t="s">
        <v>1165</v>
      </c>
    </row>
    <row r="28" spans="2:2">
      <c r="B28" s="1009" t="s">
        <v>1166</v>
      </c>
    </row>
    <row r="29" spans="2:2">
      <c r="B29" s="1009"/>
    </row>
    <row r="30" spans="2:2">
      <c r="B30" s="1012" t="s">
        <v>1169</v>
      </c>
    </row>
    <row r="31" spans="2:2">
      <c r="B31" s="1012" t="s">
        <v>1170</v>
      </c>
    </row>
    <row r="32" spans="2:2">
      <c r="B32" s="1009" t="s">
        <v>1171</v>
      </c>
    </row>
    <row r="33" spans="2:2">
      <c r="B33" s="1009" t="s">
        <v>1167</v>
      </c>
    </row>
    <row r="34" spans="2:2">
      <c r="B34" s="1009" t="s">
        <v>1172</v>
      </c>
    </row>
    <row r="35" spans="2:2">
      <c r="B35" s="1009" t="s">
        <v>1185</v>
      </c>
    </row>
    <row r="36" spans="2:2">
      <c r="B36" s="1009" t="s">
        <v>1187</v>
      </c>
    </row>
    <row r="37" spans="2:2">
      <c r="B37" s="926" t="s">
        <v>1173</v>
      </c>
    </row>
    <row r="38" spans="2:2">
      <c r="B38" s="926" t="s">
        <v>1174</v>
      </c>
    </row>
    <row r="39" spans="2:2">
      <c r="B39" s="926" t="s">
        <v>1175</v>
      </c>
    </row>
    <row r="40" spans="2:2">
      <c r="B40" s="926" t="s">
        <v>1158</v>
      </c>
    </row>
    <row r="41" spans="2:2">
      <c r="B41" s="926" t="s">
        <v>1213</v>
      </c>
    </row>
    <row r="42" spans="2:2">
      <c r="B42" s="926" t="s">
        <v>1214</v>
      </c>
    </row>
    <row r="43" spans="2:2">
      <c r="B43" s="926" t="s">
        <v>1186</v>
      </c>
    </row>
    <row r="44" spans="2:2">
      <c r="B44" s="926" t="s">
        <v>1177</v>
      </c>
    </row>
    <row r="45" spans="2:2">
      <c r="B45" s="926" t="s">
        <v>1178</v>
      </c>
    </row>
    <row r="46" spans="2:2">
      <c r="B46" s="926" t="s">
        <v>1182</v>
      </c>
    </row>
    <row r="47" spans="2:2">
      <c r="B47" s="926" t="s">
        <v>1179</v>
      </c>
    </row>
    <row r="48" spans="2:2">
      <c r="B48" s="926" t="s">
        <v>1183</v>
      </c>
    </row>
    <row r="49" spans="2:2">
      <c r="B49" s="928"/>
    </row>
  </sheetData>
  <phoneticPr fontId="9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C101"/>
  <sheetViews>
    <sheetView topLeftCell="A3" workbookViewId="0">
      <pane xSplit="1" ySplit="2" topLeftCell="AE5" activePane="bottomRight" state="frozen"/>
      <selection activeCell="D12" sqref="D12"/>
      <selection pane="topRight" activeCell="D12" sqref="D12"/>
      <selection pane="bottomLeft" activeCell="D12" sqref="D12"/>
      <selection pane="bottomRight" activeCell="BW36" sqref="BW36"/>
    </sheetView>
  </sheetViews>
  <sheetFormatPr defaultColWidth="8.75" defaultRowHeight="14"/>
  <cols>
    <col min="1" max="1" width="4.1640625" style="78" customWidth="1"/>
    <col min="2" max="2" width="13.08203125" style="78" customWidth="1"/>
    <col min="3" max="3" width="21.33203125" style="78" customWidth="1"/>
    <col min="4" max="5" width="11.08203125" style="78" customWidth="1"/>
    <col min="6" max="6" width="17.25" style="78" customWidth="1"/>
    <col min="7" max="7" width="18" style="78" customWidth="1"/>
    <col min="8" max="8" width="20.08203125" style="78" customWidth="1"/>
    <col min="9" max="9" width="10.25" style="78" customWidth="1"/>
    <col min="10" max="10" width="23.25" style="78" customWidth="1"/>
    <col min="11" max="11" width="25.6640625" style="78" customWidth="1"/>
    <col min="12" max="12" width="11.33203125" style="78" customWidth="1"/>
    <col min="13" max="13" width="11.83203125" style="78" customWidth="1"/>
    <col min="14" max="14" width="10.08203125" style="78" customWidth="1"/>
    <col min="15" max="15" width="16.1640625" style="78" customWidth="1"/>
    <col min="16" max="16" width="19.83203125" style="78" customWidth="1"/>
    <col min="17" max="17" width="8.75" style="78"/>
    <col min="18" max="18" width="23.25" style="78" customWidth="1"/>
    <col min="19" max="19" width="25.6640625" style="78" customWidth="1"/>
    <col min="20" max="20" width="11.33203125" style="78" customWidth="1"/>
    <col min="21" max="21" width="11.83203125" style="78" customWidth="1"/>
    <col min="22" max="22" width="10.08203125" style="78" customWidth="1"/>
    <col min="23" max="23" width="16.1640625" style="78" customWidth="1"/>
    <col min="24" max="24" width="19.83203125" style="78" customWidth="1"/>
    <col min="25" max="25" width="8.75" style="78"/>
    <col min="26" max="26" width="8.6640625" style="78" customWidth="1"/>
    <col min="27" max="27" width="25.6640625" style="78" customWidth="1"/>
    <col min="28" max="28" width="17.5" style="78" customWidth="1"/>
    <col min="29" max="29" width="43.6640625" style="78" customWidth="1"/>
    <col min="30" max="30" width="10.08203125" style="78" customWidth="1"/>
    <col min="31" max="31" width="25.6640625" style="78" customWidth="1"/>
    <col min="32" max="32" width="8.75" style="78"/>
    <col min="33" max="33" width="40.9140625" style="78" customWidth="1"/>
    <col min="34" max="34" width="11.9140625" style="78" customWidth="1"/>
    <col min="35" max="35" width="13.6640625" style="78" customWidth="1"/>
    <col min="36" max="36" width="15.5" style="78" customWidth="1"/>
    <col min="37" max="37" width="37.25" style="78" customWidth="1"/>
    <col min="38" max="40" width="11.75" style="78" customWidth="1"/>
    <col min="41" max="41" width="16.25" style="78" customWidth="1"/>
    <col min="42" max="42" width="15.4140625" style="78" customWidth="1"/>
    <col min="43" max="43" width="8.75" style="78"/>
    <col min="44" max="44" width="22.4140625" style="78" customWidth="1"/>
    <col min="45" max="45" width="22" style="78" customWidth="1"/>
    <col min="46" max="46" width="11.33203125" style="78" customWidth="1"/>
    <col min="47" max="47" width="14.33203125" style="78" customWidth="1"/>
    <col min="48" max="48" width="10.08203125" style="78" customWidth="1"/>
    <col min="49" max="49" width="15.4140625" style="78" customWidth="1"/>
    <col min="50" max="50" width="15.1640625" style="78" customWidth="1"/>
    <col min="51" max="51" width="6.75" style="78" customWidth="1"/>
    <col min="52" max="52" width="23.25" style="78" customWidth="1"/>
    <col min="53" max="53" width="25.6640625" style="78" customWidth="1"/>
    <col min="54" max="54" width="13.75" style="78" customWidth="1"/>
    <col min="55" max="55" width="11.83203125" style="78" customWidth="1"/>
    <col min="56" max="56" width="10.08203125" style="78" customWidth="1"/>
    <col min="57" max="57" width="19.6640625" style="78" customWidth="1"/>
    <col min="58" max="58" width="26.08203125" style="78" customWidth="1"/>
    <col min="59" max="59" width="19.83203125" style="78" customWidth="1"/>
    <col min="60" max="60" width="9.5" customWidth="1"/>
    <col min="61" max="61" width="6.75" style="78" customWidth="1"/>
    <col min="62" max="62" width="23.25" style="78" customWidth="1"/>
    <col min="63" max="63" width="25.6640625" style="78" customWidth="1"/>
    <col min="64" max="64" width="13.75" style="78" customWidth="1"/>
    <col min="65" max="65" width="11.83203125" style="78" customWidth="1"/>
    <col min="66" max="66" width="10.08203125" style="78" customWidth="1"/>
    <col min="67" max="67" width="25.08203125" style="78" customWidth="1"/>
    <col min="68" max="68" width="19.83203125" style="78" customWidth="1"/>
    <col min="69" max="69" width="16.5" style="78" customWidth="1"/>
    <col min="70" max="70" width="8.6640625" style="442" customWidth="1"/>
    <col min="71" max="71" width="6.75" style="78" customWidth="1"/>
    <col min="72" max="72" width="23.25" style="78" customWidth="1"/>
    <col min="73" max="73" width="19.25" style="78" customWidth="1"/>
    <col min="74" max="74" width="15.4140625" style="78" customWidth="1"/>
    <col min="75" max="75" width="15.25" style="78" customWidth="1"/>
    <col min="76" max="76" width="17.9140625" style="78" customWidth="1"/>
    <col min="77" max="77" width="19.5" style="78" customWidth="1"/>
    <col min="78" max="78" width="17.83203125" style="78" customWidth="1"/>
    <col min="79" max="79" width="19.83203125" style="78" customWidth="1"/>
    <col min="80" max="80" width="16.5" style="78" customWidth="1"/>
    <col min="81" max="16384" width="8.75" style="78"/>
  </cols>
  <sheetData>
    <row r="1" spans="1:80">
      <c r="P1" s="162"/>
      <c r="AZ1"/>
      <c r="BA1"/>
      <c r="BB1"/>
      <c r="BC1"/>
      <c r="BD1"/>
      <c r="BE1"/>
      <c r="BF1"/>
      <c r="BG1"/>
      <c r="BJ1"/>
      <c r="BK1"/>
      <c r="BL1"/>
      <c r="BM1"/>
      <c r="BN1"/>
      <c r="BO1"/>
      <c r="BP1"/>
      <c r="BQ1"/>
      <c r="BS1"/>
      <c r="BT1"/>
      <c r="BU1"/>
      <c r="BV1"/>
      <c r="BW1"/>
      <c r="BX1"/>
      <c r="BY1"/>
      <c r="BZ1"/>
      <c r="CA1"/>
    </row>
    <row r="2" spans="1:80" ht="20">
      <c r="B2" s="192" t="s">
        <v>1286</v>
      </c>
      <c r="P2" s="162"/>
      <c r="AZ2"/>
      <c r="BA2"/>
      <c r="BB2"/>
      <c r="BC2"/>
      <c r="BD2"/>
      <c r="BE2"/>
      <c r="BF2"/>
      <c r="BG2"/>
      <c r="BP2" s="162"/>
      <c r="BS2"/>
      <c r="BT2"/>
      <c r="BU2"/>
      <c r="BV2"/>
      <c r="BW2"/>
      <c r="BX2"/>
      <c r="BY2"/>
      <c r="BZ2"/>
      <c r="CA2"/>
    </row>
    <row r="3" spans="1:80">
      <c r="BS3"/>
      <c r="BT3"/>
      <c r="BU3"/>
      <c r="BV3"/>
      <c r="BW3"/>
      <c r="BX3"/>
      <c r="BY3"/>
      <c r="BZ3"/>
      <c r="CA3"/>
    </row>
    <row r="4" spans="1:80" ht="20">
      <c r="B4" s="192" t="s">
        <v>918</v>
      </c>
      <c r="D4" s="78" t="s">
        <v>449</v>
      </c>
      <c r="J4" s="192" t="s">
        <v>917</v>
      </c>
      <c r="R4" s="192" t="s">
        <v>919</v>
      </c>
      <c r="Z4" s="192" t="s">
        <v>920</v>
      </c>
      <c r="AG4" s="192" t="s">
        <v>1032</v>
      </c>
      <c r="AR4" s="192" t="s">
        <v>974</v>
      </c>
      <c r="AZ4" s="192" t="s">
        <v>1275</v>
      </c>
      <c r="BJ4" s="192" t="s">
        <v>1277</v>
      </c>
      <c r="BT4" s="192" t="s">
        <v>1271</v>
      </c>
    </row>
    <row r="5" spans="1:80" ht="15.5">
      <c r="L5" s="363" t="s">
        <v>517</v>
      </c>
      <c r="M5" s="361"/>
      <c r="N5" s="361"/>
      <c r="O5" s="361"/>
      <c r="P5" s="362"/>
      <c r="BF5"/>
      <c r="BO5" s="484"/>
      <c r="BU5"/>
      <c r="BV5"/>
      <c r="BW5"/>
      <c r="BX5"/>
      <c r="BY5"/>
      <c r="BZ5"/>
      <c r="CA5"/>
      <c r="CB5"/>
    </row>
    <row r="6" spans="1:80" ht="15.5">
      <c r="A6" s="173">
        <v>1</v>
      </c>
      <c r="B6" s="103" t="s">
        <v>499</v>
      </c>
      <c r="C6" s="104" t="s">
        <v>353</v>
      </c>
      <c r="D6" s="117"/>
      <c r="E6" s="117"/>
      <c r="F6" s="105" t="s">
        <v>341</v>
      </c>
      <c r="I6" s="173">
        <v>1</v>
      </c>
      <c r="J6" s="103" t="s">
        <v>477</v>
      </c>
      <c r="K6" s="141" t="s">
        <v>519</v>
      </c>
      <c r="L6" s="104" t="s">
        <v>353</v>
      </c>
      <c r="O6" s="133" t="s">
        <v>341</v>
      </c>
      <c r="Q6" s="173">
        <v>1</v>
      </c>
      <c r="R6" s="103" t="s">
        <v>477</v>
      </c>
      <c r="W6" s="133" t="s">
        <v>341</v>
      </c>
      <c r="Y6" s="173">
        <v>1</v>
      </c>
      <c r="Z6" s="103" t="s">
        <v>477</v>
      </c>
      <c r="AA6" s="227" t="s">
        <v>686</v>
      </c>
      <c r="AC6" s="228" t="s">
        <v>688</v>
      </c>
      <c r="AD6" s="364" t="s">
        <v>691</v>
      </c>
      <c r="AE6" s="364" t="s">
        <v>692</v>
      </c>
      <c r="AF6" s="173">
        <v>1</v>
      </c>
      <c r="AG6" s="174" t="s">
        <v>500</v>
      </c>
      <c r="AH6" s="345" t="s">
        <v>863</v>
      </c>
      <c r="AI6" s="345"/>
      <c r="AJ6" s="141" t="s">
        <v>519</v>
      </c>
      <c r="AK6" s="175" t="s">
        <v>353</v>
      </c>
      <c r="AL6" s="177" t="s">
        <v>514</v>
      </c>
      <c r="AM6" s="345" t="s">
        <v>865</v>
      </c>
      <c r="AN6" s="178" t="s">
        <v>334</v>
      </c>
      <c r="AO6" s="179" t="s">
        <v>412</v>
      </c>
      <c r="AP6" s="133" t="s">
        <v>341</v>
      </c>
      <c r="AQ6" s="173">
        <v>1</v>
      </c>
      <c r="AR6" s="174" t="s">
        <v>500</v>
      </c>
      <c r="AS6" s="175" t="s">
        <v>353</v>
      </c>
      <c r="AT6" s="178" t="s">
        <v>334</v>
      </c>
      <c r="AU6" s="120" t="s">
        <v>434</v>
      </c>
      <c r="AV6" s="119" t="s">
        <v>383</v>
      </c>
      <c r="AW6" s="133" t="s">
        <v>341</v>
      </c>
      <c r="AY6" s="630">
        <v>1</v>
      </c>
      <c r="AZ6" s="674" t="s">
        <v>477</v>
      </c>
      <c r="BA6" s="108"/>
      <c r="BB6" s="635" t="s">
        <v>353</v>
      </c>
      <c r="BC6" s="108"/>
      <c r="BD6" s="108"/>
      <c r="BE6" s="105" t="s">
        <v>341</v>
      </c>
      <c r="BF6" s="642" t="s">
        <v>334</v>
      </c>
      <c r="BG6" s="636"/>
      <c r="BI6" s="651">
        <v>1</v>
      </c>
      <c r="BJ6" s="678" t="s">
        <v>500</v>
      </c>
      <c r="BK6" s="634"/>
      <c r="BL6" s="675" t="s">
        <v>353</v>
      </c>
      <c r="BM6" s="634"/>
      <c r="BN6" s="634"/>
      <c r="BO6" s="184" t="s">
        <v>341</v>
      </c>
      <c r="BP6" s="642" t="s">
        <v>334</v>
      </c>
      <c r="BQ6" s="636"/>
      <c r="BR6" s="576"/>
      <c r="BS6" s="579">
        <v>1</v>
      </c>
      <c r="BT6" s="103" t="s">
        <v>477</v>
      </c>
      <c r="BU6" s="184" t="s">
        <v>341</v>
      </c>
      <c r="BV6" s="119" t="s">
        <v>383</v>
      </c>
      <c r="BW6"/>
      <c r="BX6" s="103" t="s">
        <v>1273</v>
      </c>
      <c r="BY6" s="104" t="s">
        <v>353</v>
      </c>
      <c r="BZ6" s="178" t="s">
        <v>334</v>
      </c>
      <c r="CA6"/>
      <c r="CB6"/>
    </row>
    <row r="7" spans="1:80" ht="16" thickBot="1">
      <c r="A7" s="173">
        <f>+A6+1</f>
        <v>2</v>
      </c>
      <c r="B7" s="103" t="s">
        <v>499</v>
      </c>
      <c r="C7" s="104" t="s">
        <v>353</v>
      </c>
      <c r="D7" s="117"/>
      <c r="E7" s="117"/>
      <c r="F7" s="105" t="s">
        <v>341</v>
      </c>
      <c r="H7" s="106" t="s">
        <v>413</v>
      </c>
      <c r="I7" s="173">
        <f>+I6+1</f>
        <v>2</v>
      </c>
      <c r="J7" s="103" t="s">
        <v>477</v>
      </c>
      <c r="K7" s="141" t="s">
        <v>519</v>
      </c>
      <c r="L7" s="104" t="s">
        <v>353</v>
      </c>
      <c r="O7" s="105" t="s">
        <v>341</v>
      </c>
      <c r="P7" s="106" t="s">
        <v>413</v>
      </c>
      <c r="Q7" s="173">
        <f t="shared" ref="Q7:Q20" si="0">+Q6+1</f>
        <v>2</v>
      </c>
      <c r="R7" s="103" t="s">
        <v>477</v>
      </c>
      <c r="V7" s="119" t="s">
        <v>383</v>
      </c>
      <c r="W7" s="105" t="s">
        <v>341</v>
      </c>
      <c r="Y7" s="173">
        <f>+Y6+1</f>
        <v>2</v>
      </c>
      <c r="Z7" s="103" t="s">
        <v>477</v>
      </c>
      <c r="AA7" s="227" t="s">
        <v>686</v>
      </c>
      <c r="AB7" s="227" t="s">
        <v>687</v>
      </c>
      <c r="AC7" s="228" t="s">
        <v>688</v>
      </c>
      <c r="AD7" s="364" t="s">
        <v>691</v>
      </c>
      <c r="AE7" s="364" t="s">
        <v>692</v>
      </c>
      <c r="AF7" s="173"/>
      <c r="AG7"/>
      <c r="AH7"/>
      <c r="AI7"/>
      <c r="AJ7"/>
      <c r="AK7"/>
      <c r="AL7"/>
      <c r="AM7"/>
      <c r="AN7"/>
      <c r="AO7"/>
      <c r="AP7"/>
      <c r="AQ7" s="173"/>
      <c r="AR7" s="378" t="s">
        <v>1034</v>
      </c>
      <c r="AS7" s="435"/>
      <c r="AT7" s="435"/>
      <c r="AU7" s="435"/>
      <c r="AV7" s="435"/>
      <c r="AW7"/>
      <c r="AX7"/>
      <c r="AY7" s="631">
        <f>+AY6+1</f>
        <v>2</v>
      </c>
      <c r="AZ7" s="659" t="s">
        <v>477</v>
      </c>
      <c r="BA7" s="111"/>
      <c r="BB7" s="660" t="s">
        <v>353</v>
      </c>
      <c r="BC7" s="111"/>
      <c r="BD7" s="111"/>
      <c r="BE7" s="133" t="s">
        <v>341</v>
      </c>
      <c r="BF7" s="644" t="s">
        <v>334</v>
      </c>
      <c r="BG7" s="645" t="s">
        <v>412</v>
      </c>
      <c r="BI7" s="652">
        <f>+BI6+1</f>
        <v>2</v>
      </c>
      <c r="BJ7" s="528" t="s">
        <v>500</v>
      </c>
      <c r="BK7" s="98"/>
      <c r="BL7" s="524" t="s">
        <v>353</v>
      </c>
      <c r="BM7" s="98"/>
      <c r="BN7" s="98"/>
      <c r="BO7" s="184" t="s">
        <v>341</v>
      </c>
      <c r="BP7" s="644" t="s">
        <v>334</v>
      </c>
      <c r="BQ7" s="645" t="s">
        <v>412</v>
      </c>
      <c r="BR7" s="203"/>
      <c r="BS7" s="579">
        <f>+BS6+1</f>
        <v>2</v>
      </c>
      <c r="BT7" s="103" t="s">
        <v>477</v>
      </c>
      <c r="BU7" s="184" t="s">
        <v>341</v>
      </c>
      <c r="BV7" s="119" t="s">
        <v>383</v>
      </c>
      <c r="BW7" s="179" t="s">
        <v>412</v>
      </c>
      <c r="BX7" s="103" t="s">
        <v>1273</v>
      </c>
      <c r="BY7" s="104" t="s">
        <v>353</v>
      </c>
      <c r="BZ7" s="178" t="s">
        <v>334</v>
      </c>
      <c r="CA7"/>
      <c r="CB7"/>
    </row>
    <row r="8" spans="1:80" ht="16" thickBot="1">
      <c r="A8" s="173">
        <f t="shared" ref="A8:A17" si="1">+A7+1</f>
        <v>3</v>
      </c>
      <c r="B8" s="103" t="s">
        <v>499</v>
      </c>
      <c r="C8" s="104" t="s">
        <v>353</v>
      </c>
      <c r="E8" s="117"/>
      <c r="F8" s="105" t="s">
        <v>341</v>
      </c>
      <c r="G8" s="118" t="s">
        <v>334</v>
      </c>
      <c r="H8" s="106" t="s">
        <v>413</v>
      </c>
      <c r="I8" s="173">
        <f t="shared" ref="I8:I13" si="2">+I7+1</f>
        <v>3</v>
      </c>
      <c r="J8" s="103" t="s">
        <v>477</v>
      </c>
      <c r="K8" s="141" t="s">
        <v>519</v>
      </c>
      <c r="L8" s="104" t="s">
        <v>353</v>
      </c>
      <c r="N8" s="119" t="s">
        <v>383</v>
      </c>
      <c r="O8" s="105" t="s">
        <v>341</v>
      </c>
      <c r="Q8" s="173">
        <f t="shared" si="0"/>
        <v>3</v>
      </c>
      <c r="R8" s="103" t="s">
        <v>477</v>
      </c>
      <c r="U8" s="120" t="s">
        <v>434</v>
      </c>
      <c r="W8" s="105" t="s">
        <v>341</v>
      </c>
      <c r="Y8" s="173"/>
      <c r="Z8"/>
      <c r="AA8"/>
      <c r="AB8"/>
      <c r="AC8"/>
      <c r="AD8"/>
      <c r="AE8"/>
      <c r="AF8" s="173"/>
      <c r="AG8"/>
      <c r="AH8"/>
      <c r="AI8"/>
      <c r="AJ8"/>
      <c r="AK8"/>
      <c r="AL8"/>
      <c r="AM8"/>
      <c r="AN8"/>
      <c r="AO8"/>
      <c r="AP8"/>
      <c r="AQ8" s="173"/>
      <c r="AR8"/>
      <c r="AS8"/>
      <c r="AT8"/>
      <c r="AU8"/>
      <c r="AV8"/>
      <c r="AW8"/>
      <c r="AX8"/>
      <c r="AY8" s="631">
        <f t="shared" ref="AY8:AY37" si="3">+AY7+1</f>
        <v>3</v>
      </c>
      <c r="AZ8" s="659" t="s">
        <v>477</v>
      </c>
      <c r="BA8" s="111"/>
      <c r="BB8" s="660" t="s">
        <v>353</v>
      </c>
      <c r="BC8" s="111"/>
      <c r="BD8" s="646" t="s">
        <v>383</v>
      </c>
      <c r="BE8" s="133" t="s">
        <v>341</v>
      </c>
      <c r="BF8" s="644" t="s">
        <v>334</v>
      </c>
      <c r="BG8" s="101"/>
      <c r="BI8" s="652">
        <f t="shared" ref="BI8:BI37" si="4">+BI7+1</f>
        <v>3</v>
      </c>
      <c r="BJ8" s="528" t="s">
        <v>500</v>
      </c>
      <c r="BK8" s="98"/>
      <c r="BL8" s="524" t="s">
        <v>353</v>
      </c>
      <c r="BM8" s="98"/>
      <c r="BN8" s="663" t="s">
        <v>383</v>
      </c>
      <c r="BO8" s="184" t="s">
        <v>341</v>
      </c>
      <c r="BP8" s="644" t="s">
        <v>334</v>
      </c>
      <c r="BQ8" s="101"/>
      <c r="BR8" s="203"/>
      <c r="BS8"/>
      <c r="BT8" s="529" t="s">
        <v>1250</v>
      </c>
      <c r="BU8" s="530"/>
      <c r="BV8" s="531"/>
      <c r="BW8" s="532"/>
      <c r="BX8" s="532"/>
      <c r="BY8" s="533"/>
      <c r="BZ8" s="534"/>
      <c r="CA8"/>
      <c r="CB8"/>
    </row>
    <row r="9" spans="1:80" ht="16" thickBot="1">
      <c r="A9" s="173">
        <f t="shared" si="1"/>
        <v>4</v>
      </c>
      <c r="B9" s="103" t="s">
        <v>499</v>
      </c>
      <c r="C9" s="104" t="s">
        <v>353</v>
      </c>
      <c r="D9" s="120" t="s">
        <v>434</v>
      </c>
      <c r="E9" s="117"/>
      <c r="F9" s="105" t="s">
        <v>341</v>
      </c>
      <c r="I9" s="173">
        <f t="shared" si="2"/>
        <v>4</v>
      </c>
      <c r="J9" s="103" t="s">
        <v>477</v>
      </c>
      <c r="K9" s="141" t="s">
        <v>519</v>
      </c>
      <c r="L9" s="104" t="s">
        <v>353</v>
      </c>
      <c r="N9" s="119" t="s">
        <v>383</v>
      </c>
      <c r="O9" s="105" t="s">
        <v>341</v>
      </c>
      <c r="P9" s="106" t="s">
        <v>413</v>
      </c>
      <c r="Q9" s="173">
        <f t="shared" si="0"/>
        <v>4</v>
      </c>
      <c r="R9" s="103" t="s">
        <v>477</v>
      </c>
      <c r="U9" s="120" t="s">
        <v>434</v>
      </c>
      <c r="V9" s="119" t="s">
        <v>383</v>
      </c>
      <c r="W9" s="105" t="s">
        <v>341</v>
      </c>
      <c r="Y9" s="173"/>
      <c r="Z9" s="205" t="s">
        <v>689</v>
      </c>
      <c r="AA9" s="258" t="s">
        <v>610</v>
      </c>
      <c r="AB9" s="258"/>
      <c r="AC9" s="259" t="s">
        <v>612</v>
      </c>
      <c r="AD9" s="365" t="s">
        <v>683</v>
      </c>
      <c r="AE9" s="366"/>
      <c r="AF9" s="173"/>
      <c r="AG9" s="349" t="s">
        <v>864</v>
      </c>
      <c r="AH9" s="430" t="s">
        <v>384</v>
      </c>
      <c r="AI9" s="431" t="s">
        <v>872</v>
      </c>
      <c r="AJ9" s="370" t="s">
        <v>887</v>
      </c>
      <c r="AK9" s="375"/>
      <c r="AL9" s="375"/>
      <c r="AM9" s="376"/>
      <c r="AN9" s="376"/>
      <c r="AO9" s="376"/>
      <c r="AP9" s="418"/>
      <c r="AQ9" s="173"/>
      <c r="AR9" s="416" t="s">
        <v>943</v>
      </c>
      <c r="AS9" s="417" t="s">
        <v>922</v>
      </c>
      <c r="AT9" s="417"/>
      <c r="AU9" s="139" t="s">
        <v>445</v>
      </c>
      <c r="AV9" s="189" t="s">
        <v>458</v>
      </c>
      <c r="AW9" s="418"/>
      <c r="AX9" s="464"/>
      <c r="AY9" s="631">
        <f t="shared" si="3"/>
        <v>4</v>
      </c>
      <c r="AZ9" s="659" t="s">
        <v>477</v>
      </c>
      <c r="BA9" s="111"/>
      <c r="BB9" s="660" t="s">
        <v>353</v>
      </c>
      <c r="BC9" s="111"/>
      <c r="BD9" s="646" t="s">
        <v>383</v>
      </c>
      <c r="BE9" s="133" t="s">
        <v>341</v>
      </c>
      <c r="BF9" s="644" t="s">
        <v>334</v>
      </c>
      <c r="BG9" s="645" t="s">
        <v>412</v>
      </c>
      <c r="BI9" s="652">
        <f t="shared" si="4"/>
        <v>4</v>
      </c>
      <c r="BJ9" s="528" t="s">
        <v>500</v>
      </c>
      <c r="BK9" s="98"/>
      <c r="BL9" s="524" t="s">
        <v>353</v>
      </c>
      <c r="BM9" s="98"/>
      <c r="BN9" s="663" t="s">
        <v>383</v>
      </c>
      <c r="BO9" s="184" t="s">
        <v>341</v>
      </c>
      <c r="BP9" s="644" t="s">
        <v>334</v>
      </c>
      <c r="BQ9" s="645" t="s">
        <v>412</v>
      </c>
      <c r="BR9" s="464"/>
      <c r="BS9"/>
      <c r="BT9" s="538"/>
      <c r="BU9" s="539"/>
      <c r="BV9" s="540"/>
      <c r="BW9" s="541"/>
      <c r="BX9" s="535" t="s">
        <v>1249</v>
      </c>
      <c r="BY9" s="536"/>
      <c r="BZ9" s="537"/>
      <c r="CA9"/>
      <c r="CB9"/>
    </row>
    <row r="10" spans="1:80" ht="15.5" customHeight="1" thickBot="1">
      <c r="A10" s="173">
        <f t="shared" si="1"/>
        <v>5</v>
      </c>
      <c r="B10" s="103" t="s">
        <v>499</v>
      </c>
      <c r="C10" s="104" t="s">
        <v>353</v>
      </c>
      <c r="D10" s="120" t="s">
        <v>434</v>
      </c>
      <c r="E10" s="117"/>
      <c r="F10" s="105" t="s">
        <v>341</v>
      </c>
      <c r="H10" s="106" t="s">
        <v>413</v>
      </c>
      <c r="I10" s="173">
        <f t="shared" si="2"/>
        <v>5</v>
      </c>
      <c r="J10" s="103" t="s">
        <v>477</v>
      </c>
      <c r="K10" s="141" t="s">
        <v>519</v>
      </c>
      <c r="L10" s="104" t="s">
        <v>353</v>
      </c>
      <c r="M10" s="120" t="s">
        <v>434</v>
      </c>
      <c r="O10" s="105" t="s">
        <v>341</v>
      </c>
      <c r="Q10" s="173">
        <f t="shared" si="0"/>
        <v>5</v>
      </c>
      <c r="R10" s="103" t="s">
        <v>477</v>
      </c>
      <c r="V10" s="119" t="s">
        <v>383</v>
      </c>
      <c r="W10" s="105" t="s">
        <v>341</v>
      </c>
      <c r="X10" s="106" t="s">
        <v>413</v>
      </c>
      <c r="Y10" s="173"/>
      <c r="Z10" s="143" t="s">
        <v>690</v>
      </c>
      <c r="AA10" s="197"/>
      <c r="AB10" s="197"/>
      <c r="AC10" s="248" t="s">
        <v>614</v>
      </c>
      <c r="AD10" s="1208" t="s">
        <v>681</v>
      </c>
      <c r="AE10" s="1209"/>
      <c r="AF10" s="173"/>
      <c r="AG10" s="231" t="s">
        <v>864</v>
      </c>
      <c r="AH10" s="248" t="s">
        <v>385</v>
      </c>
      <c r="AI10" s="377" t="s">
        <v>871</v>
      </c>
      <c r="AJ10" s="381" t="s">
        <v>522</v>
      </c>
      <c r="AK10" s="382" t="s">
        <v>866</v>
      </c>
      <c r="AL10" s="383"/>
      <c r="AM10" s="384"/>
      <c r="AN10" s="371"/>
      <c r="AO10" s="247" t="s">
        <v>888</v>
      </c>
      <c r="AP10" s="391"/>
      <c r="AQ10" s="173"/>
      <c r="AR10" s="207" t="s">
        <v>929</v>
      </c>
      <c r="AS10" s="705" t="s">
        <v>533</v>
      </c>
      <c r="AT10" s="354"/>
      <c r="AU10" s="138" t="s">
        <v>435</v>
      </c>
      <c r="AV10" s="180" t="s">
        <v>460</v>
      </c>
      <c r="AW10" s="391"/>
      <c r="AX10" s="464"/>
      <c r="AY10" s="631">
        <f t="shared" si="3"/>
        <v>5</v>
      </c>
      <c r="AZ10" s="659" t="s">
        <v>477</v>
      </c>
      <c r="BA10" s="111"/>
      <c r="BB10" s="660" t="s">
        <v>353</v>
      </c>
      <c r="BC10" s="647" t="s">
        <v>434</v>
      </c>
      <c r="BD10" s="98"/>
      <c r="BE10" s="133" t="s">
        <v>341</v>
      </c>
      <c r="BF10" s="644" t="s">
        <v>334</v>
      </c>
      <c r="BG10" s="101"/>
      <c r="BI10" s="652">
        <f t="shared" si="4"/>
        <v>5</v>
      </c>
      <c r="BJ10" s="528" t="s">
        <v>500</v>
      </c>
      <c r="BK10" s="98"/>
      <c r="BL10" s="524" t="s">
        <v>353</v>
      </c>
      <c r="BM10" s="664" t="s">
        <v>514</v>
      </c>
      <c r="BN10" s="98"/>
      <c r="BO10" s="184" t="s">
        <v>341</v>
      </c>
      <c r="BP10" s="644" t="s">
        <v>334</v>
      </c>
      <c r="BQ10" s="101"/>
      <c r="BR10" s="464"/>
      <c r="BS10"/>
      <c r="BT10"/>
      <c r="BU10"/>
      <c r="BV10"/>
      <c r="BW10"/>
      <c r="BX10"/>
      <c r="BY10"/>
      <c r="BZ10"/>
      <c r="CA10"/>
      <c r="CB10"/>
    </row>
    <row r="11" spans="1:80" ht="15.5">
      <c r="A11" s="173">
        <f t="shared" si="1"/>
        <v>6</v>
      </c>
      <c r="B11" s="103" t="s">
        <v>499</v>
      </c>
      <c r="C11" s="104" t="s">
        <v>353</v>
      </c>
      <c r="D11" s="120" t="s">
        <v>434</v>
      </c>
      <c r="E11" s="117"/>
      <c r="F11" s="105" t="s">
        <v>341</v>
      </c>
      <c r="G11" s="118" t="s">
        <v>334</v>
      </c>
      <c r="H11" s="106" t="s">
        <v>413</v>
      </c>
      <c r="I11" s="173">
        <f t="shared" si="2"/>
        <v>6</v>
      </c>
      <c r="J11" s="103" t="s">
        <v>477</v>
      </c>
      <c r="K11" s="141" t="s">
        <v>519</v>
      </c>
      <c r="L11" s="104" t="s">
        <v>353</v>
      </c>
      <c r="M11" s="120" t="s">
        <v>434</v>
      </c>
      <c r="O11" s="105" t="s">
        <v>341</v>
      </c>
      <c r="P11" s="106" t="s">
        <v>413</v>
      </c>
      <c r="Q11" s="173">
        <f t="shared" si="0"/>
        <v>6</v>
      </c>
      <c r="R11" s="103" t="s">
        <v>477</v>
      </c>
      <c r="U11" s="120" t="s">
        <v>434</v>
      </c>
      <c r="W11" s="105" t="s">
        <v>341</v>
      </c>
      <c r="X11" s="106" t="s">
        <v>413</v>
      </c>
      <c r="Y11" s="173"/>
      <c r="Z11" s="229" t="s">
        <v>578</v>
      </c>
      <c r="AA11" s="197" t="s">
        <v>658</v>
      </c>
      <c r="AB11" s="197"/>
      <c r="AC11" s="248" t="s">
        <v>613</v>
      </c>
      <c r="AD11" s="1208"/>
      <c r="AE11" s="1209"/>
      <c r="AF11" s="173"/>
      <c r="AG11" s="206" t="s">
        <v>889</v>
      </c>
      <c r="AH11" s="248" t="s">
        <v>386</v>
      </c>
      <c r="AI11" s="131"/>
      <c r="AJ11" s="140" t="s">
        <v>523</v>
      </c>
      <c r="AK11" s="354" t="s">
        <v>867</v>
      </c>
      <c r="AL11" s="138"/>
      <c r="AM11" s="180"/>
      <c r="AN11" s="97"/>
      <c r="AO11" s="97" t="s">
        <v>462</v>
      </c>
      <c r="AP11" s="391"/>
      <c r="AQ11" s="173"/>
      <c r="AR11" s="206" t="s">
        <v>937</v>
      </c>
      <c r="AS11" s="354" t="s">
        <v>941</v>
      </c>
      <c r="AT11" s="354"/>
      <c r="AU11" s="138" t="s">
        <v>436</v>
      </c>
      <c r="AV11" s="180" t="s">
        <v>461</v>
      </c>
      <c r="AW11" s="391"/>
      <c r="AX11" s="464"/>
      <c r="AY11" s="631">
        <f t="shared" si="3"/>
        <v>6</v>
      </c>
      <c r="AZ11" s="659" t="s">
        <v>477</v>
      </c>
      <c r="BA11" s="111"/>
      <c r="BB11" s="660" t="s">
        <v>353</v>
      </c>
      <c r="BC11" s="647" t="s">
        <v>434</v>
      </c>
      <c r="BD11" s="98"/>
      <c r="BE11" s="133" t="s">
        <v>341</v>
      </c>
      <c r="BF11" s="644" t="s">
        <v>334</v>
      </c>
      <c r="BG11" s="645" t="s">
        <v>412</v>
      </c>
      <c r="BI11" s="652">
        <f t="shared" si="4"/>
        <v>6</v>
      </c>
      <c r="BJ11" s="528" t="s">
        <v>500</v>
      </c>
      <c r="BK11" s="98"/>
      <c r="BL11" s="524" t="s">
        <v>353</v>
      </c>
      <c r="BM11" s="664" t="s">
        <v>514</v>
      </c>
      <c r="BN11" s="98"/>
      <c r="BO11" s="184" t="s">
        <v>341</v>
      </c>
      <c r="BP11" s="644" t="s">
        <v>334</v>
      </c>
      <c r="BQ11" s="645" t="s">
        <v>412</v>
      </c>
      <c r="BR11" s="464"/>
      <c r="BS11" s="510"/>
      <c r="BT11" s="463" t="s">
        <v>1189</v>
      </c>
      <c r="BU11" s="583" t="s">
        <v>1272</v>
      </c>
      <c r="BV11" s="463" t="s">
        <v>1168</v>
      </c>
      <c r="BW11" s="503" t="s">
        <v>509</v>
      </c>
      <c r="BX11" s="555" t="s">
        <v>342</v>
      </c>
      <c r="BY11" s="556" t="s">
        <v>1216</v>
      </c>
      <c r="BZ11" s="557" t="s">
        <v>1231</v>
      </c>
      <c r="CA11"/>
      <c r="CB11"/>
    </row>
    <row r="12" spans="1:80" ht="16" thickBot="1">
      <c r="A12" s="173">
        <f t="shared" si="1"/>
        <v>7</v>
      </c>
      <c r="B12" s="103" t="s">
        <v>499</v>
      </c>
      <c r="C12" s="104" t="s">
        <v>353</v>
      </c>
      <c r="D12" s="123"/>
      <c r="E12" s="119" t="s">
        <v>383</v>
      </c>
      <c r="F12" s="105" t="s">
        <v>341</v>
      </c>
      <c r="I12" s="173">
        <f t="shared" si="2"/>
        <v>7</v>
      </c>
      <c r="J12" s="103" t="s">
        <v>477</v>
      </c>
      <c r="K12" s="141" t="s">
        <v>519</v>
      </c>
      <c r="L12" s="104" t="s">
        <v>353</v>
      </c>
      <c r="M12" s="120" t="s">
        <v>434</v>
      </c>
      <c r="N12" s="119" t="s">
        <v>383</v>
      </c>
      <c r="O12" s="105" t="s">
        <v>341</v>
      </c>
      <c r="Q12" s="173">
        <f t="shared" si="0"/>
        <v>7</v>
      </c>
      <c r="R12" s="103" t="s">
        <v>477</v>
      </c>
      <c r="U12" s="120" t="s">
        <v>434</v>
      </c>
      <c r="V12" s="119" t="s">
        <v>383</v>
      </c>
      <c r="W12" s="105" t="s">
        <v>341</v>
      </c>
      <c r="X12" s="106" t="s">
        <v>413</v>
      </c>
      <c r="Y12" s="173"/>
      <c r="Z12" s="229" t="s">
        <v>578</v>
      </c>
      <c r="AA12" s="197" t="s">
        <v>659</v>
      </c>
      <c r="AB12" s="197"/>
      <c r="AC12" s="248" t="s">
        <v>616</v>
      </c>
      <c r="AD12" s="367"/>
      <c r="AE12" s="368"/>
      <c r="AF12" s="173"/>
      <c r="AG12" s="206" t="s">
        <v>890</v>
      </c>
      <c r="AH12" s="248" t="s">
        <v>387</v>
      </c>
      <c r="AI12" s="131"/>
      <c r="AJ12" s="140" t="s">
        <v>524</v>
      </c>
      <c r="AK12" s="354" t="s">
        <v>868</v>
      </c>
      <c r="AL12" s="357"/>
      <c r="AM12" s="241"/>
      <c r="AN12" s="157"/>
      <c r="AO12" s="194" t="s">
        <v>389</v>
      </c>
      <c r="AP12" s="391"/>
      <c r="AQ12" s="173"/>
      <c r="AR12" s="206" t="s">
        <v>930</v>
      </c>
      <c r="AS12" s="354" t="s">
        <v>457</v>
      </c>
      <c r="AU12" s="138" t="s">
        <v>437</v>
      </c>
      <c r="AV12" s="354"/>
      <c r="AW12" s="391"/>
      <c r="AX12" s="464"/>
      <c r="AY12" s="631">
        <f t="shared" si="3"/>
        <v>7</v>
      </c>
      <c r="AZ12" s="659" t="s">
        <v>477</v>
      </c>
      <c r="BA12" s="111"/>
      <c r="BB12" s="660" t="s">
        <v>353</v>
      </c>
      <c r="BC12" s="647" t="s">
        <v>434</v>
      </c>
      <c r="BD12" s="646" t="s">
        <v>383</v>
      </c>
      <c r="BE12" s="133" t="s">
        <v>341</v>
      </c>
      <c r="BF12" s="644" t="s">
        <v>334</v>
      </c>
      <c r="BG12" s="101"/>
      <c r="BI12" s="652">
        <f t="shared" si="4"/>
        <v>7</v>
      </c>
      <c r="BJ12" s="528" t="s">
        <v>500</v>
      </c>
      <c r="BK12" s="98"/>
      <c r="BL12" s="524" t="s">
        <v>353</v>
      </c>
      <c r="BM12" s="664" t="s">
        <v>514</v>
      </c>
      <c r="BN12" s="663" t="s">
        <v>383</v>
      </c>
      <c r="BO12" s="184" t="s">
        <v>341</v>
      </c>
      <c r="BP12" s="644" t="s">
        <v>334</v>
      </c>
      <c r="BQ12" s="101"/>
      <c r="BR12" s="464"/>
      <c r="BS12" s="513"/>
      <c r="BT12" s="465" t="s">
        <v>1195</v>
      </c>
      <c r="BU12" s="392" t="s">
        <v>1274</v>
      </c>
      <c r="BV12" s="465" t="s">
        <v>1169</v>
      </c>
      <c r="BW12" s="462" t="s">
        <v>380</v>
      </c>
      <c r="BX12" s="558" t="s">
        <v>354</v>
      </c>
      <c r="BY12" s="465" t="s">
        <v>1217</v>
      </c>
      <c r="BZ12" s="548" t="s">
        <v>1224</v>
      </c>
      <c r="CA12"/>
      <c r="CB12"/>
    </row>
    <row r="13" spans="1:80" ht="15.5">
      <c r="A13" s="173">
        <f t="shared" si="1"/>
        <v>8</v>
      </c>
      <c r="B13" s="103" t="s">
        <v>499</v>
      </c>
      <c r="C13" s="104" t="s">
        <v>353</v>
      </c>
      <c r="D13" s="123"/>
      <c r="E13" s="119" t="s">
        <v>383</v>
      </c>
      <c r="F13" s="105" t="s">
        <v>341</v>
      </c>
      <c r="H13" s="106" t="s">
        <v>413</v>
      </c>
      <c r="I13" s="173">
        <f t="shared" si="2"/>
        <v>8</v>
      </c>
      <c r="J13" s="103" t="s">
        <v>477</v>
      </c>
      <c r="K13" s="141" t="s">
        <v>519</v>
      </c>
      <c r="L13" s="104" t="s">
        <v>353</v>
      </c>
      <c r="M13" s="120" t="s">
        <v>434</v>
      </c>
      <c r="N13" s="119" t="s">
        <v>383</v>
      </c>
      <c r="O13" s="105" t="s">
        <v>341</v>
      </c>
      <c r="P13" s="106" t="s">
        <v>413</v>
      </c>
      <c r="Q13" s="173">
        <f t="shared" si="0"/>
        <v>8</v>
      </c>
      <c r="R13" s="103" t="s">
        <v>477</v>
      </c>
      <c r="S13" s="141" t="s">
        <v>519</v>
      </c>
      <c r="T13" s="104" t="s">
        <v>353</v>
      </c>
      <c r="W13" s="133" t="s">
        <v>341</v>
      </c>
      <c r="Y13" s="173"/>
      <c r="Z13" s="229" t="s">
        <v>579</v>
      </c>
      <c r="AA13" s="197" t="s">
        <v>660</v>
      </c>
      <c r="AB13" s="197"/>
      <c r="AC13" s="248" t="s">
        <v>617</v>
      </c>
      <c r="AD13" s="369" t="s">
        <v>684</v>
      </c>
      <c r="AE13" s="368"/>
      <c r="AF13" s="173"/>
      <c r="AG13" s="206" t="s">
        <v>900</v>
      </c>
      <c r="AH13" s="248" t="s">
        <v>388</v>
      </c>
      <c r="AI13" s="131"/>
      <c r="AJ13" s="140" t="s">
        <v>525</v>
      </c>
      <c r="AK13" s="159" t="s">
        <v>881</v>
      </c>
      <c r="AL13" s="86"/>
      <c r="AM13" s="91"/>
      <c r="AN13" s="86"/>
      <c r="AO13" s="352" t="s">
        <v>510</v>
      </c>
      <c r="AP13" s="391"/>
      <c r="AQ13" s="173"/>
      <c r="AR13" s="206"/>
      <c r="AS13" s="354" t="s">
        <v>942</v>
      </c>
      <c r="AT13" s="354"/>
      <c r="AU13" s="138" t="s">
        <v>438</v>
      </c>
      <c r="AV13" s="354"/>
      <c r="AW13" s="391"/>
      <c r="AX13" s="464"/>
      <c r="AY13" s="631">
        <f t="shared" si="3"/>
        <v>8</v>
      </c>
      <c r="AZ13" s="665" t="s">
        <v>477</v>
      </c>
      <c r="BA13" s="113"/>
      <c r="BB13" s="639" t="s">
        <v>353</v>
      </c>
      <c r="BC13" s="648" t="s">
        <v>434</v>
      </c>
      <c r="BD13" s="649" t="s">
        <v>383</v>
      </c>
      <c r="BE13" s="640" t="s">
        <v>341</v>
      </c>
      <c r="BF13" s="650" t="s">
        <v>334</v>
      </c>
      <c r="BG13" s="641" t="s">
        <v>412</v>
      </c>
      <c r="BI13" s="653">
        <f t="shared" si="4"/>
        <v>8</v>
      </c>
      <c r="BJ13" s="520" t="s">
        <v>500</v>
      </c>
      <c r="BK13" s="638"/>
      <c r="BL13" s="522" t="s">
        <v>353</v>
      </c>
      <c r="BM13" s="666" t="s">
        <v>514</v>
      </c>
      <c r="BN13" s="667" t="s">
        <v>383</v>
      </c>
      <c r="BO13" s="184" t="s">
        <v>341</v>
      </c>
      <c r="BP13" s="661" t="s">
        <v>334</v>
      </c>
      <c r="BQ13" s="641" t="s">
        <v>412</v>
      </c>
      <c r="BR13" s="464"/>
      <c r="BS13" s="507"/>
      <c r="BT13" s="465" t="s">
        <v>1238</v>
      </c>
      <c r="BU13" s="392"/>
      <c r="BV13" s="465" t="s">
        <v>1170</v>
      </c>
      <c r="BW13" s="462" t="s">
        <v>381</v>
      </c>
      <c r="BX13" s="558"/>
      <c r="BY13" s="465" t="s">
        <v>1218</v>
      </c>
      <c r="BZ13" s="548" t="s">
        <v>1230</v>
      </c>
      <c r="CA13"/>
      <c r="CB13"/>
    </row>
    <row r="14" spans="1:80" ht="16" customHeight="1" thickBot="1">
      <c r="A14" s="173">
        <f t="shared" si="1"/>
        <v>9</v>
      </c>
      <c r="B14" s="103" t="s">
        <v>499</v>
      </c>
      <c r="C14" s="104" t="s">
        <v>353</v>
      </c>
      <c r="D14" s="123"/>
      <c r="E14" s="119" t="s">
        <v>383</v>
      </c>
      <c r="F14" s="105" t="s">
        <v>341</v>
      </c>
      <c r="G14" s="118" t="s">
        <v>334</v>
      </c>
      <c r="H14" s="106" t="s">
        <v>413</v>
      </c>
      <c r="J14"/>
      <c r="K14"/>
      <c r="L14"/>
      <c r="M14"/>
      <c r="N14"/>
      <c r="O14"/>
      <c r="P14"/>
      <c r="Q14" s="173">
        <f t="shared" si="0"/>
        <v>9</v>
      </c>
      <c r="R14" s="103" t="s">
        <v>477</v>
      </c>
      <c r="S14" s="141" t="s">
        <v>519</v>
      </c>
      <c r="T14" s="104" t="s">
        <v>353</v>
      </c>
      <c r="W14" s="105" t="s">
        <v>341</v>
      </c>
      <c r="X14" s="106" t="s">
        <v>413</v>
      </c>
      <c r="Y14" s="173"/>
      <c r="Z14" s="229" t="s">
        <v>579</v>
      </c>
      <c r="AA14" s="237" t="s">
        <v>661</v>
      </c>
      <c r="AB14" s="237"/>
      <c r="AC14" s="158" t="s">
        <v>615</v>
      </c>
      <c r="AD14" s="1208" t="s">
        <v>685</v>
      </c>
      <c r="AE14" s="1209"/>
      <c r="AF14" s="173"/>
      <c r="AG14" s="206"/>
      <c r="AH14" s="89"/>
      <c r="AI14" s="91"/>
      <c r="AJ14" s="140" t="s">
        <v>526</v>
      </c>
      <c r="AK14" s="130" t="s">
        <v>882</v>
      </c>
      <c r="AL14" s="91"/>
      <c r="AM14" s="86"/>
      <c r="AN14" s="86"/>
      <c r="AO14" s="352" t="s">
        <v>511</v>
      </c>
      <c r="AP14" s="391"/>
      <c r="AQ14" s="173"/>
      <c r="AR14" s="206"/>
      <c r="AS14" s="354" t="s">
        <v>923</v>
      </c>
      <c r="AT14" s="354"/>
      <c r="AU14" s="138" t="s">
        <v>439</v>
      </c>
      <c r="AV14" s="354"/>
      <c r="AW14" s="391"/>
      <c r="AX14" s="464"/>
      <c r="AY14" s="627">
        <f t="shared" si="3"/>
        <v>9</v>
      </c>
      <c r="AZ14" s="633" t="s">
        <v>477</v>
      </c>
      <c r="BA14" s="634"/>
      <c r="BB14" s="634"/>
      <c r="BC14" s="634"/>
      <c r="BD14" s="634"/>
      <c r="BE14" s="105" t="s">
        <v>341</v>
      </c>
      <c r="BF14" s="642" t="s">
        <v>334</v>
      </c>
      <c r="BG14" s="636"/>
      <c r="BI14" s="627">
        <f t="shared" si="4"/>
        <v>9</v>
      </c>
      <c r="BJ14" s="633" t="s">
        <v>477</v>
      </c>
      <c r="BK14" s="634"/>
      <c r="BL14" s="634"/>
      <c r="BM14" s="634"/>
      <c r="BN14" s="634"/>
      <c r="BO14" s="105" t="s">
        <v>341</v>
      </c>
      <c r="BP14" s="642" t="s">
        <v>334</v>
      </c>
      <c r="BQ14" s="636"/>
      <c r="BR14" s="464"/>
      <c r="BS14" s="507"/>
      <c r="BT14" s="465" t="s">
        <v>1197</v>
      </c>
      <c r="BU14" s="392"/>
      <c r="BV14" s="465" t="s">
        <v>1171</v>
      </c>
      <c r="BW14" s="462" t="s">
        <v>1252</v>
      </c>
      <c r="BX14" s="558"/>
      <c r="BY14" s="465" t="s">
        <v>1219</v>
      </c>
      <c r="BZ14" s="548" t="s">
        <v>1221</v>
      </c>
      <c r="CA14"/>
      <c r="CB14"/>
    </row>
    <row r="15" spans="1:80" ht="16" thickBot="1">
      <c r="A15" s="173">
        <f t="shared" si="1"/>
        <v>10</v>
      </c>
      <c r="B15" s="103" t="s">
        <v>499</v>
      </c>
      <c r="C15" s="104" t="s">
        <v>353</v>
      </c>
      <c r="D15" s="120" t="s">
        <v>434</v>
      </c>
      <c r="E15" s="119" t="s">
        <v>383</v>
      </c>
      <c r="F15" s="105" t="s">
        <v>341</v>
      </c>
      <c r="J15"/>
      <c r="K15"/>
      <c r="L15"/>
      <c r="M15"/>
      <c r="N15"/>
      <c r="O15"/>
      <c r="P15"/>
      <c r="Q15" s="173">
        <f t="shared" si="0"/>
        <v>10</v>
      </c>
      <c r="R15" s="103" t="s">
        <v>477</v>
      </c>
      <c r="S15" s="141" t="s">
        <v>519</v>
      </c>
      <c r="T15" s="104" t="s">
        <v>353</v>
      </c>
      <c r="V15" s="119" t="s">
        <v>383</v>
      </c>
      <c r="W15" s="105" t="s">
        <v>341</v>
      </c>
      <c r="Y15" s="173"/>
      <c r="Z15" s="206"/>
      <c r="AA15" s="221" t="s">
        <v>596</v>
      </c>
      <c r="AB15" s="91"/>
      <c r="AC15" s="143" t="s">
        <v>666</v>
      </c>
      <c r="AD15" s="1208"/>
      <c r="AE15" s="1209"/>
      <c r="AF15" s="173"/>
      <c r="AG15" s="86"/>
      <c r="AH15" s="86"/>
      <c r="AI15" s="91"/>
      <c r="AJ15" s="94"/>
      <c r="AK15" s="130" t="s">
        <v>884</v>
      </c>
      <c r="AL15" s="86"/>
      <c r="AM15" s="91"/>
      <c r="AN15" s="86"/>
      <c r="AO15" s="352" t="s">
        <v>512</v>
      </c>
      <c r="AP15" s="391"/>
      <c r="AQ15" s="173"/>
      <c r="AR15" s="206"/>
      <c r="AS15" s="354" t="s">
        <v>924</v>
      </c>
      <c r="AT15" s="354"/>
      <c r="AU15" s="138" t="s">
        <v>440</v>
      </c>
      <c r="AV15" s="354"/>
      <c r="AW15" s="391"/>
      <c r="AX15" s="464"/>
      <c r="AY15" s="628">
        <f t="shared" si="3"/>
        <v>10</v>
      </c>
      <c r="AZ15" s="643" t="s">
        <v>477</v>
      </c>
      <c r="BA15" s="98"/>
      <c r="BB15" s="98"/>
      <c r="BC15" s="98"/>
      <c r="BD15" s="98"/>
      <c r="BE15" s="133" t="s">
        <v>341</v>
      </c>
      <c r="BF15" s="644" t="s">
        <v>334</v>
      </c>
      <c r="BG15" s="645" t="s">
        <v>412</v>
      </c>
      <c r="BI15" s="628">
        <f t="shared" si="4"/>
        <v>10</v>
      </c>
      <c r="BJ15" s="659" t="s">
        <v>477</v>
      </c>
      <c r="BK15" s="98"/>
      <c r="BL15" s="98"/>
      <c r="BM15" s="98"/>
      <c r="BN15" s="98"/>
      <c r="BO15" s="133" t="s">
        <v>341</v>
      </c>
      <c r="BP15" s="644" t="s">
        <v>334</v>
      </c>
      <c r="BQ15" s="645" t="s">
        <v>412</v>
      </c>
      <c r="BR15" s="464"/>
      <c r="BS15" s="507"/>
      <c r="BT15" s="465" t="s">
        <v>1198</v>
      </c>
      <c r="BU15" s="465"/>
      <c r="BV15" s="465" t="s">
        <v>1159</v>
      </c>
      <c r="BW15" s="94"/>
      <c r="BX15" s="558"/>
      <c r="BY15" s="465" t="s">
        <v>1220</v>
      </c>
      <c r="BZ15" s="548" t="s">
        <v>1215</v>
      </c>
      <c r="CA15"/>
      <c r="CB15"/>
    </row>
    <row r="16" spans="1:80" ht="15.5">
      <c r="A16" s="173">
        <f t="shared" si="1"/>
        <v>11</v>
      </c>
      <c r="B16" s="103" t="s">
        <v>499</v>
      </c>
      <c r="C16" s="104" t="s">
        <v>353</v>
      </c>
      <c r="D16" s="120" t="s">
        <v>434</v>
      </c>
      <c r="E16" s="119" t="s">
        <v>383</v>
      </c>
      <c r="F16" s="105" t="s">
        <v>341</v>
      </c>
      <c r="H16" s="106" t="s">
        <v>413</v>
      </c>
      <c r="J16"/>
      <c r="K16"/>
      <c r="L16"/>
      <c r="M16"/>
      <c r="N16"/>
      <c r="O16"/>
      <c r="P16"/>
      <c r="Q16" s="173">
        <f t="shared" si="0"/>
        <v>11</v>
      </c>
      <c r="R16" s="103" t="s">
        <v>477</v>
      </c>
      <c r="S16" s="141" t="s">
        <v>519</v>
      </c>
      <c r="T16" s="104" t="s">
        <v>353</v>
      </c>
      <c r="V16" s="119" t="s">
        <v>383</v>
      </c>
      <c r="W16" s="105" t="s">
        <v>341</v>
      </c>
      <c r="X16" s="106" t="s">
        <v>413</v>
      </c>
      <c r="Y16" s="173"/>
      <c r="Z16" s="143"/>
      <c r="AA16" s="221" t="s">
        <v>602</v>
      </c>
      <c r="AB16" s="91"/>
      <c r="AC16" s="143" t="s">
        <v>668</v>
      </c>
      <c r="AD16" s="367"/>
      <c r="AE16" s="368"/>
      <c r="AF16" s="173"/>
      <c r="AG16" s="86"/>
      <c r="AH16" s="86"/>
      <c r="AI16" s="91"/>
      <c r="AJ16" s="94"/>
      <c r="AK16" s="130" t="s">
        <v>883</v>
      </c>
      <c r="AL16" s="86"/>
      <c r="AM16" s="91"/>
      <c r="AN16" s="86"/>
      <c r="AO16" s="352" t="s">
        <v>512</v>
      </c>
      <c r="AP16" s="391"/>
      <c r="AQ16" s="173"/>
      <c r="AR16" s="409" t="s">
        <v>944</v>
      </c>
      <c r="AS16" s="382" t="s">
        <v>945</v>
      </c>
      <c r="AT16" s="354"/>
      <c r="AU16" s="138" t="s">
        <v>441</v>
      </c>
      <c r="AV16" s="354"/>
      <c r="AW16" s="391"/>
      <c r="AX16" s="464"/>
      <c r="AY16" s="628">
        <f t="shared" si="3"/>
        <v>11</v>
      </c>
      <c r="AZ16" s="643" t="s">
        <v>477</v>
      </c>
      <c r="BA16" s="98"/>
      <c r="BB16" s="98"/>
      <c r="BC16" s="98"/>
      <c r="BD16" s="646" t="s">
        <v>383</v>
      </c>
      <c r="BE16" s="133" t="s">
        <v>341</v>
      </c>
      <c r="BF16" s="644" t="s">
        <v>334</v>
      </c>
      <c r="BG16" s="101"/>
      <c r="BI16" s="658">
        <f t="shared" si="4"/>
        <v>11</v>
      </c>
      <c r="BJ16" s="659" t="s">
        <v>477</v>
      </c>
      <c r="BK16" s="98"/>
      <c r="BL16" s="98"/>
      <c r="BM16" s="98"/>
      <c r="BN16" s="663" t="s">
        <v>383</v>
      </c>
      <c r="BO16" s="133" t="s">
        <v>341</v>
      </c>
      <c r="BP16" s="644" t="s">
        <v>334</v>
      </c>
      <c r="BQ16" s="101"/>
      <c r="BR16" s="464"/>
      <c r="BS16" s="507"/>
      <c r="BT16" s="515" t="s">
        <v>1191</v>
      </c>
      <c r="BU16" s="86"/>
      <c r="BV16" s="465" t="s">
        <v>1176</v>
      </c>
      <c r="BW16" s="94"/>
      <c r="BX16" s="559" t="s">
        <v>1239</v>
      </c>
      <c r="BY16" s="553" t="s">
        <v>1240</v>
      </c>
      <c r="BZ16" s="548" t="s">
        <v>1222</v>
      </c>
      <c r="CA16"/>
      <c r="CB16"/>
    </row>
    <row r="17" spans="1:81" ht="15.5">
      <c r="A17" s="173">
        <f t="shared" si="1"/>
        <v>12</v>
      </c>
      <c r="B17" s="103" t="s">
        <v>499</v>
      </c>
      <c r="C17" s="104" t="s">
        <v>353</v>
      </c>
      <c r="D17" s="120" t="s">
        <v>434</v>
      </c>
      <c r="E17" s="119" t="s">
        <v>383</v>
      </c>
      <c r="F17" s="105" t="s">
        <v>341</v>
      </c>
      <c r="G17" s="118" t="s">
        <v>334</v>
      </c>
      <c r="H17" s="106" t="s">
        <v>413</v>
      </c>
      <c r="J17"/>
      <c r="K17"/>
      <c r="L17"/>
      <c r="M17"/>
      <c r="N17"/>
      <c r="O17"/>
      <c r="P17"/>
      <c r="Q17" s="173">
        <f t="shared" si="0"/>
        <v>12</v>
      </c>
      <c r="R17" s="103" t="s">
        <v>477</v>
      </c>
      <c r="S17" s="141" t="s">
        <v>519</v>
      </c>
      <c r="T17" s="104" t="s">
        <v>353</v>
      </c>
      <c r="U17" s="120" t="s">
        <v>434</v>
      </c>
      <c r="W17" s="105" t="s">
        <v>341</v>
      </c>
      <c r="Y17" s="173"/>
      <c r="Z17" s="229" t="s">
        <v>578</v>
      </c>
      <c r="AA17" s="111" t="s">
        <v>598</v>
      </c>
      <c r="AB17" s="91"/>
      <c r="AC17" s="206" t="s">
        <v>669</v>
      </c>
      <c r="AD17" s="94"/>
      <c r="AE17" s="109"/>
      <c r="AF17" s="173"/>
      <c r="AG17" s="86"/>
      <c r="AH17" s="86"/>
      <c r="AI17" s="91"/>
      <c r="AJ17" s="110"/>
      <c r="AK17" s="130" t="s">
        <v>877</v>
      </c>
      <c r="AL17" s="86"/>
      <c r="AM17" s="91"/>
      <c r="AN17" s="86"/>
      <c r="AO17" s="353" t="s">
        <v>513</v>
      </c>
      <c r="AP17" s="391"/>
      <c r="AQ17" s="173"/>
      <c r="AR17" s="94"/>
      <c r="AS17" s="354" t="s">
        <v>946</v>
      </c>
      <c r="AT17" s="354"/>
      <c r="AU17" s="138" t="s">
        <v>442</v>
      </c>
      <c r="AV17" s="354"/>
      <c r="AW17" s="391"/>
      <c r="AX17" s="464"/>
      <c r="AY17" s="628">
        <f t="shared" si="3"/>
        <v>12</v>
      </c>
      <c r="AZ17" s="643" t="s">
        <v>477</v>
      </c>
      <c r="BA17" s="98"/>
      <c r="BB17" s="98"/>
      <c r="BC17" s="98"/>
      <c r="BD17" s="646" t="s">
        <v>383</v>
      </c>
      <c r="BE17" s="133" t="s">
        <v>341</v>
      </c>
      <c r="BF17" s="644" t="s">
        <v>334</v>
      </c>
      <c r="BG17" s="645" t="s">
        <v>412</v>
      </c>
      <c r="BI17" s="658">
        <f t="shared" si="4"/>
        <v>12</v>
      </c>
      <c r="BJ17" s="659" t="s">
        <v>477</v>
      </c>
      <c r="BK17" s="98"/>
      <c r="BL17" s="98"/>
      <c r="BM17" s="98"/>
      <c r="BN17" s="663" t="s">
        <v>383</v>
      </c>
      <c r="BO17" s="133" t="s">
        <v>341</v>
      </c>
      <c r="BP17" s="644" t="s">
        <v>334</v>
      </c>
      <c r="BQ17" s="645" t="s">
        <v>412</v>
      </c>
      <c r="BR17" s="464"/>
      <c r="BS17" s="507"/>
      <c r="BT17" s="515" t="s">
        <v>1192</v>
      </c>
      <c r="BU17" s="86"/>
      <c r="BV17" s="465" t="s">
        <v>1180</v>
      </c>
      <c r="BW17" s="94"/>
      <c r="BX17" s="558"/>
      <c r="BY17" s="465"/>
      <c r="BZ17" s="548" t="s">
        <v>1223</v>
      </c>
      <c r="CA17"/>
      <c r="CB17"/>
    </row>
    <row r="18" spans="1:81" ht="16" thickBot="1">
      <c r="E18" s="162"/>
      <c r="Q18" s="173">
        <f t="shared" si="0"/>
        <v>13</v>
      </c>
      <c r="R18" s="103" t="s">
        <v>477</v>
      </c>
      <c r="S18" s="141" t="s">
        <v>519</v>
      </c>
      <c r="T18" s="104" t="s">
        <v>353</v>
      </c>
      <c r="U18" s="120" t="s">
        <v>434</v>
      </c>
      <c r="W18" s="105" t="s">
        <v>341</v>
      </c>
      <c r="X18" s="106" t="s">
        <v>413</v>
      </c>
      <c r="Y18" s="173"/>
      <c r="Z18" s="229" t="s">
        <v>578</v>
      </c>
      <c r="AA18" s="244" t="s">
        <v>608</v>
      </c>
      <c r="AB18" s="91"/>
      <c r="AC18" s="206" t="s">
        <v>667</v>
      </c>
      <c r="AD18" s="94"/>
      <c r="AE18" s="109"/>
      <c r="AF18" s="173"/>
      <c r="AG18" s="86"/>
      <c r="AH18" s="86"/>
      <c r="AI18" s="91"/>
      <c r="AJ18" s="110"/>
      <c r="AK18" s="351" t="s">
        <v>869</v>
      </c>
      <c r="AL18" s="157"/>
      <c r="AM18" s="241"/>
      <c r="AN18" s="157"/>
      <c r="AO18" s="86"/>
      <c r="AP18" s="392"/>
      <c r="AQ18" s="173"/>
      <c r="AR18" s="350"/>
      <c r="AS18" s="387" t="s">
        <v>947</v>
      </c>
      <c r="AT18" s="354"/>
      <c r="AU18" s="138" t="s">
        <v>443</v>
      </c>
      <c r="AV18" s="354"/>
      <c r="AW18" s="391"/>
      <c r="AX18" s="464"/>
      <c r="AY18" s="628">
        <f t="shared" si="3"/>
        <v>13</v>
      </c>
      <c r="AZ18" s="643" t="s">
        <v>477</v>
      </c>
      <c r="BA18" s="98"/>
      <c r="BB18" s="98"/>
      <c r="BC18" s="647" t="s">
        <v>434</v>
      </c>
      <c r="BD18" s="98"/>
      <c r="BE18" s="133" t="s">
        <v>341</v>
      </c>
      <c r="BF18" s="644" t="s">
        <v>334</v>
      </c>
      <c r="BG18" s="101"/>
      <c r="BI18" s="658">
        <f t="shared" si="4"/>
        <v>13</v>
      </c>
      <c r="BJ18" s="659" t="s">
        <v>477</v>
      </c>
      <c r="BK18" s="98"/>
      <c r="BL18" s="98"/>
      <c r="BM18" s="664" t="s">
        <v>514</v>
      </c>
      <c r="BN18" s="98"/>
      <c r="BO18" s="133" t="s">
        <v>341</v>
      </c>
      <c r="BP18" s="644" t="s">
        <v>334</v>
      </c>
      <c r="BQ18" s="101"/>
      <c r="BR18" s="460"/>
      <c r="BS18" s="507"/>
      <c r="BT18" s="515" t="s">
        <v>1193</v>
      </c>
      <c r="BU18" s="86"/>
      <c r="BV18" s="465" t="s">
        <v>1181</v>
      </c>
      <c r="BW18" s="94"/>
      <c r="BX18" s="560"/>
      <c r="BY18" s="465"/>
      <c r="BZ18" s="548" t="s">
        <v>1237</v>
      </c>
      <c r="CA18"/>
      <c r="CB18"/>
    </row>
    <row r="19" spans="1:81" ht="16" thickBot="1">
      <c r="B19" s="107" t="s">
        <v>342</v>
      </c>
      <c r="C19" s="108" t="s">
        <v>493</v>
      </c>
      <c r="D19" s="121" t="s">
        <v>445</v>
      </c>
      <c r="E19" s="108" t="s">
        <v>390</v>
      </c>
      <c r="F19" s="108" t="s">
        <v>433</v>
      </c>
      <c r="G19" s="148" t="s">
        <v>502</v>
      </c>
      <c r="H19" s="148" t="s">
        <v>503</v>
      </c>
      <c r="J19" s="139" t="s">
        <v>527</v>
      </c>
      <c r="K19" s="155" t="s">
        <v>521</v>
      </c>
      <c r="L19" s="139" t="s">
        <v>410</v>
      </c>
      <c r="M19" s="189" t="s">
        <v>445</v>
      </c>
      <c r="N19" s="189" t="s">
        <v>458</v>
      </c>
      <c r="O19" s="82"/>
      <c r="P19" s="82" t="s">
        <v>408</v>
      </c>
      <c r="Q19" s="173">
        <f t="shared" si="0"/>
        <v>14</v>
      </c>
      <c r="R19" s="103" t="s">
        <v>477</v>
      </c>
      <c r="S19" s="141" t="s">
        <v>519</v>
      </c>
      <c r="T19" s="104" t="s">
        <v>353</v>
      </c>
      <c r="U19" s="120" t="s">
        <v>434</v>
      </c>
      <c r="V19" s="119" t="s">
        <v>383</v>
      </c>
      <c r="W19" s="105" t="s">
        <v>341</v>
      </c>
      <c r="Y19" s="173"/>
      <c r="Z19" s="229" t="s">
        <v>578</v>
      </c>
      <c r="AA19" s="244" t="s">
        <v>609</v>
      </c>
      <c r="AB19" s="251" t="s">
        <v>600</v>
      </c>
      <c r="AC19" s="249" t="s">
        <v>664</v>
      </c>
      <c r="AD19" s="94"/>
      <c r="AE19" s="109"/>
      <c r="AF19" s="173"/>
      <c r="AG19" s="86"/>
      <c r="AH19" s="86"/>
      <c r="AI19" s="346" t="s">
        <v>872</v>
      </c>
      <c r="AJ19" s="207" t="s">
        <v>870</v>
      </c>
      <c r="AK19" s="224" t="s">
        <v>873</v>
      </c>
      <c r="AL19" s="198"/>
      <c r="AM19" s="86"/>
      <c r="AN19" s="432" t="s">
        <v>875</v>
      </c>
      <c r="AO19" s="86"/>
      <c r="AP19" s="392"/>
      <c r="AQ19" s="173"/>
      <c r="AR19" s="398" t="s">
        <v>938</v>
      </c>
      <c r="AS19" s="354" t="s">
        <v>852</v>
      </c>
      <c r="AT19" s="393"/>
      <c r="AU19" s="138" t="s">
        <v>444</v>
      </c>
      <c r="AV19" s="393"/>
      <c r="AW19" s="392"/>
      <c r="AX19" s="460"/>
      <c r="AY19" s="628">
        <f t="shared" si="3"/>
        <v>14</v>
      </c>
      <c r="AZ19" s="643" t="s">
        <v>477</v>
      </c>
      <c r="BA19" s="98"/>
      <c r="BB19" s="98"/>
      <c r="BC19" s="647" t="s">
        <v>434</v>
      </c>
      <c r="BD19" s="98"/>
      <c r="BE19" s="133" t="s">
        <v>341</v>
      </c>
      <c r="BF19" s="644" t="s">
        <v>334</v>
      </c>
      <c r="BG19" s="645" t="s">
        <v>412</v>
      </c>
      <c r="BI19" s="658">
        <f t="shared" si="4"/>
        <v>14</v>
      </c>
      <c r="BJ19" s="659" t="s">
        <v>477</v>
      </c>
      <c r="BK19" s="98"/>
      <c r="BL19" s="98"/>
      <c r="BM19" s="664" t="s">
        <v>514</v>
      </c>
      <c r="BN19" s="98"/>
      <c r="BO19" s="133" t="s">
        <v>341</v>
      </c>
      <c r="BP19" s="644" t="s">
        <v>334</v>
      </c>
      <c r="BQ19" s="645" t="s">
        <v>412</v>
      </c>
      <c r="BR19" s="460"/>
      <c r="BS19" s="512"/>
      <c r="BT19" s="515" t="s">
        <v>1194</v>
      </c>
      <c r="BU19" s="86"/>
      <c r="BV19" s="465" t="s">
        <v>1162</v>
      </c>
      <c r="BW19" s="94"/>
      <c r="BX19" s="567" t="s">
        <v>1244</v>
      </c>
      <c r="BY19" s="568" t="s">
        <v>1225</v>
      </c>
      <c r="BZ19" s="569" t="s">
        <v>1227</v>
      </c>
      <c r="CA19"/>
      <c r="CB19"/>
    </row>
    <row r="20" spans="1:81" ht="16" thickBot="1">
      <c r="B20" s="168" t="s">
        <v>354</v>
      </c>
      <c r="C20" s="163" t="s">
        <v>395</v>
      </c>
      <c r="D20" s="164" t="s">
        <v>435</v>
      </c>
      <c r="E20" s="163" t="s">
        <v>391</v>
      </c>
      <c r="F20" s="165"/>
      <c r="G20" s="170" t="s">
        <v>506</v>
      </c>
      <c r="H20" s="167" t="s">
        <v>404</v>
      </c>
      <c r="J20" s="143" t="s">
        <v>528</v>
      </c>
      <c r="K20" s="110" t="s">
        <v>522</v>
      </c>
      <c r="L20" s="138" t="s">
        <v>479</v>
      </c>
      <c r="M20" s="180" t="s">
        <v>435</v>
      </c>
      <c r="N20" s="180" t="s">
        <v>460</v>
      </c>
      <c r="O20" s="97"/>
      <c r="P20" s="97" t="s">
        <v>407</v>
      </c>
      <c r="Q20" s="173">
        <f t="shared" si="0"/>
        <v>15</v>
      </c>
      <c r="R20" s="103" t="s">
        <v>477</v>
      </c>
      <c r="S20" s="141" t="s">
        <v>519</v>
      </c>
      <c r="T20" s="104" t="s">
        <v>353</v>
      </c>
      <c r="U20" s="120" t="s">
        <v>434</v>
      </c>
      <c r="V20" s="119" t="s">
        <v>383</v>
      </c>
      <c r="W20" s="105" t="s">
        <v>341</v>
      </c>
      <c r="X20" s="106" t="s">
        <v>413</v>
      </c>
      <c r="Y20" s="173"/>
      <c r="Z20" s="229" t="s">
        <v>579</v>
      </c>
      <c r="AA20" s="111" t="s">
        <v>599</v>
      </c>
      <c r="AB20" s="238" t="s">
        <v>603</v>
      </c>
      <c r="AC20" s="250" t="s">
        <v>678</v>
      </c>
      <c r="AD20" s="94"/>
      <c r="AE20" s="109"/>
      <c r="AF20" s="173"/>
      <c r="AG20" s="86"/>
      <c r="AH20" s="86"/>
      <c r="AI20" s="346" t="s">
        <v>872</v>
      </c>
      <c r="AJ20" s="207" t="s">
        <v>870</v>
      </c>
      <c r="AK20" s="385" t="s">
        <v>874</v>
      </c>
      <c r="AL20" s="86"/>
      <c r="AM20" s="86"/>
      <c r="AN20" s="432" t="s">
        <v>876</v>
      </c>
      <c r="AO20" s="86"/>
      <c r="AP20" s="392"/>
      <c r="AQ20" s="173"/>
      <c r="AR20" s="398" t="s">
        <v>927</v>
      </c>
      <c r="AS20" s="354" t="s">
        <v>925</v>
      </c>
      <c r="AT20" s="393"/>
      <c r="AU20" s="138" t="s">
        <v>446</v>
      </c>
      <c r="AV20" s="393"/>
      <c r="AW20" s="392"/>
      <c r="AX20" s="460"/>
      <c r="AY20" s="628">
        <f t="shared" si="3"/>
        <v>15</v>
      </c>
      <c r="AZ20" s="643" t="s">
        <v>477</v>
      </c>
      <c r="BA20" s="98"/>
      <c r="BB20" s="98"/>
      <c r="BC20" s="647" t="s">
        <v>434</v>
      </c>
      <c r="BD20" s="646" t="s">
        <v>383</v>
      </c>
      <c r="BE20" s="133" t="s">
        <v>341</v>
      </c>
      <c r="BF20" s="644" t="s">
        <v>334</v>
      </c>
      <c r="BG20" s="101"/>
      <c r="BI20" s="658">
        <f t="shared" si="4"/>
        <v>15</v>
      </c>
      <c r="BJ20" s="659" t="s">
        <v>477</v>
      </c>
      <c r="BK20" s="98"/>
      <c r="BL20" s="98"/>
      <c r="BM20" s="664" t="s">
        <v>514</v>
      </c>
      <c r="BN20" s="663" t="s">
        <v>383</v>
      </c>
      <c r="BO20" s="133" t="s">
        <v>341</v>
      </c>
      <c r="BP20" s="644" t="s">
        <v>334</v>
      </c>
      <c r="BQ20" s="101"/>
      <c r="BR20" s="460"/>
      <c r="BS20" s="511"/>
      <c r="BT20" s="515"/>
      <c r="BU20" s="86"/>
      <c r="BV20" s="465" t="s">
        <v>1163</v>
      </c>
      <c r="BW20" s="94"/>
      <c r="BX20" s="570" t="s">
        <v>1114</v>
      </c>
      <c r="BY20" s="571" t="s">
        <v>1259</v>
      </c>
      <c r="BZ20" s="572" t="s">
        <v>1229</v>
      </c>
      <c r="CA20"/>
      <c r="CB20"/>
    </row>
    <row r="21" spans="1:81" ht="16" thickBot="1">
      <c r="B21" s="110"/>
      <c r="C21" s="111" t="s">
        <v>396</v>
      </c>
      <c r="D21" s="122" t="s">
        <v>436</v>
      </c>
      <c r="E21" s="111" t="s">
        <v>392</v>
      </c>
      <c r="F21" s="111"/>
      <c r="G21" s="149" t="s">
        <v>507</v>
      </c>
      <c r="H21" s="149" t="s">
        <v>504</v>
      </c>
      <c r="J21" s="206" t="s">
        <v>885</v>
      </c>
      <c r="K21" s="140" t="s">
        <v>523</v>
      </c>
      <c r="L21" s="138" t="s">
        <v>480</v>
      </c>
      <c r="M21" s="180" t="s">
        <v>436</v>
      </c>
      <c r="N21" s="193" t="s">
        <v>461</v>
      </c>
      <c r="O21" s="86"/>
      <c r="P21" s="97" t="s">
        <v>409</v>
      </c>
      <c r="Z21" s="229" t="s">
        <v>579</v>
      </c>
      <c r="AA21" s="244" t="s">
        <v>606</v>
      </c>
      <c r="AB21" s="252" t="s">
        <v>663</v>
      </c>
      <c r="AC21" s="250" t="s">
        <v>675</v>
      </c>
      <c r="AD21" s="94"/>
      <c r="AE21" s="109"/>
      <c r="AG21" s="231" t="s">
        <v>912</v>
      </c>
      <c r="AH21" s="231" t="s">
        <v>894</v>
      </c>
      <c r="AI21" s="377" t="s">
        <v>872</v>
      </c>
      <c r="AJ21" s="230" t="s">
        <v>870</v>
      </c>
      <c r="AK21" s="386" t="s">
        <v>892</v>
      </c>
      <c r="AL21" s="86"/>
      <c r="AM21" s="86"/>
      <c r="AN21" s="373" t="s">
        <v>878</v>
      </c>
      <c r="AO21" s="157"/>
      <c r="AP21" s="392"/>
      <c r="AR21" s="206" t="s">
        <v>926</v>
      </c>
      <c r="AS21" s="354" t="s">
        <v>595</v>
      </c>
      <c r="AT21" s="393"/>
      <c r="AU21" s="138" t="s">
        <v>1343</v>
      </c>
      <c r="AV21" s="393"/>
      <c r="AW21" s="392"/>
      <c r="AX21" s="460"/>
      <c r="AY21" s="629">
        <f t="shared" si="3"/>
        <v>16</v>
      </c>
      <c r="AZ21" s="637" t="s">
        <v>477</v>
      </c>
      <c r="BA21" s="638"/>
      <c r="BB21" s="638"/>
      <c r="BC21" s="648" t="s">
        <v>434</v>
      </c>
      <c r="BD21" s="649" t="s">
        <v>383</v>
      </c>
      <c r="BE21" s="640" t="s">
        <v>341</v>
      </c>
      <c r="BF21" s="650" t="s">
        <v>334</v>
      </c>
      <c r="BG21" s="641" t="s">
        <v>412</v>
      </c>
      <c r="BI21" s="662">
        <f t="shared" si="4"/>
        <v>16</v>
      </c>
      <c r="BJ21" s="665" t="s">
        <v>477</v>
      </c>
      <c r="BK21" s="638"/>
      <c r="BL21" s="638"/>
      <c r="BM21" s="666" t="s">
        <v>514</v>
      </c>
      <c r="BN21" s="667" t="s">
        <v>383</v>
      </c>
      <c r="BO21" s="640" t="s">
        <v>341</v>
      </c>
      <c r="BP21" s="650" t="s">
        <v>334</v>
      </c>
      <c r="BQ21" s="641" t="s">
        <v>412</v>
      </c>
      <c r="BR21" s="460"/>
      <c r="BS21" s="509"/>
      <c r="BT21" s="515"/>
      <c r="BU21" s="86"/>
      <c r="BV21" s="465" t="s">
        <v>1164</v>
      </c>
      <c r="BW21" s="94"/>
      <c r="BX21" s="570" t="s">
        <v>1243</v>
      </c>
      <c r="BY21" s="571" t="s">
        <v>1260</v>
      </c>
      <c r="BZ21" s="572" t="s">
        <v>1228</v>
      </c>
      <c r="CA21"/>
      <c r="CB21"/>
    </row>
    <row r="22" spans="1:81" ht="15.5">
      <c r="B22" s="112"/>
      <c r="C22" s="111" t="s">
        <v>400</v>
      </c>
      <c r="D22" s="122" t="s">
        <v>437</v>
      </c>
      <c r="E22" s="111"/>
      <c r="F22" s="111"/>
      <c r="G22" s="149" t="s">
        <v>508</v>
      </c>
      <c r="H22" s="149" t="s">
        <v>505</v>
      </c>
      <c r="J22" s="143" t="s">
        <v>886</v>
      </c>
      <c r="K22" s="140" t="s">
        <v>524</v>
      </c>
      <c r="L22" s="138" t="s">
        <v>520</v>
      </c>
      <c r="M22" s="180" t="s">
        <v>437</v>
      </c>
      <c r="N22" s="68"/>
      <c r="O22" s="86"/>
      <c r="P22" s="97" t="s">
        <v>459</v>
      </c>
      <c r="R22" s="226" t="s">
        <v>592</v>
      </c>
      <c r="S22" s="155"/>
      <c r="T22" s="205" t="s">
        <v>852</v>
      </c>
      <c r="U22" s="139" t="s">
        <v>445</v>
      </c>
      <c r="V22" s="189" t="s">
        <v>458</v>
      </c>
      <c r="W22" s="82"/>
      <c r="X22" s="82" t="s">
        <v>408</v>
      </c>
      <c r="Z22" s="229" t="s">
        <v>579</v>
      </c>
      <c r="AA22" s="111" t="s">
        <v>605</v>
      </c>
      <c r="AB22" s="253"/>
      <c r="AC22" s="250" t="s">
        <v>676</v>
      </c>
      <c r="AD22" s="94"/>
      <c r="AE22" s="109"/>
      <c r="AG22" s="206" t="s">
        <v>913</v>
      </c>
      <c r="AH22" s="206" t="s">
        <v>895</v>
      </c>
      <c r="AI22" s="91"/>
      <c r="AJ22" s="140"/>
      <c r="AK22" s="374" t="s">
        <v>893</v>
      </c>
      <c r="AL22" s="86"/>
      <c r="AM22" s="86"/>
      <c r="AN22" s="221" t="s">
        <v>879</v>
      </c>
      <c r="AO22" s="354" t="s">
        <v>380</v>
      </c>
      <c r="AP22" s="392"/>
      <c r="AR22" s="206" t="s">
        <v>928</v>
      </c>
      <c r="AS22" s="354" t="s">
        <v>601</v>
      </c>
      <c r="AT22" s="393"/>
      <c r="AU22" s="138" t="s">
        <v>1056</v>
      </c>
      <c r="AV22" s="393"/>
      <c r="AW22" s="392"/>
      <c r="AX22" s="460"/>
      <c r="AY22" s="625">
        <f t="shared" si="3"/>
        <v>17</v>
      </c>
      <c r="AZ22" s="674" t="s">
        <v>477</v>
      </c>
      <c r="BA22" s="108"/>
      <c r="BB22" s="635" t="s">
        <v>353</v>
      </c>
      <c r="BC22" s="634"/>
      <c r="BD22" s="634"/>
      <c r="BE22" s="105" t="s">
        <v>341</v>
      </c>
      <c r="BF22" s="108"/>
      <c r="BG22" s="260"/>
      <c r="BI22" s="651">
        <f t="shared" si="4"/>
        <v>17</v>
      </c>
      <c r="BJ22" s="674" t="s">
        <v>477</v>
      </c>
      <c r="BK22" s="634"/>
      <c r="BL22" s="675" t="s">
        <v>353</v>
      </c>
      <c r="BM22" s="634"/>
      <c r="BN22" s="634"/>
      <c r="BO22" s="105" t="s">
        <v>341</v>
      </c>
      <c r="BP22" s="634"/>
      <c r="BQ22" s="636"/>
      <c r="BR22" s="460"/>
      <c r="BS22" s="507"/>
      <c r="BT22" s="86"/>
      <c r="BU22" s="86"/>
      <c r="BV22" s="465" t="s">
        <v>1165</v>
      </c>
      <c r="BW22" s="94"/>
      <c r="BX22" s="570" t="s">
        <v>1245</v>
      </c>
      <c r="BY22" s="571" t="s">
        <v>1226</v>
      </c>
      <c r="BZ22" s="572" t="s">
        <v>1232</v>
      </c>
      <c r="CA22"/>
      <c r="CB22"/>
    </row>
    <row r="23" spans="1:81" ht="15.5">
      <c r="B23" s="112"/>
      <c r="C23" s="111" t="s">
        <v>398</v>
      </c>
      <c r="D23" s="122" t="s">
        <v>438</v>
      </c>
      <c r="E23" s="135"/>
      <c r="F23" s="111"/>
      <c r="G23" s="152"/>
      <c r="H23" s="152" t="s">
        <v>456</v>
      </c>
      <c r="J23" s="140" t="s">
        <v>529</v>
      </c>
      <c r="K23" s="140" t="s">
        <v>525</v>
      </c>
      <c r="L23" s="138" t="s">
        <v>481</v>
      </c>
      <c r="M23" s="180" t="s">
        <v>438</v>
      </c>
      <c r="N23" s="193"/>
      <c r="O23" s="86"/>
      <c r="P23" s="97" t="s">
        <v>462</v>
      </c>
      <c r="R23" s="206" t="s">
        <v>862</v>
      </c>
      <c r="S23" s="110"/>
      <c r="T23" s="206" t="s">
        <v>533</v>
      </c>
      <c r="U23" s="138" t="s">
        <v>435</v>
      </c>
      <c r="V23" s="180" t="s">
        <v>460</v>
      </c>
      <c r="W23" s="97"/>
      <c r="X23" s="97" t="s">
        <v>407</v>
      </c>
      <c r="Z23" s="229" t="s">
        <v>579</v>
      </c>
      <c r="AA23" s="111" t="s">
        <v>607</v>
      </c>
      <c r="AB23" s="254"/>
      <c r="AC23" s="250" t="s">
        <v>674</v>
      </c>
      <c r="AD23" s="94"/>
      <c r="AE23" s="109"/>
      <c r="AG23" s="206" t="s">
        <v>914</v>
      </c>
      <c r="AH23" s="86"/>
      <c r="AI23" s="91"/>
      <c r="AJ23" s="140"/>
      <c r="AK23" s="206"/>
      <c r="AL23" s="91"/>
      <c r="AM23" s="86"/>
      <c r="AN23" s="225" t="s">
        <v>880</v>
      </c>
      <c r="AO23" s="347" t="s">
        <v>381</v>
      </c>
      <c r="AP23" s="392"/>
      <c r="AR23" s="94"/>
      <c r="AS23" s="354" t="s">
        <v>604</v>
      </c>
      <c r="AT23" s="393"/>
      <c r="AU23" s="138" t="s">
        <v>447</v>
      </c>
      <c r="AV23" s="393"/>
      <c r="AW23" s="392"/>
      <c r="AX23" s="460"/>
      <c r="AY23" s="625">
        <f t="shared" si="3"/>
        <v>18</v>
      </c>
      <c r="AZ23" s="659" t="s">
        <v>477</v>
      </c>
      <c r="BA23" s="111"/>
      <c r="BB23" s="660" t="s">
        <v>353</v>
      </c>
      <c r="BC23" s="98"/>
      <c r="BD23" s="98"/>
      <c r="BE23" s="133" t="s">
        <v>341</v>
      </c>
      <c r="BF23" s="111"/>
      <c r="BG23" s="645" t="s">
        <v>412</v>
      </c>
      <c r="BI23" s="652">
        <f t="shared" si="4"/>
        <v>18</v>
      </c>
      <c r="BJ23" s="659" t="s">
        <v>477</v>
      </c>
      <c r="BK23" s="98"/>
      <c r="BL23" s="524" t="s">
        <v>353</v>
      </c>
      <c r="BM23" s="98"/>
      <c r="BN23" s="98"/>
      <c r="BO23" s="133" t="s">
        <v>341</v>
      </c>
      <c r="BP23" s="98"/>
      <c r="BQ23" s="645" t="s">
        <v>412</v>
      </c>
      <c r="BR23" s="460"/>
      <c r="BS23" s="507"/>
      <c r="BT23" s="515"/>
      <c r="BU23" s="86"/>
      <c r="BV23" s="465" t="s">
        <v>1166</v>
      </c>
      <c r="BW23" s="94"/>
      <c r="BX23" s="570" t="s">
        <v>1246</v>
      </c>
      <c r="BY23" s="571" t="s">
        <v>1261</v>
      </c>
      <c r="BZ23" s="572" t="s">
        <v>1233</v>
      </c>
      <c r="CA23"/>
      <c r="CB23"/>
    </row>
    <row r="24" spans="1:81" ht="16" thickBot="1">
      <c r="B24" s="222" t="s">
        <v>578</v>
      </c>
      <c r="C24" s="111" t="s">
        <v>577</v>
      </c>
      <c r="D24" s="122" t="s">
        <v>439</v>
      </c>
      <c r="E24" s="135"/>
      <c r="F24" s="111"/>
      <c r="G24" s="171" t="s">
        <v>349</v>
      </c>
      <c r="H24" s="171" t="s">
        <v>389</v>
      </c>
      <c r="J24" s="140" t="s">
        <v>530</v>
      </c>
      <c r="K24" s="140" t="s">
        <v>526</v>
      </c>
      <c r="L24" s="138" t="s">
        <v>478</v>
      </c>
      <c r="M24" s="180" t="s">
        <v>439</v>
      </c>
      <c r="N24" s="91"/>
      <c r="O24" s="86"/>
      <c r="P24" s="97" t="s">
        <v>389</v>
      </c>
      <c r="R24" s="143" t="s">
        <v>858</v>
      </c>
      <c r="S24" s="207"/>
      <c r="T24" s="206" t="s">
        <v>853</v>
      </c>
      <c r="U24" s="138" t="s">
        <v>436</v>
      </c>
      <c r="V24" s="180" t="s">
        <v>461</v>
      </c>
      <c r="W24" s="97"/>
      <c r="X24" s="97" t="s">
        <v>409</v>
      </c>
      <c r="Z24" s="206"/>
      <c r="AA24" s="245" t="s">
        <v>594</v>
      </c>
      <c r="AB24" s="239"/>
      <c r="AC24" s="250" t="s">
        <v>665</v>
      </c>
      <c r="AD24" s="94"/>
      <c r="AE24" s="109"/>
      <c r="AG24" s="206" t="s">
        <v>909</v>
      </c>
      <c r="AH24" s="86"/>
      <c r="AI24" s="91"/>
      <c r="AJ24" s="140"/>
      <c r="AK24" s="86"/>
      <c r="AL24" s="91"/>
      <c r="AM24" s="86"/>
      <c r="AN24" s="225" t="s">
        <v>891</v>
      </c>
      <c r="AO24" s="347" t="s">
        <v>404</v>
      </c>
      <c r="AP24" s="392"/>
      <c r="AR24" s="94"/>
      <c r="AS24" s="354" t="s">
        <v>931</v>
      </c>
      <c r="AT24" s="393"/>
      <c r="AU24" s="138" t="s">
        <v>1331</v>
      </c>
      <c r="AV24" s="393"/>
      <c r="AW24" s="392"/>
      <c r="AX24" s="460"/>
      <c r="AY24" s="625">
        <f t="shared" si="3"/>
        <v>19</v>
      </c>
      <c r="AZ24" s="659" t="s">
        <v>477</v>
      </c>
      <c r="BA24" s="111"/>
      <c r="BB24" s="660" t="s">
        <v>353</v>
      </c>
      <c r="BC24" s="98"/>
      <c r="BD24" s="646" t="s">
        <v>383</v>
      </c>
      <c r="BE24" s="133" t="s">
        <v>341</v>
      </c>
      <c r="BF24" s="111"/>
      <c r="BG24" s="109"/>
      <c r="BI24" s="652">
        <f t="shared" si="4"/>
        <v>19</v>
      </c>
      <c r="BJ24" s="659" t="s">
        <v>477</v>
      </c>
      <c r="BK24" s="98"/>
      <c r="BL24" s="524" t="s">
        <v>353</v>
      </c>
      <c r="BM24" s="98"/>
      <c r="BN24" s="663" t="s">
        <v>383</v>
      </c>
      <c r="BO24" s="133" t="s">
        <v>341</v>
      </c>
      <c r="BP24" s="98"/>
      <c r="BQ24" s="101"/>
      <c r="BR24" s="460"/>
      <c r="BS24" s="508"/>
      <c r="BT24" s="515"/>
      <c r="BU24" s="86"/>
      <c r="BV24" s="465" t="s">
        <v>1167</v>
      </c>
      <c r="BW24" s="94"/>
      <c r="BX24" s="573" t="s">
        <v>1247</v>
      </c>
      <c r="BY24" s="571" t="s">
        <v>1258</v>
      </c>
      <c r="BZ24" s="572" t="s">
        <v>1234</v>
      </c>
      <c r="CA24"/>
      <c r="CB24"/>
    </row>
    <row r="25" spans="1:81" ht="16" thickBot="1">
      <c r="B25" s="222" t="s">
        <v>579</v>
      </c>
      <c r="C25" s="111" t="s">
        <v>580</v>
      </c>
      <c r="D25" s="122" t="s">
        <v>440</v>
      </c>
      <c r="E25" s="135"/>
      <c r="F25" s="111"/>
      <c r="G25" s="166" t="s">
        <v>350</v>
      </c>
      <c r="H25" s="166"/>
      <c r="J25" s="140" t="s">
        <v>531</v>
      </c>
      <c r="K25" s="94"/>
      <c r="L25" s="138" t="s">
        <v>480</v>
      </c>
      <c r="M25" s="180" t="s">
        <v>440</v>
      </c>
      <c r="N25" s="97"/>
      <c r="O25" s="97"/>
      <c r="P25" s="97"/>
      <c r="R25" s="206" t="s">
        <v>859</v>
      </c>
      <c r="S25" s="207"/>
      <c r="T25" s="206" t="s">
        <v>854</v>
      </c>
      <c r="U25" s="138" t="s">
        <v>437</v>
      </c>
      <c r="V25" s="97"/>
      <c r="W25" s="97"/>
      <c r="X25" s="97" t="s">
        <v>459</v>
      </c>
      <c r="Z25" s="143"/>
      <c r="AA25" s="221"/>
      <c r="AB25" s="254"/>
      <c r="AC25" s="250" t="s">
        <v>673</v>
      </c>
      <c r="AD25" s="94"/>
      <c r="AE25" s="109"/>
      <c r="AG25" s="206" t="s">
        <v>910</v>
      </c>
      <c r="AH25" s="86"/>
      <c r="AI25" s="91"/>
      <c r="AJ25" s="140"/>
      <c r="AK25" s="86"/>
      <c r="AL25" s="91"/>
      <c r="AM25" s="86"/>
      <c r="AN25" s="91"/>
      <c r="AO25" s="354" t="s">
        <v>382</v>
      </c>
      <c r="AP25" s="392"/>
      <c r="AR25" s="86"/>
      <c r="AS25" s="354" t="s">
        <v>856</v>
      </c>
      <c r="AT25" s="393"/>
      <c r="AU25" s="138" t="s">
        <v>370</v>
      </c>
      <c r="AV25" s="393"/>
      <c r="AW25" s="392"/>
      <c r="AX25" s="460"/>
      <c r="AY25" s="625">
        <f t="shared" si="3"/>
        <v>20</v>
      </c>
      <c r="AZ25" s="659" t="s">
        <v>477</v>
      </c>
      <c r="BA25" s="111"/>
      <c r="BB25" s="660" t="s">
        <v>353</v>
      </c>
      <c r="BC25" s="98"/>
      <c r="BD25" s="646" t="s">
        <v>383</v>
      </c>
      <c r="BE25" s="133" t="s">
        <v>341</v>
      </c>
      <c r="BF25" s="111"/>
      <c r="BG25" s="645" t="s">
        <v>412</v>
      </c>
      <c r="BI25" s="652">
        <f t="shared" si="4"/>
        <v>20</v>
      </c>
      <c r="BJ25" s="659" t="s">
        <v>477</v>
      </c>
      <c r="BK25" s="98"/>
      <c r="BL25" s="524" t="s">
        <v>353</v>
      </c>
      <c r="BM25" s="98"/>
      <c r="BN25" s="663" t="s">
        <v>383</v>
      </c>
      <c r="BO25" s="133" t="s">
        <v>341</v>
      </c>
      <c r="BP25" s="98"/>
      <c r="BQ25" s="645" t="s">
        <v>412</v>
      </c>
      <c r="BR25" s="460"/>
      <c r="BS25" s="505"/>
      <c r="BT25" s="86"/>
      <c r="BU25" s="392"/>
      <c r="BV25" s="465" t="s">
        <v>1172</v>
      </c>
      <c r="BW25" s="94"/>
      <c r="BX25" s="558"/>
      <c r="BY25" s="574" t="s">
        <v>1262</v>
      </c>
      <c r="BZ25" s="572" t="s">
        <v>1235</v>
      </c>
      <c r="CA25"/>
      <c r="CB25"/>
    </row>
    <row r="26" spans="1:81" ht="16" thickBot="1">
      <c r="B26" s="112"/>
      <c r="C26" s="111" t="s">
        <v>581</v>
      </c>
      <c r="D26" s="122" t="s">
        <v>441</v>
      </c>
      <c r="E26" s="111"/>
      <c r="F26" s="111"/>
      <c r="G26" s="172" t="s">
        <v>351</v>
      </c>
      <c r="H26" s="172"/>
      <c r="J26" s="207" t="s">
        <v>534</v>
      </c>
      <c r="K26" s="94"/>
      <c r="L26" s="138" t="s">
        <v>482</v>
      </c>
      <c r="M26" s="180" t="s">
        <v>441</v>
      </c>
      <c r="N26" s="97"/>
      <c r="O26" s="97"/>
      <c r="P26" s="97"/>
      <c r="R26" s="206" t="s">
        <v>532</v>
      </c>
      <c r="S26" s="207"/>
      <c r="T26" s="206" t="s">
        <v>855</v>
      </c>
      <c r="U26" s="138" t="s">
        <v>438</v>
      </c>
      <c r="V26" s="97"/>
      <c r="W26" s="97"/>
      <c r="X26" s="97" t="s">
        <v>462</v>
      </c>
      <c r="Z26" s="229"/>
      <c r="AA26" s="111"/>
      <c r="AB26" s="234"/>
      <c r="AC26" s="250" t="s">
        <v>597</v>
      </c>
      <c r="AD26" s="94"/>
      <c r="AE26" s="109"/>
      <c r="AG26" s="206" t="s">
        <v>911</v>
      </c>
      <c r="AH26" s="86"/>
      <c r="AI26" s="91"/>
      <c r="AJ26" s="140"/>
      <c r="AK26" s="86"/>
      <c r="AL26" s="91"/>
      <c r="AM26" s="86"/>
      <c r="AN26" s="225"/>
      <c r="AO26" s="347"/>
      <c r="AP26" s="392"/>
      <c r="AR26" s="86"/>
      <c r="AS26" s="354" t="s">
        <v>857</v>
      </c>
      <c r="AT26" s="393"/>
      <c r="AU26" s="86" t="s">
        <v>448</v>
      </c>
      <c r="AV26" s="393"/>
      <c r="AW26" s="392"/>
      <c r="AX26" s="460"/>
      <c r="AY26" s="625">
        <f t="shared" si="3"/>
        <v>21</v>
      </c>
      <c r="AZ26" s="659" t="s">
        <v>477</v>
      </c>
      <c r="BA26" s="111"/>
      <c r="BB26" s="660" t="s">
        <v>353</v>
      </c>
      <c r="BC26" s="647" t="s">
        <v>434</v>
      </c>
      <c r="BD26" s="98"/>
      <c r="BE26" s="133" t="s">
        <v>341</v>
      </c>
      <c r="BF26" s="111"/>
      <c r="BG26" s="109"/>
      <c r="BI26" s="652">
        <f t="shared" si="4"/>
        <v>21</v>
      </c>
      <c r="BJ26" s="659" t="s">
        <v>477</v>
      </c>
      <c r="BK26" s="98"/>
      <c r="BL26" s="524" t="s">
        <v>353</v>
      </c>
      <c r="BM26" s="664" t="s">
        <v>514</v>
      </c>
      <c r="BN26" s="98"/>
      <c r="BO26" s="133" t="s">
        <v>341</v>
      </c>
      <c r="BP26" s="98"/>
      <c r="BQ26" s="101"/>
      <c r="BR26" s="460"/>
      <c r="BS26" s="506"/>
      <c r="BT26" s="86"/>
      <c r="BU26" s="392"/>
      <c r="BV26" s="465" t="s">
        <v>1185</v>
      </c>
      <c r="BW26" s="94"/>
      <c r="BX26" s="550"/>
      <c r="BY26" s="206"/>
      <c r="BZ26" s="575" t="s">
        <v>1236</v>
      </c>
      <c r="CA26"/>
      <c r="CB26"/>
    </row>
    <row r="27" spans="1:81" ht="16" thickBot="1">
      <c r="B27" s="112"/>
      <c r="C27" s="111" t="s">
        <v>582</v>
      </c>
      <c r="D27" s="122" t="s">
        <v>442</v>
      </c>
      <c r="E27" s="111"/>
      <c r="F27" s="111"/>
      <c r="G27" s="88" t="s">
        <v>352</v>
      </c>
      <c r="H27" s="151" t="s">
        <v>380</v>
      </c>
      <c r="J27" s="207" t="s">
        <v>535</v>
      </c>
      <c r="K27" s="350"/>
      <c r="L27" s="138"/>
      <c r="M27" s="196" t="s">
        <v>442</v>
      </c>
      <c r="N27" s="97"/>
      <c r="O27" s="109"/>
      <c r="P27" s="109"/>
      <c r="R27" s="143" t="s">
        <v>860</v>
      </c>
      <c r="S27" s="207"/>
      <c r="T27" s="206" t="s">
        <v>856</v>
      </c>
      <c r="U27" s="138" t="s">
        <v>439</v>
      </c>
      <c r="V27" s="97"/>
      <c r="W27" s="97"/>
      <c r="X27" s="97" t="s">
        <v>389</v>
      </c>
      <c r="Z27" s="229"/>
      <c r="AA27" s="246" t="s">
        <v>671</v>
      </c>
      <c r="AB27" s="240"/>
      <c r="AC27" s="231" t="s">
        <v>670</v>
      </c>
      <c r="AD27" s="94"/>
      <c r="AE27" s="109"/>
      <c r="AG27" s="206" t="s">
        <v>901</v>
      </c>
      <c r="AH27" s="86"/>
      <c r="AI27" s="91"/>
      <c r="AJ27" s="140"/>
      <c r="AK27" s="86"/>
      <c r="AL27" s="91"/>
      <c r="AM27" s="86"/>
      <c r="AN27" s="225"/>
      <c r="AO27" s="347"/>
      <c r="AP27" s="392"/>
      <c r="AR27" s="86"/>
      <c r="AS27" s="404" t="s">
        <v>972</v>
      </c>
      <c r="AT27" s="404" t="s">
        <v>949</v>
      </c>
      <c r="AU27" s="86" t="s">
        <v>455</v>
      </c>
      <c r="AV27" s="393"/>
      <c r="AW27" s="392"/>
      <c r="AX27" s="460"/>
      <c r="AY27" s="625">
        <f t="shared" si="3"/>
        <v>22</v>
      </c>
      <c r="AZ27" s="659" t="s">
        <v>477</v>
      </c>
      <c r="BA27" s="111"/>
      <c r="BB27" s="660" t="s">
        <v>353</v>
      </c>
      <c r="BC27" s="647" t="s">
        <v>434</v>
      </c>
      <c r="BD27" s="98"/>
      <c r="BE27" s="133" t="s">
        <v>341</v>
      </c>
      <c r="BF27" s="111"/>
      <c r="BG27" s="645" t="s">
        <v>412</v>
      </c>
      <c r="BI27" s="652">
        <f t="shared" si="4"/>
        <v>22</v>
      </c>
      <c r="BJ27" s="659" t="s">
        <v>477</v>
      </c>
      <c r="BK27" s="98"/>
      <c r="BL27" s="524" t="s">
        <v>353</v>
      </c>
      <c r="BM27" s="664" t="s">
        <v>514</v>
      </c>
      <c r="BN27" s="98"/>
      <c r="BO27" s="133" t="s">
        <v>341</v>
      </c>
      <c r="BP27" s="98"/>
      <c r="BQ27" s="645" t="s">
        <v>412</v>
      </c>
      <c r="BR27" s="460"/>
      <c r="BS27" s="506"/>
      <c r="BT27" s="86"/>
      <c r="BU27" s="392"/>
      <c r="BV27" s="465" t="s">
        <v>1187</v>
      </c>
      <c r="BW27" s="94"/>
      <c r="BX27" s="561" t="s">
        <v>1254</v>
      </c>
      <c r="BY27" s="584" t="s">
        <v>1226</v>
      </c>
      <c r="BZ27" s="562" t="s">
        <v>1263</v>
      </c>
      <c r="CA27"/>
      <c r="CB27"/>
    </row>
    <row r="28" spans="1:81" ht="15.5">
      <c r="B28" s="112"/>
      <c r="C28" s="111" t="s">
        <v>583</v>
      </c>
      <c r="D28" s="122" t="s">
        <v>443</v>
      </c>
      <c r="E28" s="111"/>
      <c r="F28" s="111"/>
      <c r="G28" s="86"/>
      <c r="H28" s="89" t="s">
        <v>504</v>
      </c>
      <c r="J28" s="216" t="s">
        <v>553</v>
      </c>
      <c r="K28" s="211" t="s">
        <v>558</v>
      </c>
      <c r="L28" s="138"/>
      <c r="M28" s="138" t="s">
        <v>443</v>
      </c>
      <c r="N28" s="97"/>
      <c r="O28" s="109"/>
      <c r="P28" s="109"/>
      <c r="R28" s="206" t="s">
        <v>861</v>
      </c>
      <c r="S28" s="94"/>
      <c r="T28" s="206" t="s">
        <v>857</v>
      </c>
      <c r="U28" s="138" t="s">
        <v>440</v>
      </c>
      <c r="V28" s="97"/>
      <c r="W28" s="109"/>
      <c r="X28" s="109"/>
      <c r="Z28" s="229"/>
      <c r="AA28" s="91"/>
      <c r="AB28" s="91"/>
      <c r="AC28" s="206" t="s">
        <v>672</v>
      </c>
      <c r="AD28" s="94"/>
      <c r="AE28" s="109"/>
      <c r="AG28" s="206"/>
      <c r="AH28" s="86"/>
      <c r="AI28" s="91"/>
      <c r="AJ28" s="140"/>
      <c r="AK28" s="86"/>
      <c r="AL28" s="91"/>
      <c r="AM28" s="86"/>
      <c r="AN28" s="91"/>
      <c r="AO28" s="354"/>
      <c r="AP28" s="392"/>
      <c r="AR28" s="86"/>
      <c r="AS28" s="393" t="s">
        <v>932</v>
      </c>
      <c r="AT28" s="393" t="s">
        <v>950</v>
      </c>
      <c r="AU28" s="86" t="s">
        <v>333</v>
      </c>
      <c r="AV28" s="393"/>
      <c r="AW28" s="392"/>
      <c r="AX28" s="460"/>
      <c r="AY28" s="625">
        <f t="shared" si="3"/>
        <v>23</v>
      </c>
      <c r="AZ28" s="659" t="s">
        <v>477</v>
      </c>
      <c r="BA28" s="111"/>
      <c r="BB28" s="660" t="s">
        <v>353</v>
      </c>
      <c r="BC28" s="647" t="s">
        <v>434</v>
      </c>
      <c r="BD28" s="646" t="s">
        <v>383</v>
      </c>
      <c r="BE28" s="133" t="s">
        <v>341</v>
      </c>
      <c r="BF28" s="111"/>
      <c r="BG28" s="109"/>
      <c r="BI28" s="652">
        <f t="shared" si="4"/>
        <v>23</v>
      </c>
      <c r="BJ28" s="659" t="s">
        <v>477</v>
      </c>
      <c r="BK28" s="111"/>
      <c r="BL28" s="524" t="s">
        <v>353</v>
      </c>
      <c r="BM28" s="664" t="s">
        <v>514</v>
      </c>
      <c r="BN28" s="663" t="s">
        <v>383</v>
      </c>
      <c r="BO28" s="133" t="s">
        <v>341</v>
      </c>
      <c r="BP28" s="111"/>
      <c r="BQ28" s="101"/>
      <c r="BR28" s="460"/>
      <c r="BS28" s="506"/>
      <c r="BT28" s="206"/>
      <c r="BU28" s="392"/>
      <c r="BV28" s="465" t="s">
        <v>1173</v>
      </c>
      <c r="BW28" s="94"/>
      <c r="BX28" s="563" t="s">
        <v>1255</v>
      </c>
      <c r="BY28" s="150" t="s">
        <v>1261</v>
      </c>
      <c r="BZ28" s="562" t="s">
        <v>1264</v>
      </c>
    </row>
    <row r="29" spans="1:81" ht="16" thickBot="1">
      <c r="B29" s="112"/>
      <c r="C29" s="111" t="s">
        <v>584</v>
      </c>
      <c r="D29" s="122" t="s">
        <v>444</v>
      </c>
      <c r="E29" s="111"/>
      <c r="F29" s="111"/>
      <c r="G29" s="86"/>
      <c r="H29" s="89" t="s">
        <v>505</v>
      </c>
      <c r="J29" s="218" t="s">
        <v>555</v>
      </c>
      <c r="K29" s="215" t="s">
        <v>541</v>
      </c>
      <c r="L29" s="138"/>
      <c r="M29" s="138" t="s">
        <v>444</v>
      </c>
      <c r="N29" s="97"/>
      <c r="O29" s="109"/>
      <c r="P29" s="109"/>
      <c r="R29" s="226" t="s">
        <v>593</v>
      </c>
      <c r="S29" s="94"/>
      <c r="T29" s="86"/>
      <c r="U29" s="138" t="s">
        <v>441</v>
      </c>
      <c r="V29" s="68"/>
      <c r="W29" s="143"/>
      <c r="X29" s="109"/>
      <c r="Z29" s="229"/>
      <c r="AA29" s="241"/>
      <c r="AB29" s="241"/>
      <c r="AC29" s="233" t="s">
        <v>677</v>
      </c>
      <c r="AD29" s="94"/>
      <c r="AE29" s="109"/>
      <c r="AG29" s="94"/>
      <c r="AH29" s="86"/>
      <c r="AI29" s="91"/>
      <c r="AJ29" s="140"/>
      <c r="AK29" s="86"/>
      <c r="AL29" s="91"/>
      <c r="AM29" s="86"/>
      <c r="AN29" s="91"/>
      <c r="AO29" s="354"/>
      <c r="AP29" s="392"/>
      <c r="AR29" s="86"/>
      <c r="AS29" s="393" t="s">
        <v>933</v>
      </c>
      <c r="AT29" s="393" t="s">
        <v>951</v>
      </c>
      <c r="AU29" s="86" t="s">
        <v>468</v>
      </c>
      <c r="AV29" s="393"/>
      <c r="AW29" s="392"/>
      <c r="AX29" s="460"/>
      <c r="AY29" s="626">
        <f t="shared" si="3"/>
        <v>24</v>
      </c>
      <c r="AZ29" s="665" t="s">
        <v>477</v>
      </c>
      <c r="BA29" s="113"/>
      <c r="BB29" s="639" t="s">
        <v>353</v>
      </c>
      <c r="BC29" s="648" t="s">
        <v>434</v>
      </c>
      <c r="BD29" s="649" t="s">
        <v>383</v>
      </c>
      <c r="BE29" s="640" t="s">
        <v>341</v>
      </c>
      <c r="BF29" s="113"/>
      <c r="BG29" s="641" t="s">
        <v>412</v>
      </c>
      <c r="BI29" s="653">
        <f t="shared" si="4"/>
        <v>24</v>
      </c>
      <c r="BJ29" s="665" t="s">
        <v>477</v>
      </c>
      <c r="BK29" s="113"/>
      <c r="BL29" s="522" t="s">
        <v>353</v>
      </c>
      <c r="BM29" s="666" t="s">
        <v>514</v>
      </c>
      <c r="BN29" s="667" t="s">
        <v>383</v>
      </c>
      <c r="BO29" s="640" t="s">
        <v>341</v>
      </c>
      <c r="BP29" s="113"/>
      <c r="BQ29" s="641" t="s">
        <v>412</v>
      </c>
      <c r="BR29" s="460"/>
      <c r="BS29" s="506"/>
      <c r="BT29" s="206"/>
      <c r="BU29" s="392"/>
      <c r="BV29" s="465" t="s">
        <v>1174</v>
      </c>
      <c r="BW29" s="94"/>
      <c r="BX29" s="563" t="s">
        <v>1256</v>
      </c>
      <c r="BY29" s="150" t="s">
        <v>1258</v>
      </c>
      <c r="BZ29" s="562" t="s">
        <v>1265</v>
      </c>
    </row>
    <row r="30" spans="1:81" ht="14" customHeight="1">
      <c r="B30" s="112"/>
      <c r="C30" s="111" t="s">
        <v>585</v>
      </c>
      <c r="D30" s="122" t="s">
        <v>446</v>
      </c>
      <c r="E30" s="111"/>
      <c r="F30" s="111"/>
      <c r="G30" s="86"/>
      <c r="H30" s="90" t="s">
        <v>456</v>
      </c>
      <c r="J30" s="218" t="s">
        <v>559</v>
      </c>
      <c r="K30" s="215" t="s">
        <v>547</v>
      </c>
      <c r="L30" s="138"/>
      <c r="M30" s="138" t="s">
        <v>446</v>
      </c>
      <c r="N30" s="97"/>
      <c r="O30" s="109"/>
      <c r="P30" s="109"/>
      <c r="R30" s="205" t="s">
        <v>561</v>
      </c>
      <c r="S30" s="155" t="s">
        <v>521</v>
      </c>
      <c r="T30" s="139" t="s">
        <v>410</v>
      </c>
      <c r="U30" s="138" t="s">
        <v>442</v>
      </c>
      <c r="V30" s="68"/>
      <c r="W30" s="143"/>
      <c r="X30" s="109"/>
      <c r="Z30" s="86"/>
      <c r="AA30" s="221" t="s">
        <v>618</v>
      </c>
      <c r="AB30" s="221" t="s">
        <v>637</v>
      </c>
      <c r="AC30" s="143" t="s">
        <v>636</v>
      </c>
      <c r="AD30" s="94"/>
      <c r="AE30" s="109"/>
      <c r="AG30" s="206" t="s">
        <v>903</v>
      </c>
      <c r="AH30" s="86"/>
      <c r="AI30" s="91"/>
      <c r="AJ30" s="140"/>
      <c r="AK30" s="86"/>
      <c r="AL30" s="91"/>
      <c r="AM30" s="86"/>
      <c r="AN30" s="91"/>
      <c r="AO30" s="354"/>
      <c r="AP30" s="392"/>
      <c r="AR30" s="403" t="s">
        <v>964</v>
      </c>
      <c r="AS30" s="404" t="s">
        <v>934</v>
      </c>
      <c r="AT30" s="393" t="s">
        <v>924</v>
      </c>
      <c r="AU30" s="86" t="s">
        <v>466</v>
      </c>
      <c r="AV30" s="393"/>
      <c r="AW30" s="392"/>
      <c r="AX30" s="460"/>
      <c r="AY30" s="624">
        <f t="shared" si="3"/>
        <v>25</v>
      </c>
      <c r="AZ30" s="633" t="s">
        <v>477</v>
      </c>
      <c r="BA30" s="676" t="s">
        <v>519</v>
      </c>
      <c r="BB30" s="635" t="s">
        <v>353</v>
      </c>
      <c r="BC30" s="634"/>
      <c r="BD30" s="634"/>
      <c r="BE30" s="105" t="s">
        <v>341</v>
      </c>
      <c r="BF30" s="108"/>
      <c r="BG30" s="636"/>
      <c r="BI30" s="624">
        <f t="shared" si="4"/>
        <v>25</v>
      </c>
      <c r="BJ30" s="633" t="s">
        <v>477</v>
      </c>
      <c r="BK30" s="676" t="s">
        <v>519</v>
      </c>
      <c r="BL30" s="635" t="s">
        <v>353</v>
      </c>
      <c r="BM30" s="634"/>
      <c r="BN30" s="634"/>
      <c r="BO30" s="105" t="s">
        <v>341</v>
      </c>
      <c r="BP30" s="108"/>
      <c r="BQ30" s="636"/>
      <c r="BR30" s="460"/>
      <c r="BS30" s="506"/>
      <c r="BT30" s="206"/>
      <c r="BU30" s="392"/>
      <c r="BV30" s="465" t="s">
        <v>1175</v>
      </c>
      <c r="BW30" s="94"/>
      <c r="BX30" s="563" t="s">
        <v>1257</v>
      </c>
      <c r="BY30" s="150" t="s">
        <v>1262</v>
      </c>
      <c r="BZ30" s="562" t="s">
        <v>1266</v>
      </c>
      <c r="CA30"/>
      <c r="CB30"/>
      <c r="CC30" s="202"/>
    </row>
    <row r="31" spans="1:81" ht="16" customHeight="1">
      <c r="B31" s="112"/>
      <c r="C31" s="111" t="s">
        <v>586</v>
      </c>
      <c r="D31" s="122" t="s">
        <v>1343</v>
      </c>
      <c r="E31" s="111"/>
      <c r="F31" s="111"/>
      <c r="G31" s="86"/>
      <c r="H31" s="169"/>
      <c r="J31" s="218" t="s">
        <v>554</v>
      </c>
      <c r="K31" s="215" t="s">
        <v>537</v>
      </c>
      <c r="L31" s="138"/>
      <c r="M31" s="138" t="s">
        <v>1343</v>
      </c>
      <c r="N31" s="97"/>
      <c r="O31" s="109"/>
      <c r="P31" s="109"/>
      <c r="R31" s="143" t="s">
        <v>563</v>
      </c>
      <c r="S31" s="110" t="s">
        <v>522</v>
      </c>
      <c r="T31" s="138" t="s">
        <v>479</v>
      </c>
      <c r="U31" s="138" t="s">
        <v>443</v>
      </c>
      <c r="V31" s="68"/>
      <c r="W31" s="143"/>
      <c r="X31" s="109"/>
      <c r="Z31" s="86"/>
      <c r="AA31" s="221" t="s">
        <v>635</v>
      </c>
      <c r="AB31" s="221" t="s">
        <v>640</v>
      </c>
      <c r="AC31" s="143" t="s">
        <v>680</v>
      </c>
      <c r="AD31" s="94"/>
      <c r="AE31" s="109"/>
      <c r="AG31" s="206" t="s">
        <v>904</v>
      </c>
      <c r="AH31" s="86"/>
      <c r="AI31" s="91"/>
      <c r="AJ31" s="140"/>
      <c r="AK31" s="86"/>
      <c r="AL31" s="91"/>
      <c r="AM31" s="86"/>
      <c r="AN31" s="91"/>
      <c r="AO31" s="354"/>
      <c r="AP31" s="392"/>
      <c r="AR31" s="398" t="s">
        <v>966</v>
      </c>
      <c r="AS31" s="393" t="s">
        <v>948</v>
      </c>
      <c r="AT31" s="210" t="s">
        <v>955</v>
      </c>
      <c r="AU31" s="86" t="s">
        <v>1330</v>
      </c>
      <c r="AV31" s="393"/>
      <c r="AW31" s="392"/>
      <c r="AX31" s="460"/>
      <c r="AY31" s="625">
        <f t="shared" si="3"/>
        <v>26</v>
      </c>
      <c r="AZ31" s="643" t="s">
        <v>477</v>
      </c>
      <c r="BA31" s="516" t="s">
        <v>519</v>
      </c>
      <c r="BB31" s="660" t="s">
        <v>353</v>
      </c>
      <c r="BC31" s="98"/>
      <c r="BD31" s="98"/>
      <c r="BE31" s="133" t="s">
        <v>341</v>
      </c>
      <c r="BF31" s="111"/>
      <c r="BG31" s="645" t="s">
        <v>412</v>
      </c>
      <c r="BI31" s="625">
        <f t="shared" si="4"/>
        <v>26</v>
      </c>
      <c r="BJ31" s="643" t="s">
        <v>477</v>
      </c>
      <c r="BK31" s="516" t="s">
        <v>519</v>
      </c>
      <c r="BL31" s="660" t="s">
        <v>353</v>
      </c>
      <c r="BM31" s="98"/>
      <c r="BN31" s="98"/>
      <c r="BO31" s="133" t="s">
        <v>341</v>
      </c>
      <c r="BP31" s="111"/>
      <c r="BQ31" s="645" t="s">
        <v>412</v>
      </c>
      <c r="BR31" s="460"/>
      <c r="BS31" s="506"/>
      <c r="BT31" s="206"/>
      <c r="BU31" s="392"/>
      <c r="BV31" s="465" t="s">
        <v>1158</v>
      </c>
      <c r="BW31" s="94"/>
      <c r="BX31" s="550"/>
      <c r="BY31" s="206"/>
      <c r="BZ31" s="562" t="s">
        <v>1267</v>
      </c>
      <c r="CA31"/>
      <c r="CB31"/>
      <c r="CC31" s="202"/>
    </row>
    <row r="32" spans="1:81" ht="16" customHeight="1" thickBot="1">
      <c r="B32" s="110"/>
      <c r="C32" s="111" t="s">
        <v>587</v>
      </c>
      <c r="D32" s="122" t="s">
        <v>1056</v>
      </c>
      <c r="E32" s="111"/>
      <c r="F32" s="111"/>
      <c r="G32" s="86"/>
      <c r="H32" s="169"/>
      <c r="J32" s="218" t="s">
        <v>556</v>
      </c>
      <c r="K32" s="212" t="s">
        <v>543</v>
      </c>
      <c r="L32" s="138"/>
      <c r="M32" s="138" t="s">
        <v>1056</v>
      </c>
      <c r="N32" s="97"/>
      <c r="O32" s="109"/>
      <c r="P32" s="109"/>
      <c r="R32" s="206" t="s">
        <v>564</v>
      </c>
      <c r="S32" s="207" t="s">
        <v>567</v>
      </c>
      <c r="T32" s="138" t="s">
        <v>480</v>
      </c>
      <c r="U32" s="138" t="s">
        <v>444</v>
      </c>
      <c r="V32" s="68"/>
      <c r="W32" s="143"/>
      <c r="X32" s="109"/>
      <c r="Z32" s="229" t="s">
        <v>578</v>
      </c>
      <c r="AA32" s="221" t="s">
        <v>654</v>
      </c>
      <c r="AB32" s="221" t="s">
        <v>641</v>
      </c>
      <c r="AC32" s="143" t="s">
        <v>638</v>
      </c>
      <c r="AD32" s="94"/>
      <c r="AE32" s="109"/>
      <c r="AG32" s="233" t="s">
        <v>905</v>
      </c>
      <c r="AH32" s="157"/>
      <c r="AI32" s="241"/>
      <c r="AJ32" s="356"/>
      <c r="AK32" s="157"/>
      <c r="AL32" s="241"/>
      <c r="AM32" s="157"/>
      <c r="AN32" s="241"/>
      <c r="AO32" s="387"/>
      <c r="AP32" s="392"/>
      <c r="AR32" s="398"/>
      <c r="AS32" s="393" t="s">
        <v>973</v>
      </c>
      <c r="AT32" s="210" t="s">
        <v>956</v>
      </c>
      <c r="AU32" s="86" t="s">
        <v>465</v>
      </c>
      <c r="AV32" s="393"/>
      <c r="AW32" s="392"/>
      <c r="AX32" s="460"/>
      <c r="AY32" s="625">
        <f t="shared" si="3"/>
        <v>27</v>
      </c>
      <c r="AZ32" s="643" t="s">
        <v>477</v>
      </c>
      <c r="BA32" s="516" t="s">
        <v>519</v>
      </c>
      <c r="BB32" s="660" t="s">
        <v>353</v>
      </c>
      <c r="BC32" s="98"/>
      <c r="BD32" s="646" t="s">
        <v>383</v>
      </c>
      <c r="BE32" s="133" t="s">
        <v>341</v>
      </c>
      <c r="BF32" s="111"/>
      <c r="BG32" s="101"/>
      <c r="BI32" s="625">
        <f t="shared" si="4"/>
        <v>27</v>
      </c>
      <c r="BJ32" s="643" t="s">
        <v>477</v>
      </c>
      <c r="BK32" s="516" t="s">
        <v>519</v>
      </c>
      <c r="BL32" s="660" t="s">
        <v>353</v>
      </c>
      <c r="BM32" s="98"/>
      <c r="BN32" s="646" t="s">
        <v>383</v>
      </c>
      <c r="BO32" s="133" t="s">
        <v>341</v>
      </c>
      <c r="BP32" s="111"/>
      <c r="BQ32" s="101"/>
      <c r="BR32" s="460"/>
      <c r="BS32" s="506"/>
      <c r="BT32" s="206"/>
      <c r="BU32" s="392"/>
      <c r="BV32" s="465" t="s">
        <v>1213</v>
      </c>
      <c r="BW32" s="94"/>
      <c r="BX32" s="550"/>
      <c r="BY32" s="206"/>
      <c r="BZ32" s="562" t="s">
        <v>1268</v>
      </c>
      <c r="CA32"/>
      <c r="CB32"/>
      <c r="CC32" s="202"/>
    </row>
    <row r="33" spans="2:81" ht="16" customHeight="1" thickBot="1">
      <c r="B33" s="110"/>
      <c r="C33" s="111" t="s">
        <v>588</v>
      </c>
      <c r="D33" s="122" t="s">
        <v>447</v>
      </c>
      <c r="E33" s="111"/>
      <c r="F33" s="111"/>
      <c r="G33" s="86"/>
      <c r="H33" s="169"/>
      <c r="J33" s="218" t="s">
        <v>560</v>
      </c>
      <c r="K33" s="212" t="s">
        <v>549</v>
      </c>
      <c r="L33" s="138"/>
      <c r="M33" s="195" t="s">
        <v>447</v>
      </c>
      <c r="N33" s="97"/>
      <c r="O33" s="109"/>
      <c r="P33" s="109"/>
      <c r="R33" s="206" t="s">
        <v>571</v>
      </c>
      <c r="S33" s="207" t="s">
        <v>568</v>
      </c>
      <c r="T33" s="138" t="s">
        <v>520</v>
      </c>
      <c r="U33" s="138" t="s">
        <v>446</v>
      </c>
      <c r="V33" s="68"/>
      <c r="W33" s="143"/>
      <c r="X33" s="109"/>
      <c r="Z33" s="229" t="s">
        <v>578</v>
      </c>
      <c r="AA33" s="221" t="s">
        <v>655</v>
      </c>
      <c r="AB33" s="221" t="s">
        <v>644</v>
      </c>
      <c r="AC33" s="143" t="s">
        <v>679</v>
      </c>
      <c r="AD33" s="94"/>
      <c r="AE33" s="109"/>
      <c r="AG33" s="206" t="s">
        <v>902</v>
      </c>
      <c r="AH33" s="388" t="s">
        <v>887</v>
      </c>
      <c r="AI33" s="388"/>
      <c r="AJ33" s="388"/>
      <c r="AK33" s="389"/>
      <c r="AL33" s="389"/>
      <c r="AM33" s="390"/>
      <c r="AN33" s="390"/>
      <c r="AO33" s="390"/>
      <c r="AP33" s="219"/>
      <c r="AR33" s="157"/>
      <c r="AS33" s="405" t="s">
        <v>975</v>
      </c>
      <c r="AT33" s="210" t="s">
        <v>957</v>
      </c>
      <c r="AU33" s="408" t="s">
        <v>464</v>
      </c>
      <c r="AV33" s="393"/>
      <c r="AW33" s="392"/>
      <c r="AX33" s="460"/>
      <c r="AY33" s="625">
        <f t="shared" si="3"/>
        <v>28</v>
      </c>
      <c r="AZ33" s="643" t="s">
        <v>477</v>
      </c>
      <c r="BA33" s="516" t="s">
        <v>519</v>
      </c>
      <c r="BB33" s="660" t="s">
        <v>353</v>
      </c>
      <c r="BC33" s="98"/>
      <c r="BD33" s="646" t="s">
        <v>383</v>
      </c>
      <c r="BE33" s="133" t="s">
        <v>341</v>
      </c>
      <c r="BF33" s="111"/>
      <c r="BG33" s="645" t="s">
        <v>412</v>
      </c>
      <c r="BI33" s="625">
        <f t="shared" si="4"/>
        <v>28</v>
      </c>
      <c r="BJ33" s="643" t="s">
        <v>477</v>
      </c>
      <c r="BK33" s="516" t="s">
        <v>519</v>
      </c>
      <c r="BL33" s="660" t="s">
        <v>353</v>
      </c>
      <c r="BM33" s="98"/>
      <c r="BN33" s="646" t="s">
        <v>383</v>
      </c>
      <c r="BO33" s="133" t="s">
        <v>341</v>
      </c>
      <c r="BP33" s="111"/>
      <c r="BQ33" s="645" t="s">
        <v>412</v>
      </c>
      <c r="BR33" s="394"/>
      <c r="BS33" s="506"/>
      <c r="BT33" s="206"/>
      <c r="BU33" s="392"/>
      <c r="BV33" s="465" t="s">
        <v>1214</v>
      </c>
      <c r="BW33" s="94"/>
      <c r="BX33" s="550"/>
      <c r="BY33" s="206"/>
      <c r="BZ33" s="562" t="s">
        <v>1269</v>
      </c>
      <c r="CA33"/>
      <c r="CB33"/>
      <c r="CC33" s="202"/>
    </row>
    <row r="34" spans="2:81" ht="16" thickBot="1">
      <c r="B34" s="110"/>
      <c r="C34" s="111" t="s">
        <v>589</v>
      </c>
      <c r="D34" s="122" t="s">
        <v>1331</v>
      </c>
      <c r="E34" s="111"/>
      <c r="F34" s="111"/>
      <c r="G34" s="86"/>
      <c r="H34" s="169"/>
      <c r="J34" s="217" t="s">
        <v>557</v>
      </c>
      <c r="K34" s="212" t="s">
        <v>538</v>
      </c>
      <c r="L34" s="138"/>
      <c r="M34" s="86" t="s">
        <v>1331</v>
      </c>
      <c r="N34" s="97"/>
      <c r="O34" s="109"/>
      <c r="P34" s="109"/>
      <c r="R34" s="143" t="s">
        <v>572</v>
      </c>
      <c r="S34" s="207" t="s">
        <v>570</v>
      </c>
      <c r="T34" s="138" t="s">
        <v>481</v>
      </c>
      <c r="U34" s="138" t="s">
        <v>1343</v>
      </c>
      <c r="V34" s="68"/>
      <c r="W34" s="143"/>
      <c r="X34" s="109"/>
      <c r="Z34" s="229" t="s">
        <v>579</v>
      </c>
      <c r="AA34" s="221" t="s">
        <v>656</v>
      </c>
      <c r="AB34" s="221" t="s">
        <v>645</v>
      </c>
      <c r="AC34" s="143" t="s">
        <v>639</v>
      </c>
      <c r="AD34" s="94"/>
      <c r="AE34" s="109"/>
      <c r="AG34" s="206" t="s">
        <v>906</v>
      </c>
      <c r="AH34" s="378" t="s">
        <v>887</v>
      </c>
      <c r="AI34" s="378"/>
      <c r="AJ34" s="378"/>
      <c r="AK34" s="379"/>
      <c r="AL34" s="379"/>
      <c r="AM34" s="380"/>
      <c r="AN34" s="380"/>
      <c r="AO34" s="380"/>
      <c r="AP34" s="219"/>
      <c r="AR34" s="206" t="s">
        <v>935</v>
      </c>
      <c r="AS34" s="393" t="s">
        <v>936</v>
      </c>
      <c r="AT34" s="210" t="s">
        <v>958</v>
      </c>
      <c r="AU34" s="91" t="s">
        <v>368</v>
      </c>
      <c r="AV34" s="393"/>
      <c r="AW34" s="219"/>
      <c r="AX34" s="394"/>
      <c r="AY34" s="625">
        <f t="shared" si="3"/>
        <v>29</v>
      </c>
      <c r="AZ34" s="643" t="s">
        <v>477</v>
      </c>
      <c r="BA34" s="516" t="s">
        <v>519</v>
      </c>
      <c r="BB34" s="660" t="s">
        <v>353</v>
      </c>
      <c r="BC34" s="647" t="s">
        <v>434</v>
      </c>
      <c r="BD34" s="98"/>
      <c r="BE34" s="133" t="s">
        <v>341</v>
      </c>
      <c r="BF34" s="111"/>
      <c r="BG34" s="101"/>
      <c r="BI34" s="625">
        <f t="shared" si="4"/>
        <v>29</v>
      </c>
      <c r="BJ34" s="643" t="s">
        <v>477</v>
      </c>
      <c r="BK34" s="516" t="s">
        <v>519</v>
      </c>
      <c r="BL34" s="660" t="s">
        <v>353</v>
      </c>
      <c r="BM34" s="647" t="s">
        <v>434</v>
      </c>
      <c r="BN34" s="98"/>
      <c r="BO34" s="133" t="s">
        <v>341</v>
      </c>
      <c r="BP34" s="111"/>
      <c r="BQ34" s="101"/>
      <c r="BR34" s="394"/>
      <c r="BS34" s="506"/>
      <c r="BT34" s="206"/>
      <c r="BU34" s="392"/>
      <c r="BV34" s="465" t="s">
        <v>1186</v>
      </c>
      <c r="BW34" s="94"/>
      <c r="BX34" s="550"/>
      <c r="BY34" s="206"/>
      <c r="BZ34" s="562" t="s">
        <v>1270</v>
      </c>
      <c r="CA34"/>
      <c r="CB34"/>
      <c r="CC34"/>
    </row>
    <row r="35" spans="2:81" ht="15.5">
      <c r="B35" s="110"/>
      <c r="C35" s="111" t="s">
        <v>494</v>
      </c>
      <c r="D35" s="122" t="s">
        <v>370</v>
      </c>
      <c r="E35" s="111"/>
      <c r="F35" s="111"/>
      <c r="G35" s="86"/>
      <c r="H35" s="169"/>
      <c r="J35" s="94"/>
      <c r="K35" s="212" t="s">
        <v>544</v>
      </c>
      <c r="L35" s="138"/>
      <c r="M35" s="86" t="s">
        <v>370</v>
      </c>
      <c r="N35" s="97"/>
      <c r="O35" s="109"/>
      <c r="P35" s="109"/>
      <c r="R35" s="206" t="s">
        <v>573</v>
      </c>
      <c r="S35" s="207" t="s">
        <v>569</v>
      </c>
      <c r="T35" s="138" t="s">
        <v>478</v>
      </c>
      <c r="U35" s="138" t="s">
        <v>1056</v>
      </c>
      <c r="V35" s="68"/>
      <c r="W35" s="143"/>
      <c r="X35" s="109"/>
      <c r="Z35" s="229" t="s">
        <v>579</v>
      </c>
      <c r="AA35" s="221" t="s">
        <v>657</v>
      </c>
      <c r="AB35" s="221" t="s">
        <v>642</v>
      </c>
      <c r="AC35" s="86"/>
      <c r="AD35" s="94"/>
      <c r="AE35" s="109"/>
      <c r="AG35" s="206" t="s">
        <v>907</v>
      </c>
      <c r="AH35" s="378" t="s">
        <v>887</v>
      </c>
      <c r="AI35" s="378"/>
      <c r="AJ35" s="378"/>
      <c r="AK35" s="379"/>
      <c r="AL35" s="379"/>
      <c r="AM35" s="380"/>
      <c r="AN35" s="380"/>
      <c r="AO35" s="380"/>
      <c r="AP35" s="219"/>
      <c r="AR35" s="206"/>
      <c r="AS35" s="393" t="s">
        <v>952</v>
      </c>
      <c r="AT35" s="413" t="s">
        <v>959</v>
      </c>
      <c r="AU35" s="91" t="s">
        <v>1044</v>
      </c>
      <c r="AV35" s="406" t="s">
        <v>469</v>
      </c>
      <c r="AW35" s="219"/>
      <c r="AX35" s="394"/>
      <c r="AY35" s="625">
        <f t="shared" si="3"/>
        <v>30</v>
      </c>
      <c r="AZ35" s="643" t="s">
        <v>477</v>
      </c>
      <c r="BA35" s="516" t="s">
        <v>519</v>
      </c>
      <c r="BB35" s="660" t="s">
        <v>353</v>
      </c>
      <c r="BC35" s="647" t="s">
        <v>434</v>
      </c>
      <c r="BD35" s="98"/>
      <c r="BE35" s="133" t="s">
        <v>341</v>
      </c>
      <c r="BF35" s="111"/>
      <c r="BG35" s="645" t="s">
        <v>412</v>
      </c>
      <c r="BI35" s="625">
        <f t="shared" si="4"/>
        <v>30</v>
      </c>
      <c r="BJ35" s="643" t="s">
        <v>477</v>
      </c>
      <c r="BK35" s="516" t="s">
        <v>519</v>
      </c>
      <c r="BL35" s="660" t="s">
        <v>353</v>
      </c>
      <c r="BM35" s="647" t="s">
        <v>434</v>
      </c>
      <c r="BN35" s="98"/>
      <c r="BO35" s="133" t="s">
        <v>341</v>
      </c>
      <c r="BP35" s="111"/>
      <c r="BQ35" s="645" t="s">
        <v>412</v>
      </c>
      <c r="BR35" s="394"/>
      <c r="BS35" s="506"/>
      <c r="BT35" s="206"/>
      <c r="BU35" s="392"/>
      <c r="BV35" s="465" t="s">
        <v>1177</v>
      </c>
      <c r="BW35" s="94"/>
      <c r="BX35" s="550"/>
      <c r="BY35" s="86"/>
      <c r="BZ35" s="547"/>
      <c r="CA35"/>
      <c r="CB35"/>
      <c r="CC35"/>
    </row>
    <row r="36" spans="2:81" ht="15.5">
      <c r="B36" s="110"/>
      <c r="C36" s="111" t="s">
        <v>495</v>
      </c>
      <c r="D36" s="122" t="s">
        <v>448</v>
      </c>
      <c r="E36" s="111"/>
      <c r="F36" s="111"/>
      <c r="G36" s="86"/>
      <c r="H36" s="169"/>
      <c r="J36" s="94"/>
      <c r="K36" s="212" t="s">
        <v>550</v>
      </c>
      <c r="L36" s="138"/>
      <c r="M36" s="86" t="s">
        <v>448</v>
      </c>
      <c r="N36" s="97"/>
      <c r="O36" s="109"/>
      <c r="P36" s="109"/>
      <c r="R36" s="143" t="s">
        <v>562</v>
      </c>
      <c r="S36" s="94"/>
      <c r="T36" s="138" t="s">
        <v>480</v>
      </c>
      <c r="U36" s="138" t="s">
        <v>447</v>
      </c>
      <c r="V36" s="68"/>
      <c r="W36" s="143"/>
      <c r="X36" s="109"/>
      <c r="Z36" s="86"/>
      <c r="AA36" s="91"/>
      <c r="AB36" s="221" t="s">
        <v>646</v>
      </c>
      <c r="AC36" s="86"/>
      <c r="AD36" s="110"/>
      <c r="AE36" s="109"/>
      <c r="AG36" s="206" t="s">
        <v>908</v>
      </c>
      <c r="AH36" s="378" t="s">
        <v>887</v>
      </c>
      <c r="AI36" s="378"/>
      <c r="AJ36" s="378"/>
      <c r="AK36" s="379"/>
      <c r="AL36" s="379"/>
      <c r="AM36" s="380"/>
      <c r="AN36" s="380"/>
      <c r="AO36" s="380"/>
      <c r="AP36" s="219"/>
      <c r="AR36" s="206"/>
      <c r="AS36" s="393" t="s">
        <v>967</v>
      </c>
      <c r="AT36" s="399" t="s">
        <v>960</v>
      </c>
      <c r="AU36" s="91" t="s">
        <v>463</v>
      </c>
      <c r="AV36" s="400" t="s">
        <v>489</v>
      </c>
      <c r="AW36" s="219"/>
      <c r="AX36" s="394"/>
      <c r="AY36" s="625">
        <f t="shared" si="3"/>
        <v>31</v>
      </c>
      <c r="AZ36" s="643" t="s">
        <v>477</v>
      </c>
      <c r="BA36" s="516" t="s">
        <v>519</v>
      </c>
      <c r="BB36" s="660" t="s">
        <v>353</v>
      </c>
      <c r="BC36" s="647" t="s">
        <v>434</v>
      </c>
      <c r="BD36" s="646" t="s">
        <v>383</v>
      </c>
      <c r="BE36" s="133" t="s">
        <v>341</v>
      </c>
      <c r="BF36" s="111"/>
      <c r="BG36" s="101"/>
      <c r="BI36" s="625">
        <f t="shared" si="4"/>
        <v>31</v>
      </c>
      <c r="BJ36" s="643" t="s">
        <v>477</v>
      </c>
      <c r="BK36" s="516" t="s">
        <v>519</v>
      </c>
      <c r="BL36" s="660" t="s">
        <v>353</v>
      </c>
      <c r="BM36" s="647" t="s">
        <v>434</v>
      </c>
      <c r="BN36" s="646" t="s">
        <v>383</v>
      </c>
      <c r="BO36" s="133" t="s">
        <v>341</v>
      </c>
      <c r="BP36" s="111"/>
      <c r="BQ36" s="101"/>
      <c r="BR36" s="394"/>
      <c r="BS36" s="506"/>
      <c r="BT36" s="206"/>
      <c r="BU36" s="392"/>
      <c r="BV36" s="465" t="s">
        <v>1178</v>
      </c>
      <c r="BW36" s="94"/>
      <c r="BX36" s="550"/>
      <c r="BY36" s="86"/>
      <c r="BZ36" s="547"/>
      <c r="CA36"/>
      <c r="CB36"/>
      <c r="CC36"/>
    </row>
    <row r="37" spans="2:81" ht="16" thickBot="1">
      <c r="B37" s="110"/>
      <c r="C37" s="111" t="s">
        <v>401</v>
      </c>
      <c r="D37" s="122" t="s">
        <v>455</v>
      </c>
      <c r="E37" s="111"/>
      <c r="F37" s="111"/>
      <c r="G37" s="86"/>
      <c r="H37" s="169"/>
      <c r="J37" s="94"/>
      <c r="K37" s="212" t="s">
        <v>539</v>
      </c>
      <c r="L37" s="138"/>
      <c r="M37" s="86" t="s">
        <v>455</v>
      </c>
      <c r="N37" s="97"/>
      <c r="O37" s="109"/>
      <c r="P37" s="109"/>
      <c r="R37" s="206" t="s">
        <v>565</v>
      </c>
      <c r="S37" s="94"/>
      <c r="T37" s="138" t="s">
        <v>482</v>
      </c>
      <c r="U37" s="342" t="s">
        <v>1331</v>
      </c>
      <c r="V37" s="68"/>
      <c r="W37" s="143"/>
      <c r="X37" s="109"/>
      <c r="Z37" s="86"/>
      <c r="AA37" s="91"/>
      <c r="AB37" s="221" t="s">
        <v>643</v>
      </c>
      <c r="AC37" s="86"/>
      <c r="AD37" s="110"/>
      <c r="AE37" s="109"/>
      <c r="AG37" s="206" t="s">
        <v>909</v>
      </c>
      <c r="AH37" s="86"/>
      <c r="AI37" s="236"/>
      <c r="AJ37" s="207"/>
      <c r="AK37" s="206"/>
      <c r="AL37" s="97"/>
      <c r="AM37" s="86"/>
      <c r="AN37" s="91"/>
      <c r="AO37" s="86"/>
      <c r="AP37" s="219"/>
      <c r="AR37" s="206"/>
      <c r="AS37" s="393" t="s">
        <v>968</v>
      </c>
      <c r="AT37" s="399" t="s">
        <v>961</v>
      </c>
      <c r="AU37" s="86" t="s">
        <v>467</v>
      </c>
      <c r="AV37" s="400" t="s">
        <v>490</v>
      </c>
      <c r="AW37" s="219"/>
      <c r="AX37" s="394"/>
      <c r="AY37" s="626">
        <f t="shared" si="3"/>
        <v>32</v>
      </c>
      <c r="AZ37" s="637" t="s">
        <v>477</v>
      </c>
      <c r="BA37" s="677" t="s">
        <v>519</v>
      </c>
      <c r="BB37" s="639" t="s">
        <v>353</v>
      </c>
      <c r="BC37" s="648" t="s">
        <v>434</v>
      </c>
      <c r="BD37" s="649" t="s">
        <v>383</v>
      </c>
      <c r="BE37" s="640" t="s">
        <v>341</v>
      </c>
      <c r="BF37" s="113"/>
      <c r="BG37" s="641" t="s">
        <v>412</v>
      </c>
      <c r="BI37" s="626">
        <f t="shared" si="4"/>
        <v>32</v>
      </c>
      <c r="BJ37" s="637" t="s">
        <v>477</v>
      </c>
      <c r="BK37" s="677" t="s">
        <v>519</v>
      </c>
      <c r="BL37" s="639" t="s">
        <v>353</v>
      </c>
      <c r="BM37" s="648" t="s">
        <v>434</v>
      </c>
      <c r="BN37" s="649" t="s">
        <v>383</v>
      </c>
      <c r="BO37" s="640" t="s">
        <v>341</v>
      </c>
      <c r="BP37" s="113"/>
      <c r="BQ37" s="641" t="s">
        <v>412</v>
      </c>
      <c r="BR37" s="394"/>
      <c r="BS37" s="506"/>
      <c r="BT37" s="206"/>
      <c r="BU37" s="392"/>
      <c r="BV37" s="465" t="s">
        <v>1182</v>
      </c>
      <c r="BW37" s="94"/>
      <c r="BX37" s="550"/>
      <c r="BY37" s="86"/>
      <c r="BZ37" s="547"/>
      <c r="CA37"/>
      <c r="CB37"/>
      <c r="CC37"/>
    </row>
    <row r="38" spans="2:81" ht="14.5" thickBot="1">
      <c r="B38" s="110"/>
      <c r="C38" s="111" t="s">
        <v>496</v>
      </c>
      <c r="D38" s="122" t="s">
        <v>333</v>
      </c>
      <c r="E38" s="111"/>
      <c r="F38" s="111"/>
      <c r="G38" s="86"/>
      <c r="H38" s="169"/>
      <c r="J38" s="94"/>
      <c r="K38" s="212" t="s">
        <v>545</v>
      </c>
      <c r="L38" s="111"/>
      <c r="M38" s="86" t="s">
        <v>333</v>
      </c>
      <c r="N38" s="97"/>
      <c r="O38" s="109"/>
      <c r="P38" s="109"/>
      <c r="R38" s="206" t="s">
        <v>566</v>
      </c>
      <c r="S38" s="94"/>
      <c r="T38" s="456"/>
      <c r="U38" s="86" t="s">
        <v>370</v>
      </c>
      <c r="V38" s="68"/>
      <c r="W38" s="143"/>
      <c r="X38" s="109"/>
      <c r="Z38" s="86"/>
      <c r="AA38" s="91"/>
      <c r="AB38" s="221" t="s">
        <v>619</v>
      </c>
      <c r="AC38" s="86"/>
      <c r="AD38" s="110"/>
      <c r="AE38" s="109"/>
      <c r="AG38" s="206" t="s">
        <v>910</v>
      </c>
      <c r="AH38" s="86"/>
      <c r="AI38" s="91"/>
      <c r="AJ38" s="94"/>
      <c r="AK38" s="86"/>
      <c r="AL38" s="97"/>
      <c r="AM38" s="86"/>
      <c r="AN38" s="91"/>
      <c r="AO38" s="86"/>
      <c r="AP38" s="219"/>
      <c r="AR38" s="206"/>
      <c r="AS38" s="402" t="s">
        <v>954</v>
      </c>
      <c r="AT38" s="399" t="s">
        <v>962</v>
      </c>
      <c r="AU38" s="410" t="s">
        <v>372</v>
      </c>
      <c r="AV38" s="401" t="s">
        <v>491</v>
      </c>
      <c r="AW38" s="219"/>
      <c r="AX38" s="394"/>
      <c r="AY38" s="618"/>
      <c r="BR38" s="394"/>
      <c r="BS38" s="506"/>
      <c r="BT38" s="206"/>
      <c r="BU38" s="392"/>
      <c r="BV38" s="465" t="s">
        <v>1179</v>
      </c>
      <c r="BW38" s="94"/>
      <c r="BX38" s="550"/>
      <c r="BY38" s="86"/>
      <c r="BZ38" s="547"/>
      <c r="CA38"/>
      <c r="CB38"/>
      <c r="CC38"/>
    </row>
    <row r="39" spans="2:81" ht="18" thickBot="1">
      <c r="B39" s="110"/>
      <c r="C39" s="111" t="s">
        <v>497</v>
      </c>
      <c r="D39" s="122" t="s">
        <v>468</v>
      </c>
      <c r="E39" s="111"/>
      <c r="F39" s="111"/>
      <c r="G39" s="86"/>
      <c r="H39" s="169"/>
      <c r="J39" s="94"/>
      <c r="K39" s="212" t="s">
        <v>551</v>
      </c>
      <c r="L39" s="111"/>
      <c r="M39" s="86" t="s">
        <v>468</v>
      </c>
      <c r="N39" s="101"/>
      <c r="O39" s="130"/>
      <c r="P39" s="130"/>
      <c r="R39" s="143" t="s">
        <v>574</v>
      </c>
      <c r="S39" s="94"/>
      <c r="T39" s="456"/>
      <c r="U39" s="86" t="s">
        <v>448</v>
      </c>
      <c r="V39" s="68"/>
      <c r="W39" s="143"/>
      <c r="X39" s="109"/>
      <c r="Z39" s="86"/>
      <c r="AA39" s="221"/>
      <c r="AB39" s="221" t="s">
        <v>620</v>
      </c>
      <c r="AC39" s="86"/>
      <c r="AD39" s="94"/>
      <c r="AE39" s="109"/>
      <c r="AG39" s="206" t="s">
        <v>911</v>
      </c>
      <c r="AH39" s="86"/>
      <c r="AI39" s="91"/>
      <c r="AJ39" s="94"/>
      <c r="AK39" s="86"/>
      <c r="AL39" s="97"/>
      <c r="AM39" s="91"/>
      <c r="AN39" s="86"/>
      <c r="AO39" s="86"/>
      <c r="AP39" s="219"/>
      <c r="AR39" s="206"/>
      <c r="AS39" s="210" t="s">
        <v>940</v>
      </c>
      <c r="AT39" s="414" t="s">
        <v>963</v>
      </c>
      <c r="AU39" s="86" t="s">
        <v>1332</v>
      </c>
      <c r="AV39" s="407" t="s">
        <v>492</v>
      </c>
      <c r="AW39" s="219"/>
      <c r="AX39" s="394"/>
      <c r="BE39" s="597" t="s">
        <v>1276</v>
      </c>
      <c r="BO39" s="597" t="s">
        <v>1276</v>
      </c>
      <c r="BR39" s="394"/>
      <c r="BS39" s="506"/>
      <c r="BT39" s="206"/>
      <c r="BU39" s="392"/>
      <c r="BV39" s="465" t="s">
        <v>1183</v>
      </c>
      <c r="BW39" s="94"/>
      <c r="BX39" s="550"/>
      <c r="BY39" s="86"/>
      <c r="BZ39" s="547"/>
      <c r="CA39"/>
      <c r="CB39"/>
      <c r="CC39"/>
    </row>
    <row r="40" spans="2:81" ht="16" thickBot="1">
      <c r="B40" s="110"/>
      <c r="C40" s="156" t="s">
        <v>498</v>
      </c>
      <c r="D40" s="122" t="s">
        <v>466</v>
      </c>
      <c r="E40" s="111"/>
      <c r="F40" s="111"/>
      <c r="G40" s="86"/>
      <c r="H40" s="169"/>
      <c r="J40" s="94"/>
      <c r="K40" s="212" t="s">
        <v>540</v>
      </c>
      <c r="L40" s="111"/>
      <c r="M40" s="86" t="s">
        <v>466</v>
      </c>
      <c r="N40" s="101"/>
      <c r="O40" s="130"/>
      <c r="P40" s="86"/>
      <c r="R40" s="206" t="s">
        <v>575</v>
      </c>
      <c r="S40" s="94"/>
      <c r="T40" s="456"/>
      <c r="U40" s="86" t="s">
        <v>455</v>
      </c>
      <c r="V40" s="68"/>
      <c r="W40" s="143"/>
      <c r="X40" s="109"/>
      <c r="Z40" s="86"/>
      <c r="AA40" s="91"/>
      <c r="AB40" s="221" t="s">
        <v>647</v>
      </c>
      <c r="AC40" s="206"/>
      <c r="AD40" s="94"/>
      <c r="AE40" s="109"/>
      <c r="AG40" s="206" t="s">
        <v>901</v>
      </c>
      <c r="AH40" s="86"/>
      <c r="AI40" s="91"/>
      <c r="AJ40" s="94"/>
      <c r="AK40" s="86"/>
      <c r="AL40" s="97"/>
      <c r="AM40" s="91"/>
      <c r="AN40" s="86"/>
      <c r="AO40" s="86"/>
      <c r="AP40" s="219"/>
      <c r="AR40" s="206"/>
      <c r="AS40" s="210" t="s">
        <v>953</v>
      </c>
      <c r="AT40" s="415"/>
      <c r="AU40" s="86" t="s">
        <v>367</v>
      </c>
      <c r="AV40" s="91"/>
      <c r="AW40" s="219"/>
      <c r="AX40" s="394"/>
      <c r="AY40" s="619" t="s">
        <v>1157</v>
      </c>
      <c r="AZ40" s="615" t="s">
        <v>342</v>
      </c>
      <c r="BA40" s="88"/>
      <c r="BB40" s="616" t="s">
        <v>493</v>
      </c>
      <c r="BC40" s="88" t="s">
        <v>463</v>
      </c>
      <c r="BD40" s="501" t="s">
        <v>469</v>
      </c>
      <c r="BE40" s="502" t="s">
        <v>1133</v>
      </c>
      <c r="BF40" s="617" t="s">
        <v>1143</v>
      </c>
      <c r="BG40" s="151" t="s">
        <v>380</v>
      </c>
      <c r="BI40" s="619" t="s">
        <v>1157</v>
      </c>
      <c r="BJ40" s="88" t="s">
        <v>342</v>
      </c>
      <c r="BK40" s="88"/>
      <c r="BL40" s="500" t="s">
        <v>493</v>
      </c>
      <c r="BM40" s="88" t="s">
        <v>463</v>
      </c>
      <c r="BN40" s="654" t="s">
        <v>1137</v>
      </c>
      <c r="BO40" s="502" t="s">
        <v>50</v>
      </c>
      <c r="BP40" s="151" t="s">
        <v>1145</v>
      </c>
      <c r="BQ40" s="151" t="s">
        <v>380</v>
      </c>
      <c r="BR40" s="394"/>
      <c r="BS40" s="506"/>
      <c r="BT40" s="206"/>
      <c r="BU40" s="392"/>
      <c r="BV40" s="68"/>
      <c r="BW40" s="94"/>
      <c r="BX40" s="550"/>
      <c r="BY40" s="86"/>
      <c r="BZ40" s="547"/>
      <c r="CA40"/>
      <c r="CB40"/>
      <c r="CC40"/>
    </row>
    <row r="41" spans="2:81" ht="15" customHeight="1">
      <c r="B41" s="110"/>
      <c r="C41" s="111"/>
      <c r="D41" s="122" t="s">
        <v>1330</v>
      </c>
      <c r="E41" s="111"/>
      <c r="F41" s="111"/>
      <c r="G41" s="86"/>
      <c r="H41" s="169"/>
      <c r="J41" s="94"/>
      <c r="K41" s="212" t="s">
        <v>546</v>
      </c>
      <c r="L41" s="111"/>
      <c r="M41" s="86" t="s">
        <v>1330</v>
      </c>
      <c r="N41" s="68"/>
      <c r="O41" s="86"/>
      <c r="P41" s="86"/>
      <c r="R41" s="206" t="s">
        <v>576</v>
      </c>
      <c r="S41" s="94"/>
      <c r="T41" s="130"/>
      <c r="U41" s="86" t="s">
        <v>333</v>
      </c>
      <c r="V41" s="68"/>
      <c r="W41" s="143"/>
      <c r="X41" s="109"/>
      <c r="Z41" s="235"/>
      <c r="AA41" s="246" t="s">
        <v>611</v>
      </c>
      <c r="AB41" s="246"/>
      <c r="AC41" s="231" t="s">
        <v>621</v>
      </c>
      <c r="AD41" s="110"/>
      <c r="AE41" s="109"/>
      <c r="AG41" s="206"/>
      <c r="AH41" s="86"/>
      <c r="AI41" s="91"/>
      <c r="AJ41" s="94"/>
      <c r="AK41" s="86"/>
      <c r="AL41" s="97"/>
      <c r="AM41" s="91"/>
      <c r="AN41" s="86"/>
      <c r="AO41" s="86"/>
      <c r="AP41" s="219"/>
      <c r="AR41" s="206"/>
      <c r="AS41" s="210" t="s">
        <v>969</v>
      </c>
      <c r="AT41" s="86"/>
      <c r="AU41" s="144" t="s">
        <v>378</v>
      </c>
      <c r="AV41" s="91"/>
      <c r="AW41" s="219"/>
      <c r="AX41" s="394"/>
      <c r="AY41" s="620"/>
      <c r="AZ41" s="150" t="s">
        <v>354</v>
      </c>
      <c r="BA41" s="86"/>
      <c r="BB41" s="83" t="s">
        <v>395</v>
      </c>
      <c r="BC41" s="86" t="s">
        <v>467</v>
      </c>
      <c r="BD41" s="180" t="s">
        <v>489</v>
      </c>
      <c r="BE41" s="471" t="s">
        <v>1132</v>
      </c>
      <c r="BF41" s="552" t="s">
        <v>1144</v>
      </c>
      <c r="BG41" s="89" t="s">
        <v>381</v>
      </c>
      <c r="BI41" s="620"/>
      <c r="BJ41" s="86" t="s">
        <v>354</v>
      </c>
      <c r="BK41" s="86"/>
      <c r="BL41" s="68" t="s">
        <v>395</v>
      </c>
      <c r="BM41" s="86" t="s">
        <v>467</v>
      </c>
      <c r="BN41" s="609" t="s">
        <v>490</v>
      </c>
      <c r="BO41" s="471" t="s">
        <v>52</v>
      </c>
      <c r="BP41" s="474" t="s">
        <v>1143</v>
      </c>
      <c r="BQ41" s="89" t="s">
        <v>381</v>
      </c>
      <c r="BR41" s="394"/>
      <c r="BS41" s="506"/>
      <c r="BT41" s="515"/>
      <c r="BU41" s="392"/>
      <c r="BV41" s="94"/>
      <c r="BW41" s="94"/>
      <c r="BX41" s="549"/>
      <c r="BY41" s="140"/>
      <c r="BZ41" s="564"/>
      <c r="CA41"/>
      <c r="CB41"/>
      <c r="CC41"/>
    </row>
    <row r="42" spans="2:81" ht="17" customHeight="1" thickBot="1">
      <c r="B42" s="110"/>
      <c r="C42" s="111"/>
      <c r="D42" s="122" t="s">
        <v>465</v>
      </c>
      <c r="E42" s="111"/>
      <c r="F42" s="111"/>
      <c r="G42" s="86"/>
      <c r="H42" s="169"/>
      <c r="J42" s="94"/>
      <c r="K42" s="212" t="s">
        <v>552</v>
      </c>
      <c r="L42" s="111"/>
      <c r="M42" s="86" t="s">
        <v>465</v>
      </c>
      <c r="N42" s="68"/>
      <c r="O42" s="86"/>
      <c r="P42" s="86"/>
      <c r="R42" s="206" t="s">
        <v>693</v>
      </c>
      <c r="S42" s="94"/>
      <c r="T42" s="130"/>
      <c r="U42" s="86" t="s">
        <v>468</v>
      </c>
      <c r="V42" s="68"/>
      <c r="W42" s="143"/>
      <c r="X42" s="109"/>
      <c r="Z42" s="86"/>
      <c r="AA42" s="221" t="s">
        <v>662</v>
      </c>
      <c r="AB42" s="221"/>
      <c r="AC42" s="206" t="s">
        <v>622</v>
      </c>
      <c r="AD42" s="110"/>
      <c r="AE42" s="109"/>
      <c r="AG42" s="206" t="s">
        <v>915</v>
      </c>
      <c r="AH42" s="86"/>
      <c r="AI42" s="91"/>
      <c r="AJ42" s="94"/>
      <c r="AK42" s="86"/>
      <c r="AL42" s="97"/>
      <c r="AM42" s="91"/>
      <c r="AN42" s="86"/>
      <c r="AO42" s="86"/>
      <c r="AP42" s="219"/>
      <c r="AR42" s="206"/>
      <c r="AS42" s="210" t="s">
        <v>970</v>
      </c>
      <c r="AT42" s="86"/>
      <c r="AU42" s="144" t="s">
        <v>374</v>
      </c>
      <c r="AV42" s="91"/>
      <c r="AW42" s="219"/>
      <c r="AX42" s="394"/>
      <c r="AY42" s="143"/>
      <c r="AZ42" s="150"/>
      <c r="BA42" s="86"/>
      <c r="BB42" s="83" t="s">
        <v>396</v>
      </c>
      <c r="BC42" s="86"/>
      <c r="BD42" s="180" t="s">
        <v>490</v>
      </c>
      <c r="BE42" s="471" t="s">
        <v>1134</v>
      </c>
      <c r="BF42" s="552" t="s">
        <v>347</v>
      </c>
      <c r="BG42" s="89" t="s">
        <v>382</v>
      </c>
      <c r="BI42" s="143"/>
      <c r="BJ42" s="86"/>
      <c r="BK42" s="86"/>
      <c r="BL42" s="68" t="s">
        <v>396</v>
      </c>
      <c r="BM42" s="86"/>
      <c r="BN42" s="611" t="s">
        <v>1280</v>
      </c>
      <c r="BO42" s="471" t="s">
        <v>54</v>
      </c>
      <c r="BP42" s="475" t="s">
        <v>1144</v>
      </c>
      <c r="BQ42" s="89" t="s">
        <v>382</v>
      </c>
      <c r="BR42" s="394"/>
      <c r="BS42" s="506"/>
      <c r="BT42" s="87"/>
      <c r="BU42" s="514"/>
      <c r="BV42" s="95"/>
      <c r="BW42" s="95"/>
      <c r="BX42" s="551"/>
      <c r="BY42" s="565"/>
      <c r="BZ42" s="566"/>
      <c r="CA42"/>
      <c r="CB42"/>
      <c r="CC42"/>
    </row>
    <row r="43" spans="2:81" ht="14.5" thickBot="1">
      <c r="B43" s="110"/>
      <c r="C43" s="111"/>
      <c r="D43" s="122" t="s">
        <v>464</v>
      </c>
      <c r="E43" s="111"/>
      <c r="F43" s="111"/>
      <c r="G43" s="86"/>
      <c r="H43" s="169"/>
      <c r="J43" s="94"/>
      <c r="K43" s="213" t="s">
        <v>536</v>
      </c>
      <c r="L43" s="111"/>
      <c r="M43" s="86" t="s">
        <v>464</v>
      </c>
      <c r="N43" s="68"/>
      <c r="O43" s="86"/>
      <c r="P43" s="86"/>
      <c r="R43" s="206" t="s">
        <v>694</v>
      </c>
      <c r="S43" s="94"/>
      <c r="T43" s="130"/>
      <c r="U43" s="86" t="s">
        <v>466</v>
      </c>
      <c r="V43" s="68"/>
      <c r="W43" s="143"/>
      <c r="X43" s="109"/>
      <c r="Z43" s="229" t="s">
        <v>578</v>
      </c>
      <c r="AA43" s="221" t="s">
        <v>650</v>
      </c>
      <c r="AB43" s="221"/>
      <c r="AC43" s="206" t="s">
        <v>623</v>
      </c>
      <c r="AD43" s="110"/>
      <c r="AE43" s="109"/>
      <c r="AG43" s="206" t="s">
        <v>916</v>
      </c>
      <c r="AH43" s="86"/>
      <c r="AI43" s="91"/>
      <c r="AJ43" s="94"/>
      <c r="AK43" s="86"/>
      <c r="AL43" s="97"/>
      <c r="AM43" s="91"/>
      <c r="AN43" s="86"/>
      <c r="AO43" s="86"/>
      <c r="AP43" s="219"/>
      <c r="AR43" s="206"/>
      <c r="AS43" s="402" t="s">
        <v>971</v>
      </c>
      <c r="AT43" s="393"/>
      <c r="AU43" s="144" t="s">
        <v>376</v>
      </c>
      <c r="AV43" s="397"/>
      <c r="AW43" s="219"/>
      <c r="AX43" s="394"/>
      <c r="AY43" s="143"/>
      <c r="AZ43" s="150"/>
      <c r="BA43" s="86"/>
      <c r="BB43" s="83" t="s">
        <v>400</v>
      </c>
      <c r="BC43" s="86"/>
      <c r="BD43" s="181" t="s">
        <v>491</v>
      </c>
      <c r="BE43" s="470" t="s">
        <v>1127</v>
      </c>
      <c r="BF43" s="552" t="s">
        <v>348</v>
      </c>
      <c r="BG43" s="89" t="s">
        <v>509</v>
      </c>
      <c r="BI43" s="143"/>
      <c r="BJ43" s="86"/>
      <c r="BK43" s="86"/>
      <c r="BL43" s="68" t="s">
        <v>400</v>
      </c>
      <c r="BM43" s="86"/>
      <c r="BN43" s="181"/>
      <c r="BO43" s="470" t="s">
        <v>56</v>
      </c>
      <c r="BP43" s="475" t="s">
        <v>348</v>
      </c>
      <c r="BQ43" s="89" t="s">
        <v>509</v>
      </c>
      <c r="BR43" s="394"/>
      <c r="BS43" s="506"/>
      <c r="BT43" s="136" t="s">
        <v>518</v>
      </c>
      <c r="BU43" s="202"/>
      <c r="BV43" s="136"/>
      <c r="BW43" s="68"/>
      <c r="BX43" s="136"/>
      <c r="BY43" s="136"/>
      <c r="BZ43" s="68"/>
      <c r="CA43"/>
      <c r="CB43"/>
      <c r="CC43"/>
    </row>
    <row r="44" spans="2:81" ht="14.5" thickBot="1">
      <c r="B44" s="110"/>
      <c r="C44" s="111"/>
      <c r="D44" s="122" t="s">
        <v>368</v>
      </c>
      <c r="E44" s="111"/>
      <c r="F44" s="111"/>
      <c r="G44" s="86"/>
      <c r="H44" s="169"/>
      <c r="J44" s="94"/>
      <c r="K44" s="213" t="s">
        <v>542</v>
      </c>
      <c r="L44" s="111"/>
      <c r="M44" s="86" t="s">
        <v>368</v>
      </c>
      <c r="N44" s="68"/>
      <c r="O44" s="86"/>
      <c r="P44" s="86"/>
      <c r="R44" s="206" t="s">
        <v>695</v>
      </c>
      <c r="S44" s="94"/>
      <c r="T44" s="457"/>
      <c r="U44" s="342" t="s">
        <v>1330</v>
      </c>
      <c r="V44" s="68"/>
      <c r="W44" s="143"/>
      <c r="X44" s="109"/>
      <c r="Z44" s="229" t="s">
        <v>578</v>
      </c>
      <c r="AA44" s="221" t="s">
        <v>651</v>
      </c>
      <c r="AB44" s="221"/>
      <c r="AC44" s="206" t="s">
        <v>624</v>
      </c>
      <c r="AD44" s="94"/>
      <c r="AE44" s="109"/>
      <c r="AG44" s="206"/>
      <c r="AH44" s="86"/>
      <c r="AI44" s="86"/>
      <c r="AJ44" s="86"/>
      <c r="AK44" s="86"/>
      <c r="AL44" s="97"/>
      <c r="AM44" s="91"/>
      <c r="AN44" s="86"/>
      <c r="AO44" s="86"/>
      <c r="AP44" s="219"/>
      <c r="AR44" s="411" t="s">
        <v>944</v>
      </c>
      <c r="AS44" s="412" t="s">
        <v>965</v>
      </c>
      <c r="AT44" s="393"/>
      <c r="AU44" s="144"/>
      <c r="AV44" s="397"/>
      <c r="AW44" s="219"/>
      <c r="AX44" s="394"/>
      <c r="AY44" s="143"/>
      <c r="AZ44" s="150"/>
      <c r="BA44" s="86"/>
      <c r="BB44" s="83" t="s">
        <v>398</v>
      </c>
      <c r="BC44" s="86"/>
      <c r="BD44" s="181" t="s">
        <v>492</v>
      </c>
      <c r="BE44" s="144" t="s">
        <v>403</v>
      </c>
      <c r="BF44" s="552" t="s">
        <v>1135</v>
      </c>
      <c r="BG44" s="86"/>
      <c r="BI44" s="143"/>
      <c r="BJ44" s="86"/>
      <c r="BK44" s="86"/>
      <c r="BL44" s="68" t="s">
        <v>398</v>
      </c>
      <c r="BM44" s="86"/>
      <c r="BN44" s="181"/>
      <c r="BO44" s="144" t="s">
        <v>58</v>
      </c>
      <c r="BP44" s="475" t="s">
        <v>1135</v>
      </c>
      <c r="BQ44" s="86"/>
      <c r="BR44" s="394"/>
      <c r="BS44"/>
      <c r="BT44"/>
      <c r="BU44"/>
      <c r="BV44"/>
      <c r="BW44"/>
      <c r="BX44"/>
      <c r="BY44"/>
      <c r="BZ44"/>
      <c r="CA44"/>
      <c r="CB44"/>
      <c r="CC44"/>
    </row>
    <row r="45" spans="2:81" ht="14.5" thickBot="1">
      <c r="B45" s="110"/>
      <c r="C45" s="111"/>
      <c r="D45" s="122" t="s">
        <v>1044</v>
      </c>
      <c r="E45" s="111"/>
      <c r="F45" s="111"/>
      <c r="G45" s="86"/>
      <c r="H45" s="169"/>
      <c r="J45" s="94"/>
      <c r="K45" s="214" t="s">
        <v>548</v>
      </c>
      <c r="L45" s="111"/>
      <c r="M45" s="86" t="s">
        <v>1044</v>
      </c>
      <c r="N45" s="68"/>
      <c r="O45" s="86"/>
      <c r="P45" s="86"/>
      <c r="R45" s="206" t="s">
        <v>696</v>
      </c>
      <c r="S45" s="94"/>
      <c r="T45" s="144"/>
      <c r="U45" s="86" t="s">
        <v>465</v>
      </c>
      <c r="V45" s="68"/>
      <c r="W45" s="143"/>
      <c r="X45" s="109"/>
      <c r="Z45" s="229" t="s">
        <v>579</v>
      </c>
      <c r="AA45" s="221" t="s">
        <v>652</v>
      </c>
      <c r="AB45" s="221"/>
      <c r="AC45" s="206" t="s">
        <v>625</v>
      </c>
      <c r="AD45" s="94"/>
      <c r="AE45" s="109"/>
      <c r="AG45" s="409" t="s">
        <v>976</v>
      </c>
      <c r="AH45" s="403"/>
      <c r="AI45" s="403"/>
      <c r="AJ45" s="403"/>
      <c r="AK45" s="403" t="s">
        <v>977</v>
      </c>
      <c r="AL45" s="97"/>
      <c r="AM45" s="91"/>
      <c r="AN45" s="86"/>
      <c r="AO45" s="86"/>
      <c r="AP45" s="433"/>
      <c r="AR45" s="230" t="s">
        <v>939</v>
      </c>
      <c r="AS45" s="231" t="s">
        <v>637</v>
      </c>
      <c r="AT45" s="221"/>
      <c r="AU45" s="144"/>
      <c r="AV45" s="397"/>
      <c r="AW45" s="219"/>
      <c r="AX45" s="394"/>
      <c r="AY45" s="143"/>
      <c r="AZ45" s="150"/>
      <c r="BA45" s="86"/>
      <c r="BB45" s="83" t="s">
        <v>1107</v>
      </c>
      <c r="BC45" s="86"/>
      <c r="BD45" s="499"/>
      <c r="BE45" s="311" t="s">
        <v>1128</v>
      </c>
      <c r="BF45" s="150" t="s">
        <v>1136</v>
      </c>
      <c r="BG45" s="86"/>
      <c r="BI45" s="143"/>
      <c r="BJ45" s="86"/>
      <c r="BK45" s="86"/>
      <c r="BL45" s="452" t="s">
        <v>1107</v>
      </c>
      <c r="BM45" s="86"/>
      <c r="BN45" s="499"/>
      <c r="BO45" s="311" t="s">
        <v>78</v>
      </c>
      <c r="BP45" s="89" t="s">
        <v>1136</v>
      </c>
      <c r="BQ45" s="86"/>
      <c r="BR45" s="394"/>
      <c r="BS45"/>
      <c r="BT45"/>
      <c r="BU45"/>
      <c r="BV45"/>
      <c r="BW45"/>
      <c r="BX45"/>
      <c r="BY45"/>
      <c r="BZ45"/>
      <c r="CA45"/>
      <c r="CB45"/>
      <c r="CC45"/>
    </row>
    <row r="46" spans="2:81" ht="15.5">
      <c r="B46" s="110"/>
      <c r="C46" s="111"/>
      <c r="D46" s="122" t="s">
        <v>463</v>
      </c>
      <c r="E46" s="111"/>
      <c r="F46" s="111"/>
      <c r="G46" s="86"/>
      <c r="H46" s="169"/>
      <c r="J46" s="182"/>
      <c r="K46" s="208"/>
      <c r="L46" s="143"/>
      <c r="M46" s="144" t="s">
        <v>463</v>
      </c>
      <c r="N46" s="91"/>
      <c r="O46" s="183"/>
      <c r="P46" s="86"/>
      <c r="R46" s="86"/>
      <c r="S46" s="182"/>
      <c r="T46" s="144"/>
      <c r="U46" s="86" t="s">
        <v>464</v>
      </c>
      <c r="V46" s="68"/>
      <c r="W46" s="143"/>
      <c r="X46" s="109"/>
      <c r="Z46" s="229" t="s">
        <v>579</v>
      </c>
      <c r="AA46" s="221" t="s">
        <v>653</v>
      </c>
      <c r="AB46" s="221"/>
      <c r="AC46" s="206" t="s">
        <v>627</v>
      </c>
      <c r="AD46" s="94"/>
      <c r="AE46" s="101"/>
      <c r="AG46" s="94"/>
      <c r="AH46" s="398"/>
      <c r="AI46" s="68"/>
      <c r="AJ46" s="94"/>
      <c r="AK46" s="398" t="s">
        <v>978</v>
      </c>
      <c r="AL46" s="97"/>
      <c r="AM46" s="91"/>
      <c r="AN46" s="86"/>
      <c r="AO46" s="86"/>
      <c r="AP46"/>
      <c r="AR46" s="207"/>
      <c r="AS46" s="206" t="s">
        <v>640</v>
      </c>
      <c r="AT46" s="221"/>
      <c r="AU46" s="144"/>
      <c r="AV46" s="397"/>
      <c r="AW46" s="219"/>
      <c r="AX46" s="394"/>
      <c r="AY46" s="143"/>
      <c r="AZ46" s="150" t="s">
        <v>578</v>
      </c>
      <c r="BA46" s="86"/>
      <c r="BB46" s="83" t="s">
        <v>590</v>
      </c>
      <c r="BC46" s="86"/>
      <c r="BD46" s="101"/>
      <c r="BE46" s="311" t="s">
        <v>1129</v>
      </c>
      <c r="BF46" s="150" t="s">
        <v>1147</v>
      </c>
      <c r="BG46" s="86"/>
      <c r="BI46" s="143"/>
      <c r="BJ46" s="86" t="s">
        <v>578</v>
      </c>
      <c r="BK46" s="86"/>
      <c r="BL46" s="68" t="s">
        <v>590</v>
      </c>
      <c r="BM46" s="86"/>
      <c r="BN46" s="101"/>
      <c r="BO46" s="311" t="s">
        <v>80</v>
      </c>
      <c r="BP46" s="89" t="s">
        <v>1147</v>
      </c>
      <c r="BQ46" s="86"/>
      <c r="BR46" s="394"/>
      <c r="BS46"/>
      <c r="BT46"/>
      <c r="BU46"/>
      <c r="BV46"/>
      <c r="BW46"/>
      <c r="BX46"/>
      <c r="BY46"/>
      <c r="BZ46"/>
      <c r="CA46"/>
      <c r="CB46"/>
      <c r="CC46" s="202"/>
    </row>
    <row r="47" spans="2:81" ht="14.5" thickBot="1">
      <c r="B47" s="110"/>
      <c r="C47" s="111"/>
      <c r="D47" s="122" t="s">
        <v>467</v>
      </c>
      <c r="E47" s="111"/>
      <c r="F47" s="111"/>
      <c r="G47" s="86"/>
      <c r="H47" s="169"/>
      <c r="J47" s="94"/>
      <c r="K47" s="208"/>
      <c r="L47" s="143"/>
      <c r="M47" s="144" t="s">
        <v>467</v>
      </c>
      <c r="N47" s="91"/>
      <c r="O47" s="86"/>
      <c r="P47" s="86"/>
      <c r="R47" s="86"/>
      <c r="S47" s="94"/>
      <c r="T47" s="144"/>
      <c r="U47" s="86" t="s">
        <v>368</v>
      </c>
      <c r="V47" s="68"/>
      <c r="W47" s="143"/>
      <c r="X47" s="109"/>
      <c r="Z47" s="206"/>
      <c r="AA47" s="207"/>
      <c r="AB47" s="221"/>
      <c r="AC47" s="206" t="s">
        <v>648</v>
      </c>
      <c r="AD47" s="94"/>
      <c r="AE47" s="109"/>
      <c r="AG47" s="94"/>
      <c r="AH47" s="398"/>
      <c r="AI47" s="68"/>
      <c r="AJ47" s="94"/>
      <c r="AK47" s="398" t="s">
        <v>979</v>
      </c>
      <c r="AL47" s="97"/>
      <c r="AM47" s="91"/>
      <c r="AN47" s="86"/>
      <c r="AO47" s="86"/>
      <c r="AP47"/>
      <c r="AR47" s="207"/>
      <c r="AS47" s="206" t="s">
        <v>641</v>
      </c>
      <c r="AT47" s="221"/>
      <c r="AU47" s="144"/>
      <c r="AV47" s="397"/>
      <c r="AW47" s="219"/>
      <c r="AX47" s="394"/>
      <c r="AY47" s="310"/>
      <c r="AZ47" s="593" t="s">
        <v>579</v>
      </c>
      <c r="BA47" s="157"/>
      <c r="BB47" s="595" t="s">
        <v>591</v>
      </c>
      <c r="BC47" s="342"/>
      <c r="BD47" s="596"/>
      <c r="BE47" s="478" t="s">
        <v>1130</v>
      </c>
      <c r="BF47" s="603"/>
      <c r="BG47" s="86"/>
      <c r="BI47" s="310"/>
      <c r="BJ47" s="350" t="s">
        <v>579</v>
      </c>
      <c r="BK47" s="157"/>
      <c r="BL47" s="194" t="s">
        <v>591</v>
      </c>
      <c r="BM47" s="342"/>
      <c r="BN47" s="596"/>
      <c r="BO47" s="614" t="s">
        <v>82</v>
      </c>
      <c r="BP47" s="612"/>
      <c r="BQ47" s="86"/>
      <c r="BR47" s="394"/>
      <c r="BS47"/>
      <c r="BT47"/>
      <c r="BU47"/>
      <c r="BV47"/>
      <c r="BW47"/>
      <c r="BX47"/>
      <c r="BY47"/>
      <c r="BZ47"/>
      <c r="CA47"/>
      <c r="CB47"/>
      <c r="CC47" s="202"/>
    </row>
    <row r="48" spans="2:81">
      <c r="B48" s="110"/>
      <c r="C48" s="111"/>
      <c r="D48" s="122" t="s">
        <v>372</v>
      </c>
      <c r="E48" s="111"/>
      <c r="F48" s="111"/>
      <c r="G48" s="86"/>
      <c r="H48" s="169"/>
      <c r="J48" s="94"/>
      <c r="K48" s="94"/>
      <c r="L48" s="144"/>
      <c r="M48" s="311" t="s">
        <v>372</v>
      </c>
      <c r="N48" s="86"/>
      <c r="O48" s="86"/>
      <c r="P48" s="86"/>
      <c r="R48" s="86"/>
      <c r="S48" s="94"/>
      <c r="T48" s="144"/>
      <c r="U48" s="86" t="s">
        <v>1044</v>
      </c>
      <c r="V48" s="68"/>
      <c r="W48" s="143"/>
      <c r="X48" s="109"/>
      <c r="Z48" s="206"/>
      <c r="AA48" s="207"/>
      <c r="AB48" s="221"/>
      <c r="AC48" s="206" t="s">
        <v>628</v>
      </c>
      <c r="AD48" s="207"/>
      <c r="AE48" s="109"/>
      <c r="AG48" s="206"/>
      <c r="AH48" s="398"/>
      <c r="AI48" s="68"/>
      <c r="AJ48" s="94"/>
      <c r="AK48" s="398" t="s">
        <v>980</v>
      </c>
      <c r="AL48" s="97"/>
      <c r="AM48" s="91"/>
      <c r="AN48" s="86"/>
      <c r="AO48" s="86"/>
      <c r="AP48"/>
      <c r="AR48" s="207"/>
      <c r="AS48" s="206" t="s">
        <v>644</v>
      </c>
      <c r="AT48" s="221"/>
      <c r="AU48" s="144"/>
      <c r="AV48" s="397"/>
      <c r="AW48" s="219"/>
      <c r="AX48" s="394"/>
      <c r="AY48" s="621" t="s">
        <v>1283</v>
      </c>
      <c r="AZ48" s="490" t="s">
        <v>1116</v>
      </c>
      <c r="BA48" s="491"/>
      <c r="BB48" s="491"/>
      <c r="BC48" s="494"/>
      <c r="BD48" s="495"/>
      <c r="BE48" s="590" t="s">
        <v>71</v>
      </c>
      <c r="BF48" s="604" t="s">
        <v>1149</v>
      </c>
      <c r="BG48" s="86"/>
      <c r="BI48" s="621" t="s">
        <v>1156</v>
      </c>
      <c r="BJ48" s="490" t="s">
        <v>1116</v>
      </c>
      <c r="BK48" s="491"/>
      <c r="BL48" s="491"/>
      <c r="BM48" s="494"/>
      <c r="BN48" s="495"/>
      <c r="BO48" s="613" t="s">
        <v>85</v>
      </c>
      <c r="BP48" s="604" t="s">
        <v>1151</v>
      </c>
      <c r="BQ48" s="86"/>
      <c r="BR48" s="394"/>
      <c r="BS48"/>
      <c r="BT48"/>
      <c r="BU48"/>
      <c r="BV48"/>
      <c r="BW48"/>
      <c r="BX48"/>
      <c r="BY48"/>
      <c r="BZ48"/>
      <c r="CA48"/>
      <c r="CB48"/>
      <c r="CC48" s="202"/>
    </row>
    <row r="49" spans="2:81" ht="14.5" thickBot="1">
      <c r="B49" s="110"/>
      <c r="C49" s="111"/>
      <c r="D49" s="122" t="s">
        <v>1332</v>
      </c>
      <c r="E49" s="111"/>
      <c r="F49" s="111"/>
      <c r="G49" s="86"/>
      <c r="H49" s="169"/>
      <c r="J49" s="94"/>
      <c r="K49" s="94"/>
      <c r="L49" s="144"/>
      <c r="M49" s="86" t="s">
        <v>1332</v>
      </c>
      <c r="N49" s="86"/>
      <c r="O49" s="86"/>
      <c r="P49" s="86"/>
      <c r="R49" s="86"/>
      <c r="S49" s="94"/>
      <c r="T49" s="144"/>
      <c r="U49" s="144" t="s">
        <v>463</v>
      </c>
      <c r="V49" s="91"/>
      <c r="W49" s="86"/>
      <c r="X49" s="86"/>
      <c r="Z49" s="206"/>
      <c r="AA49" s="91"/>
      <c r="AB49" s="91"/>
      <c r="AC49" s="206" t="s">
        <v>649</v>
      </c>
      <c r="AD49" s="207"/>
      <c r="AE49" s="109"/>
      <c r="AG49" s="206"/>
      <c r="AH49" s="398"/>
      <c r="AI49" s="68"/>
      <c r="AJ49" s="94"/>
      <c r="AK49" s="398" t="s">
        <v>981</v>
      </c>
      <c r="AL49" s="97"/>
      <c r="AM49" s="91"/>
      <c r="AN49" s="86"/>
      <c r="AO49" s="86"/>
      <c r="AP49"/>
      <c r="AR49" s="207"/>
      <c r="AS49" s="206" t="s">
        <v>645</v>
      </c>
      <c r="AT49" s="221"/>
      <c r="AU49" s="144"/>
      <c r="AV49" s="397"/>
      <c r="AW49" s="219"/>
      <c r="AX49" s="394"/>
      <c r="AY49" s="622"/>
      <c r="AZ49" s="492" t="s">
        <v>1117</v>
      </c>
      <c r="BA49" s="493"/>
      <c r="BB49" s="493"/>
      <c r="BC49" s="599"/>
      <c r="BD49" s="600"/>
      <c r="BE49" s="606" t="s">
        <v>1126</v>
      </c>
      <c r="BF49" s="605" t="s">
        <v>1150</v>
      </c>
      <c r="BG49" s="86"/>
      <c r="BI49" s="622"/>
      <c r="BJ49" s="492" t="s">
        <v>1117</v>
      </c>
      <c r="BK49" s="493"/>
      <c r="BL49" s="493"/>
      <c r="BM49" s="599"/>
      <c r="BN49" s="600"/>
      <c r="BO49" s="614" t="s">
        <v>87</v>
      </c>
      <c r="BP49" s="605" t="s">
        <v>1149</v>
      </c>
      <c r="BQ49" s="86"/>
      <c r="BR49" s="394"/>
      <c r="BS49"/>
      <c r="BT49"/>
      <c r="BU49"/>
      <c r="BV49"/>
      <c r="BW49"/>
      <c r="BX49"/>
      <c r="BY49"/>
      <c r="BZ49"/>
      <c r="CA49"/>
      <c r="CB49"/>
      <c r="CC49" s="202"/>
    </row>
    <row r="50" spans="2:81">
      <c r="B50" s="110"/>
      <c r="C50" s="111"/>
      <c r="D50" s="122" t="s">
        <v>367</v>
      </c>
      <c r="E50" s="111"/>
      <c r="F50" s="111"/>
      <c r="G50" s="86"/>
      <c r="H50" s="169"/>
      <c r="J50" s="94"/>
      <c r="K50" s="94"/>
      <c r="L50" s="144"/>
      <c r="M50" s="86" t="s">
        <v>367</v>
      </c>
      <c r="N50" s="86"/>
      <c r="O50" s="86"/>
      <c r="P50" s="86"/>
      <c r="R50" s="86"/>
      <c r="S50" s="94"/>
      <c r="T50" s="144"/>
      <c r="U50" s="144" t="s">
        <v>467</v>
      </c>
      <c r="V50" s="91"/>
      <c r="W50" s="86"/>
      <c r="X50" s="86"/>
      <c r="Z50" s="206"/>
      <c r="AA50" s="91"/>
      <c r="AB50" s="91"/>
      <c r="AC50" s="206" t="s">
        <v>626</v>
      </c>
      <c r="AD50" s="207"/>
      <c r="AE50" s="109"/>
      <c r="AG50" s="206"/>
      <c r="AH50" s="398"/>
      <c r="AI50" s="68"/>
      <c r="AJ50" s="94"/>
      <c r="AK50" s="398" t="s">
        <v>982</v>
      </c>
      <c r="AL50" s="97"/>
      <c r="AM50" s="91"/>
      <c r="AN50" s="86"/>
      <c r="AO50" s="86"/>
      <c r="AP50"/>
      <c r="AR50" s="207"/>
      <c r="AS50" s="206" t="s">
        <v>642</v>
      </c>
      <c r="AT50" s="221"/>
      <c r="AU50" s="144"/>
      <c r="AV50" s="397"/>
      <c r="AW50" s="219"/>
      <c r="AX50" s="394"/>
      <c r="AY50" s="623" t="s">
        <v>1284</v>
      </c>
      <c r="AZ50" s="68" t="s">
        <v>1113</v>
      </c>
      <c r="BA50" s="86"/>
      <c r="BB50" s="135" t="s">
        <v>483</v>
      </c>
      <c r="BC50" s="415"/>
      <c r="BD50" s="598"/>
      <c r="BE50" s="311" t="s">
        <v>1126</v>
      </c>
      <c r="BF50" s="496" t="s">
        <v>879</v>
      </c>
      <c r="BG50" s="86"/>
      <c r="BI50" s="632" t="s">
        <v>1284</v>
      </c>
      <c r="BJ50" s="68" t="s">
        <v>1113</v>
      </c>
      <c r="BK50" s="86"/>
      <c r="BL50" s="474" t="s">
        <v>485</v>
      </c>
      <c r="BM50" s="415"/>
      <c r="BN50" s="598"/>
      <c r="BO50" s="311" t="s">
        <v>89</v>
      </c>
      <c r="BP50" s="496" t="s">
        <v>1150</v>
      </c>
      <c r="BQ50" s="86"/>
      <c r="BR50" s="394"/>
      <c r="BS50"/>
      <c r="BT50"/>
      <c r="BU50"/>
      <c r="BV50"/>
      <c r="BW50"/>
      <c r="BX50"/>
      <c r="BY50"/>
      <c r="BZ50"/>
      <c r="CA50"/>
      <c r="CB50"/>
      <c r="CC50" s="202"/>
    </row>
    <row r="51" spans="2:81">
      <c r="B51" s="110"/>
      <c r="C51" s="111"/>
      <c r="D51" s="122" t="s">
        <v>378</v>
      </c>
      <c r="E51" s="111"/>
      <c r="F51" s="111"/>
      <c r="G51" s="86"/>
      <c r="H51" s="169"/>
      <c r="J51" s="94"/>
      <c r="K51" s="94"/>
      <c r="L51" s="144"/>
      <c r="M51" s="86" t="s">
        <v>378</v>
      </c>
      <c r="N51" s="86"/>
      <c r="O51" s="86"/>
      <c r="P51" s="86"/>
      <c r="R51" s="86"/>
      <c r="S51" s="94"/>
      <c r="T51" s="144"/>
      <c r="U51" s="144" t="s">
        <v>372</v>
      </c>
      <c r="V51" s="91"/>
      <c r="W51" s="86"/>
      <c r="X51" s="86"/>
      <c r="Z51" s="206"/>
      <c r="AA51" s="91"/>
      <c r="AB51" s="91"/>
      <c r="AC51" s="143" t="s">
        <v>629</v>
      </c>
      <c r="AD51" s="207"/>
      <c r="AE51" s="109"/>
      <c r="AG51" s="206"/>
      <c r="AH51" s="398"/>
      <c r="AI51" s="68"/>
      <c r="AJ51" s="94"/>
      <c r="AK51" s="398" t="s">
        <v>983</v>
      </c>
      <c r="AL51" s="97"/>
      <c r="AM51" s="91"/>
      <c r="AN51" s="86"/>
      <c r="AO51" s="86"/>
      <c r="AP51"/>
      <c r="AR51" s="94"/>
      <c r="AS51" s="206" t="s">
        <v>646</v>
      </c>
      <c r="AT51" s="221"/>
      <c r="AU51" s="144"/>
      <c r="AV51" s="397"/>
      <c r="AW51" s="219"/>
      <c r="AX51" s="394"/>
      <c r="AY51" s="143"/>
      <c r="AZ51" s="265" t="s">
        <v>1115</v>
      </c>
      <c r="BA51" s="144"/>
      <c r="BB51" s="135" t="s">
        <v>484</v>
      </c>
      <c r="BC51" s="144"/>
      <c r="BD51"/>
      <c r="BE51" s="144" t="s">
        <v>402</v>
      </c>
      <c r="BF51" s="496" t="s">
        <v>880</v>
      </c>
      <c r="BG51" s="86"/>
      <c r="BI51" s="310"/>
      <c r="BJ51" s="265" t="s">
        <v>1115</v>
      </c>
      <c r="BK51" s="144"/>
      <c r="BL51" s="135" t="s">
        <v>483</v>
      </c>
      <c r="BM51" s="144"/>
      <c r="BN51"/>
      <c r="BO51" s="144" t="s">
        <v>90</v>
      </c>
      <c r="BP51" s="496" t="s">
        <v>880</v>
      </c>
      <c r="BQ51" s="86"/>
      <c r="BR51" s="394"/>
      <c r="BS51"/>
      <c r="BT51"/>
      <c r="BU51"/>
      <c r="BV51"/>
      <c r="BW51"/>
      <c r="BX51"/>
      <c r="BY51"/>
      <c r="BZ51"/>
      <c r="CA51"/>
      <c r="CB51"/>
      <c r="CC51" s="202"/>
    </row>
    <row r="52" spans="2:81" ht="16" thickBot="1">
      <c r="B52" s="160"/>
      <c r="C52" s="113"/>
      <c r="D52" s="161" t="s">
        <v>374</v>
      </c>
      <c r="E52" s="113"/>
      <c r="F52" s="113"/>
      <c r="G52" s="86"/>
      <c r="H52" s="169"/>
      <c r="J52" s="94"/>
      <c r="K52" s="94"/>
      <c r="L52" s="144"/>
      <c r="M52" s="86" t="s">
        <v>374</v>
      </c>
      <c r="N52" s="86"/>
      <c r="O52" s="86"/>
      <c r="P52" s="86"/>
      <c r="R52" s="86"/>
      <c r="S52" s="94"/>
      <c r="T52" s="144"/>
      <c r="U52" s="144" t="s">
        <v>1332</v>
      </c>
      <c r="V52" s="91"/>
      <c r="W52" s="86"/>
      <c r="X52" s="86"/>
      <c r="Z52" s="206"/>
      <c r="AA52" s="91"/>
      <c r="AB52" s="91"/>
      <c r="AC52" s="143" t="s">
        <v>632</v>
      </c>
      <c r="AD52" s="207"/>
      <c r="AE52" s="109"/>
      <c r="AG52" s="206"/>
      <c r="AH52" s="398"/>
      <c r="AI52" s="68"/>
      <c r="AJ52" s="94"/>
      <c r="AK52" s="398" t="s">
        <v>852</v>
      </c>
      <c r="AL52" s="97"/>
      <c r="AM52" s="91"/>
      <c r="AN52" s="86"/>
      <c r="AO52" s="86"/>
      <c r="AP52"/>
      <c r="AR52" s="94"/>
      <c r="AS52" s="206" t="s">
        <v>643</v>
      </c>
      <c r="AT52" s="221"/>
      <c r="AU52" s="144"/>
      <c r="AV52" s="397"/>
      <c r="AW52" s="219"/>
      <c r="AX52" s="394"/>
      <c r="AY52" s="143"/>
      <c r="AZ52" s="472"/>
      <c r="BA52" s="86"/>
      <c r="BB52" s="465" t="s">
        <v>1146</v>
      </c>
      <c r="BC52" s="86"/>
      <c r="BD52" s="473"/>
      <c r="BE52" s="144" t="s">
        <v>899</v>
      </c>
      <c r="BF52" s="496" t="s">
        <v>1152</v>
      </c>
      <c r="BG52" s="86"/>
      <c r="BI52" s="623" t="s">
        <v>1285</v>
      </c>
      <c r="BJ52" s="668" t="s">
        <v>529</v>
      </c>
      <c r="BK52" s="668" t="s">
        <v>521</v>
      </c>
      <c r="BL52" s="135" t="s">
        <v>484</v>
      </c>
      <c r="BM52" s="86"/>
      <c r="BN52" s="473"/>
      <c r="BO52" s="144" t="s">
        <v>91</v>
      </c>
      <c r="BP52" s="496" t="s">
        <v>1152</v>
      </c>
      <c r="BQ52" s="86"/>
      <c r="BR52" s="394"/>
      <c r="BS52"/>
      <c r="BT52"/>
      <c r="BU52"/>
      <c r="BV52"/>
      <c r="BW52"/>
      <c r="BX52"/>
      <c r="BY52"/>
      <c r="BZ52"/>
      <c r="CA52"/>
      <c r="CB52"/>
      <c r="CC52" s="202"/>
    </row>
    <row r="53" spans="2:81">
      <c r="B53" s="124" t="s">
        <v>411</v>
      </c>
      <c r="C53" s="125" t="s">
        <v>423</v>
      </c>
      <c r="D53" s="108" t="s">
        <v>376</v>
      </c>
      <c r="E53" s="108"/>
      <c r="F53" s="108"/>
      <c r="G53" s="116"/>
      <c r="H53" s="115"/>
      <c r="J53" s="94"/>
      <c r="K53" s="94"/>
      <c r="L53" s="144"/>
      <c r="M53" s="86" t="s">
        <v>376</v>
      </c>
      <c r="N53" s="86"/>
      <c r="O53" s="86"/>
      <c r="P53" s="86"/>
      <c r="R53" s="86"/>
      <c r="S53" s="94"/>
      <c r="T53" s="144"/>
      <c r="U53" s="144" t="s">
        <v>367</v>
      </c>
      <c r="V53" s="91"/>
      <c r="W53" s="86"/>
      <c r="X53" s="86"/>
      <c r="Z53" s="86"/>
      <c r="AA53" s="91"/>
      <c r="AB53" s="91"/>
      <c r="AC53" s="143" t="s">
        <v>630</v>
      </c>
      <c r="AD53" s="207"/>
      <c r="AE53" s="109"/>
      <c r="AG53" s="206"/>
      <c r="AH53" s="398"/>
      <c r="AI53" s="68"/>
      <c r="AJ53" s="94"/>
      <c r="AK53" s="398" t="s">
        <v>533</v>
      </c>
      <c r="AL53" s="97"/>
      <c r="AM53" s="91"/>
      <c r="AN53" s="86"/>
      <c r="AO53" s="86"/>
      <c r="AP53"/>
      <c r="AR53" s="94"/>
      <c r="AS53" s="206" t="s">
        <v>619</v>
      </c>
      <c r="AT53" s="221"/>
      <c r="AU53" s="144"/>
      <c r="AV53" s="397"/>
      <c r="AW53" s="219"/>
      <c r="AX53" s="394"/>
      <c r="AY53" s="310"/>
      <c r="AZ53" s="111"/>
      <c r="BA53" s="138"/>
      <c r="BB53" s="89" t="s">
        <v>487</v>
      </c>
      <c r="BC53" s="86"/>
      <c r="BD53" s="180"/>
      <c r="BE53" s="144" t="s">
        <v>897</v>
      </c>
      <c r="BF53" s="496" t="s">
        <v>1153</v>
      </c>
      <c r="BG53" s="86"/>
      <c r="BI53" s="143"/>
      <c r="BJ53" s="138" t="s">
        <v>530</v>
      </c>
      <c r="BK53" s="465" t="s">
        <v>1148</v>
      </c>
      <c r="BL53" s="89" t="s">
        <v>487</v>
      </c>
      <c r="BM53" s="86"/>
      <c r="BN53" s="180"/>
      <c r="BO53" s="144" t="s">
        <v>195</v>
      </c>
      <c r="BP53" s="496" t="s">
        <v>1153</v>
      </c>
      <c r="BQ53" s="86"/>
      <c r="BR53" s="394"/>
      <c r="CA53"/>
      <c r="CB53"/>
      <c r="CC53" s="202"/>
    </row>
    <row r="54" spans="2:81">
      <c r="B54" s="126" t="s">
        <v>414</v>
      </c>
      <c r="C54" s="127" t="s">
        <v>424</v>
      </c>
      <c r="D54" s="111"/>
      <c r="E54" s="111"/>
      <c r="F54" s="111"/>
      <c r="G54" s="111"/>
      <c r="H54" s="109"/>
      <c r="J54" s="94"/>
      <c r="K54" s="94"/>
      <c r="L54" s="144"/>
      <c r="M54" s="86"/>
      <c r="N54" s="86"/>
      <c r="O54" s="86"/>
      <c r="P54" s="86"/>
      <c r="R54" s="86"/>
      <c r="S54" s="94"/>
      <c r="T54" s="144"/>
      <c r="U54" s="143" t="s">
        <v>378</v>
      </c>
      <c r="V54" s="91"/>
      <c r="W54" s="86"/>
      <c r="X54" s="86"/>
      <c r="Z54" s="86"/>
      <c r="AA54" s="91"/>
      <c r="AB54" s="91"/>
      <c r="AC54" s="143" t="s">
        <v>633</v>
      </c>
      <c r="AD54" s="207"/>
      <c r="AE54" s="109"/>
      <c r="AG54" s="206"/>
      <c r="AH54" s="398"/>
      <c r="AI54" s="68"/>
      <c r="AJ54" s="94"/>
      <c r="AK54" s="398" t="s">
        <v>854</v>
      </c>
      <c r="AL54" s="97"/>
      <c r="AM54" s="91"/>
      <c r="AN54" s="86"/>
      <c r="AO54" s="86"/>
      <c r="AP54"/>
      <c r="AR54" s="207"/>
      <c r="AS54" s="206" t="s">
        <v>620</v>
      </c>
      <c r="AT54" s="221"/>
      <c r="AU54" s="144"/>
      <c r="AV54" s="397"/>
      <c r="AW54" s="219"/>
      <c r="AX54" s="394"/>
      <c r="AY54" s="632" t="s">
        <v>1285</v>
      </c>
      <c r="AZ54" s="681" t="s">
        <v>529</v>
      </c>
      <c r="BA54" s="681" t="s">
        <v>521</v>
      </c>
      <c r="BB54" s="476" t="s">
        <v>488</v>
      </c>
      <c r="BC54" s="138"/>
      <c r="BD54" s="180"/>
      <c r="BE54" s="144" t="s">
        <v>898</v>
      </c>
      <c r="BF54" s="497" t="s">
        <v>1154</v>
      </c>
      <c r="BG54" s="86"/>
      <c r="BI54" s="143"/>
      <c r="BJ54" s="138" t="s">
        <v>531</v>
      </c>
      <c r="BK54" s="86"/>
      <c r="BL54" s="476" t="s">
        <v>488</v>
      </c>
      <c r="BM54" s="138"/>
      <c r="BN54" s="180"/>
      <c r="BO54" s="144" t="s">
        <v>194</v>
      </c>
      <c r="BP54" s="497" t="s">
        <v>1154</v>
      </c>
      <c r="BQ54" s="86"/>
      <c r="BR54" s="394"/>
      <c r="CA54"/>
      <c r="CB54"/>
      <c r="CC54" s="202"/>
    </row>
    <row r="55" spans="2:81" ht="14.5" thickBot="1">
      <c r="B55" s="126" t="s">
        <v>415</v>
      </c>
      <c r="C55" s="127" t="s">
        <v>425</v>
      </c>
      <c r="D55" s="111"/>
      <c r="E55" s="111"/>
      <c r="F55" s="111"/>
      <c r="G55" s="111"/>
      <c r="H55" s="109"/>
      <c r="J55" s="95"/>
      <c r="K55" s="95"/>
      <c r="L55" s="145"/>
      <c r="M55" s="87"/>
      <c r="N55" s="87"/>
      <c r="O55" s="87"/>
      <c r="P55" s="87"/>
      <c r="R55" s="86"/>
      <c r="S55" s="94"/>
      <c r="T55" s="144"/>
      <c r="U55" s="143" t="s">
        <v>374</v>
      </c>
      <c r="V55" s="91"/>
      <c r="W55" s="86"/>
      <c r="X55" s="86"/>
      <c r="Z55" s="86"/>
      <c r="AA55" s="91"/>
      <c r="AB55" s="91"/>
      <c r="AC55" s="143" t="s">
        <v>631</v>
      </c>
      <c r="AD55" s="207"/>
      <c r="AE55" s="109"/>
      <c r="AG55" s="206"/>
      <c r="AH55" s="398"/>
      <c r="AI55" s="68"/>
      <c r="AJ55" s="94"/>
      <c r="AK55" s="398" t="s">
        <v>984</v>
      </c>
      <c r="AL55" s="97"/>
      <c r="AM55" s="91"/>
      <c r="AN55" s="86"/>
      <c r="AO55" s="86"/>
      <c r="AP55"/>
      <c r="AR55" s="94"/>
      <c r="AS55" s="206" t="s">
        <v>647</v>
      </c>
      <c r="AT55" s="221"/>
      <c r="AU55" s="144"/>
      <c r="AV55" s="397"/>
      <c r="AW55" s="219"/>
      <c r="AX55" s="394"/>
      <c r="AY55" s="459"/>
      <c r="AZ55" s="138" t="s">
        <v>530</v>
      </c>
      <c r="BA55" s="465" t="s">
        <v>1148</v>
      </c>
      <c r="BB55" s="89" t="s">
        <v>1140</v>
      </c>
      <c r="BC55" s="193"/>
      <c r="BD55" s="89"/>
      <c r="BE55" s="470" t="s">
        <v>60</v>
      </c>
      <c r="BF55" s="498"/>
      <c r="BG55" s="86"/>
      <c r="BI55" s="143"/>
      <c r="BJ55" s="669" t="s">
        <v>1112</v>
      </c>
      <c r="BK55" s="670"/>
      <c r="BL55" s="89" t="s">
        <v>1140</v>
      </c>
      <c r="BM55" s="193"/>
      <c r="BN55" s="89"/>
      <c r="BO55" s="470" t="s">
        <v>217</v>
      </c>
      <c r="BP55" s="498"/>
      <c r="BQ55" s="86"/>
      <c r="BR55" s="577"/>
      <c r="CA55"/>
      <c r="CB55"/>
      <c r="CC55" s="202"/>
    </row>
    <row r="56" spans="2:81" ht="14.5" customHeight="1">
      <c r="B56" s="126" t="s">
        <v>416</v>
      </c>
      <c r="C56" s="127" t="s">
        <v>426</v>
      </c>
      <c r="D56" s="111"/>
      <c r="E56" s="111"/>
      <c r="F56" s="111"/>
      <c r="G56" s="111"/>
      <c r="H56" s="109"/>
      <c r="J56" s="136" t="s">
        <v>518</v>
      </c>
      <c r="K56" s="68"/>
      <c r="L56" s="68"/>
      <c r="M56" s="68"/>
      <c r="N56" s="68"/>
      <c r="O56" s="68"/>
      <c r="P56" s="68"/>
      <c r="R56" s="86"/>
      <c r="S56" s="94"/>
      <c r="T56" s="144"/>
      <c r="U56" s="143" t="s">
        <v>376</v>
      </c>
      <c r="V56" s="91"/>
      <c r="W56" s="86"/>
      <c r="X56" s="86"/>
      <c r="Z56" s="86"/>
      <c r="AA56" s="91"/>
      <c r="AB56" s="91"/>
      <c r="AC56" s="143" t="s">
        <v>634</v>
      </c>
      <c r="AD56" s="207"/>
      <c r="AE56" s="109"/>
      <c r="AG56" s="206"/>
      <c r="AH56" s="398"/>
      <c r="AI56" s="68"/>
      <c r="AJ56" s="94"/>
      <c r="AK56" s="398" t="s">
        <v>985</v>
      </c>
      <c r="AL56" s="97"/>
      <c r="AM56" s="91"/>
      <c r="AN56" s="86"/>
      <c r="AO56" s="86"/>
      <c r="AP56"/>
      <c r="AR56" s="87"/>
      <c r="AS56" s="145"/>
      <c r="AT56" s="145"/>
      <c r="AU56" s="145"/>
      <c r="AV56" s="145"/>
      <c r="AW56" s="145"/>
      <c r="AX56" s="98"/>
      <c r="AY56" s="459"/>
      <c r="AZ56" s="138" t="s">
        <v>531</v>
      </c>
      <c r="BA56" s="86"/>
      <c r="BB56" s="477" t="s">
        <v>1043</v>
      </c>
      <c r="BC56" s="68"/>
      <c r="BD56" s="89"/>
      <c r="BE56" s="470" t="s">
        <v>62</v>
      </c>
      <c r="BF56" s="68"/>
      <c r="BG56" s="86"/>
      <c r="BI56" s="459"/>
      <c r="BJ56" s="465" t="s">
        <v>1116</v>
      </c>
      <c r="BK56" s="110" t="s">
        <v>522</v>
      </c>
      <c r="BL56" s="477" t="s">
        <v>1043</v>
      </c>
      <c r="BM56" s="68"/>
      <c r="BN56" s="89"/>
      <c r="BO56" s="470" t="s">
        <v>198</v>
      </c>
      <c r="BP56" s="68"/>
      <c r="BQ56" s="86"/>
      <c r="BR56" s="578"/>
      <c r="CA56"/>
      <c r="CB56"/>
      <c r="CC56" s="202"/>
    </row>
    <row r="57" spans="2:81">
      <c r="B57" s="126" t="s">
        <v>420</v>
      </c>
      <c r="C57" s="127" t="s">
        <v>427</v>
      </c>
      <c r="D57" s="111"/>
      <c r="E57" s="111"/>
      <c r="F57" s="111"/>
      <c r="G57" s="111"/>
      <c r="H57" s="109"/>
      <c r="J57" s="137"/>
      <c r="K57" s="137"/>
      <c r="L57" s="98"/>
      <c r="M57" s="98"/>
      <c r="N57" s="98"/>
      <c r="O57" s="98"/>
      <c r="P57" s="98"/>
      <c r="R57" s="86"/>
      <c r="S57" s="94"/>
      <c r="T57" s="144"/>
      <c r="U57" s="143"/>
      <c r="V57" s="91"/>
      <c r="W57" s="86"/>
      <c r="X57" s="86"/>
      <c r="Z57" s="87"/>
      <c r="AA57" s="154"/>
      <c r="AB57" s="154"/>
      <c r="AC57" s="87"/>
      <c r="AD57" s="257"/>
      <c r="AE57" s="114"/>
      <c r="AG57" s="87"/>
      <c r="AH57" s="95"/>
      <c r="AI57" s="95"/>
      <c r="AJ57" s="95"/>
      <c r="AK57" s="145"/>
      <c r="AL57" s="145"/>
      <c r="AM57" s="154"/>
      <c r="AN57" s="95"/>
      <c r="AO57" s="87"/>
      <c r="AP57"/>
      <c r="AR57" s="291" t="s">
        <v>518</v>
      </c>
      <c r="AS57" s="707"/>
      <c r="AT57" s="707"/>
      <c r="AU57" s="707"/>
      <c r="AV57" s="707"/>
      <c r="AW57" s="707"/>
      <c r="AX57" s="504"/>
      <c r="AY57" s="459"/>
      <c r="AZ57" s="679" t="s">
        <v>1112</v>
      </c>
      <c r="BA57" s="680"/>
      <c r="BB57" s="477"/>
      <c r="BC57" s="68"/>
      <c r="BD57" s="465"/>
      <c r="BE57" s="482"/>
      <c r="BF57" s="68"/>
      <c r="BG57" s="86"/>
      <c r="BI57" s="459"/>
      <c r="BJ57" s="459" t="s">
        <v>1117</v>
      </c>
      <c r="BK57" s="140" t="s">
        <v>523</v>
      </c>
      <c r="BL57" s="477"/>
      <c r="BM57" s="68"/>
      <c r="BN57" s="465"/>
      <c r="BO57" s="482" t="s">
        <v>92</v>
      </c>
      <c r="BP57" s="68"/>
      <c r="BQ57" s="86"/>
      <c r="BR57" s="578"/>
      <c r="CA57"/>
      <c r="CB57"/>
      <c r="CC57" s="202"/>
    </row>
    <row r="58" spans="2:81">
      <c r="B58" s="126" t="s">
        <v>421</v>
      </c>
      <c r="C58" s="127" t="s">
        <v>428</v>
      </c>
      <c r="D58" s="111"/>
      <c r="E58" s="111"/>
      <c r="F58" s="111"/>
      <c r="G58" s="111"/>
      <c r="H58" s="109"/>
      <c r="R58" s="95"/>
      <c r="S58" s="95"/>
      <c r="T58" s="145"/>
      <c r="U58" s="145"/>
      <c r="V58" s="154"/>
      <c r="W58" s="87"/>
      <c r="X58" s="87"/>
      <c r="AG58" s="136" t="s">
        <v>518</v>
      </c>
      <c r="AH58" s="136"/>
      <c r="AI58" s="136"/>
      <c r="AJ58" s="68"/>
      <c r="AK58" s="68"/>
      <c r="AL58" s="68"/>
      <c r="AM58" s="68"/>
      <c r="AN58" s="68"/>
      <c r="AO58" s="68"/>
      <c r="AP58"/>
      <c r="AR58" s="708"/>
      <c r="AS58" s="708"/>
      <c r="AT58" s="708"/>
      <c r="AU58" s="708"/>
      <c r="AV58" s="708"/>
      <c r="AW58" s="708"/>
      <c r="AX58" s="504"/>
      <c r="AY58" s="459"/>
      <c r="AZ58" s="465" t="s">
        <v>1116</v>
      </c>
      <c r="BA58" s="110" t="s">
        <v>522</v>
      </c>
      <c r="BB58" s="130"/>
      <c r="BC58" s="86"/>
      <c r="BD58" s="86"/>
      <c r="BE58" s="86"/>
      <c r="BF58" s="130"/>
      <c r="BG58" s="130"/>
      <c r="BI58" s="459"/>
      <c r="BJ58" s="459" t="s">
        <v>1118</v>
      </c>
      <c r="BK58" s="391" t="s">
        <v>524</v>
      </c>
      <c r="BL58" s="130"/>
      <c r="BM58" s="86"/>
      <c r="BN58" s="86"/>
      <c r="BO58" s="482" t="s">
        <v>216</v>
      </c>
      <c r="BP58" s="130"/>
      <c r="BQ58" s="130"/>
      <c r="BR58" s="203"/>
      <c r="CA58"/>
      <c r="CB58"/>
      <c r="CC58" s="202"/>
    </row>
    <row r="59" spans="2:81">
      <c r="B59" s="126" t="s">
        <v>419</v>
      </c>
      <c r="C59" s="127" t="s">
        <v>429</v>
      </c>
      <c r="D59" s="111"/>
      <c r="E59" s="111"/>
      <c r="F59" s="111"/>
      <c r="G59" s="111"/>
      <c r="H59" s="109"/>
      <c r="J59" s="98"/>
      <c r="K59" s="98"/>
      <c r="L59"/>
      <c r="M59"/>
      <c r="N59"/>
      <c r="O59"/>
      <c r="P59"/>
      <c r="R59" s="343" t="s">
        <v>518</v>
      </c>
      <c r="S59" s="344"/>
      <c r="T59" s="344"/>
      <c r="U59" s="344"/>
      <c r="V59" s="344"/>
      <c r="W59" s="344"/>
      <c r="X59" s="93"/>
      <c r="AG59"/>
      <c r="AH59"/>
      <c r="AI59"/>
      <c r="AJ59"/>
      <c r="AK59"/>
      <c r="AL59"/>
      <c r="AM59"/>
      <c r="AN59"/>
      <c r="AO59"/>
      <c r="AP59"/>
      <c r="AR59"/>
      <c r="AS59"/>
      <c r="AT59"/>
      <c r="AU59"/>
      <c r="AV59"/>
      <c r="AW59"/>
      <c r="AX59"/>
      <c r="AY59" s="459"/>
      <c r="AZ59" s="459" t="s">
        <v>1117</v>
      </c>
      <c r="BA59" s="140" t="s">
        <v>523</v>
      </c>
      <c r="BB59" s="130"/>
      <c r="BC59" s="86"/>
      <c r="BD59" s="86"/>
      <c r="BE59" s="86"/>
      <c r="BF59" s="130"/>
      <c r="BG59" s="130"/>
      <c r="BI59" s="459"/>
      <c r="BJ59" s="465" t="s">
        <v>1108</v>
      </c>
      <c r="BK59" s="138" t="s">
        <v>525</v>
      </c>
      <c r="BL59" s="130"/>
      <c r="BM59" s="86"/>
      <c r="BN59" s="86"/>
      <c r="BO59" s="482" t="s">
        <v>93</v>
      </c>
      <c r="BP59" s="130"/>
      <c r="BQ59" s="130"/>
      <c r="BR59" s="203"/>
      <c r="CA59"/>
      <c r="CB59"/>
      <c r="CC59" s="202"/>
    </row>
    <row r="60" spans="2:81" ht="15.5">
      <c r="B60" s="126" t="s">
        <v>418</v>
      </c>
      <c r="C60" s="127" t="s">
        <v>430</v>
      </c>
      <c r="D60" s="111"/>
      <c r="E60" s="111"/>
      <c r="F60" s="111"/>
      <c r="G60" s="111"/>
      <c r="H60" s="109"/>
      <c r="J60" s="98"/>
      <c r="K60" s="98"/>
      <c r="L60"/>
      <c r="M60"/>
      <c r="N60"/>
      <c r="O60"/>
      <c r="P60"/>
      <c r="Z60" s="98"/>
      <c r="AA60" s="98"/>
      <c r="AB60"/>
      <c r="AC60"/>
      <c r="AD60"/>
      <c r="AE60"/>
      <c r="AG60"/>
      <c r="AH60"/>
      <c r="AI60"/>
      <c r="AJ60"/>
      <c r="AK60"/>
      <c r="AL60"/>
      <c r="AM60"/>
      <c r="AN60"/>
      <c r="AO60"/>
      <c r="AP60"/>
      <c r="AR60"/>
      <c r="AS60"/>
      <c r="AT60"/>
      <c r="AU60"/>
      <c r="AV60"/>
      <c r="AW60"/>
      <c r="AX60"/>
      <c r="AY60" s="459"/>
      <c r="AZ60" s="459" t="s">
        <v>1118</v>
      </c>
      <c r="BA60" s="391" t="s">
        <v>524</v>
      </c>
      <c r="BB60" s="458"/>
      <c r="BC60" s="183"/>
      <c r="BD60" s="183"/>
      <c r="BE60" s="183"/>
      <c r="BF60" s="130"/>
      <c r="BG60" s="130"/>
      <c r="BI60" s="459"/>
      <c r="BJ60" s="465" t="s">
        <v>1109</v>
      </c>
      <c r="BK60" s="180" t="s">
        <v>526</v>
      </c>
      <c r="BL60" s="68"/>
      <c r="BM60" s="183"/>
      <c r="BN60" s="183"/>
      <c r="BO60" s="608" t="s">
        <v>95</v>
      </c>
      <c r="BP60" s="130"/>
      <c r="BQ60" s="130"/>
      <c r="BR60" s="203"/>
      <c r="CA60"/>
      <c r="CB60"/>
      <c r="CC60" s="202"/>
    </row>
    <row r="61" spans="2:81" ht="15.5">
      <c r="B61" s="126" t="s">
        <v>417</v>
      </c>
      <c r="C61" s="127" t="s">
        <v>431</v>
      </c>
      <c r="D61" s="111"/>
      <c r="E61" s="111"/>
      <c r="F61" s="111"/>
      <c r="G61" s="111"/>
      <c r="H61" s="109"/>
      <c r="J61"/>
      <c r="K61"/>
      <c r="L61"/>
      <c r="M61"/>
      <c r="N61"/>
      <c r="O61"/>
      <c r="P61"/>
      <c r="R61"/>
      <c r="S61"/>
      <c r="T61"/>
      <c r="U61"/>
      <c r="V61"/>
      <c r="W61"/>
      <c r="X61"/>
      <c r="Z61"/>
      <c r="AA61"/>
      <c r="AB61"/>
      <c r="AC61"/>
      <c r="AD61"/>
      <c r="AE61"/>
      <c r="AG61"/>
      <c r="AH61"/>
      <c r="AI61"/>
      <c r="AJ61"/>
      <c r="AK61"/>
      <c r="AL61"/>
      <c r="AM61"/>
      <c r="AN61"/>
      <c r="AO61"/>
      <c r="AP61"/>
      <c r="AR61"/>
      <c r="AS61"/>
      <c r="AT61"/>
      <c r="AU61"/>
      <c r="AV61"/>
      <c r="AW61"/>
      <c r="AX61"/>
      <c r="AY61" s="459"/>
      <c r="AZ61" s="465" t="s">
        <v>1108</v>
      </c>
      <c r="BA61" s="138" t="s">
        <v>525</v>
      </c>
      <c r="BB61" s="130"/>
      <c r="BC61" s="68"/>
      <c r="BD61" s="86"/>
      <c r="BE61" s="183"/>
      <c r="BF61" s="130"/>
      <c r="BG61" s="130"/>
      <c r="BI61" s="459"/>
      <c r="BJ61" s="465" t="s">
        <v>1110</v>
      </c>
      <c r="BK61" s="97"/>
      <c r="BL61" s="130"/>
      <c r="BM61" s="68"/>
      <c r="BN61" s="86"/>
      <c r="BO61" s="482" t="s">
        <v>96</v>
      </c>
      <c r="BP61" s="130"/>
      <c r="BQ61" s="130"/>
      <c r="BR61" s="203"/>
      <c r="CA61"/>
      <c r="CB61"/>
      <c r="CC61" s="202"/>
    </row>
    <row r="62" spans="2:81" ht="14.5" thickBot="1">
      <c r="B62" s="128" t="s">
        <v>422</v>
      </c>
      <c r="C62" s="129" t="s">
        <v>432</v>
      </c>
      <c r="D62" s="113"/>
      <c r="E62" s="113"/>
      <c r="F62" s="113"/>
      <c r="G62" s="113"/>
      <c r="H62" s="114"/>
      <c r="L62"/>
      <c r="M62"/>
      <c r="N62"/>
      <c r="O62"/>
      <c r="P62"/>
      <c r="T62"/>
      <c r="U62"/>
      <c r="V62"/>
      <c r="W62"/>
      <c r="X62"/>
      <c r="AB62"/>
      <c r="AC62"/>
      <c r="AD62"/>
      <c r="AE62"/>
      <c r="AG62"/>
      <c r="AH62"/>
      <c r="AI62"/>
      <c r="AJ62"/>
      <c r="AK62"/>
      <c r="AL62"/>
      <c r="AM62"/>
      <c r="AN62"/>
      <c r="AO62"/>
      <c r="AP62"/>
      <c r="AR62"/>
      <c r="AS62"/>
      <c r="AT62"/>
      <c r="AU62"/>
      <c r="AV62"/>
      <c r="AW62"/>
      <c r="AX62"/>
      <c r="AY62" s="459"/>
      <c r="AZ62" s="465" t="s">
        <v>1109</v>
      </c>
      <c r="BA62" s="180" t="s">
        <v>526</v>
      </c>
      <c r="BB62" s="130"/>
      <c r="BC62" s="68"/>
      <c r="BD62" s="86"/>
      <c r="BE62" s="86"/>
      <c r="BF62" s="130"/>
      <c r="BG62" s="86"/>
      <c r="BI62" s="459"/>
      <c r="BJ62" s="465" t="s">
        <v>1111</v>
      </c>
      <c r="BK62" s="86"/>
      <c r="BL62" s="130"/>
      <c r="BM62" s="68"/>
      <c r="BN62" s="86"/>
      <c r="BO62" s="482" t="s">
        <v>97</v>
      </c>
      <c r="BP62" s="130"/>
      <c r="BQ62" s="86"/>
      <c r="BR62" s="203"/>
      <c r="CA62"/>
      <c r="CB62"/>
      <c r="CC62" s="202"/>
    </row>
    <row r="63" spans="2:81">
      <c r="L63"/>
      <c r="M63"/>
      <c r="N63"/>
      <c r="O63"/>
      <c r="P63"/>
      <c r="T63"/>
      <c r="U63"/>
      <c r="V63"/>
      <c r="W63"/>
      <c r="X63"/>
      <c r="AB63"/>
      <c r="AC63"/>
      <c r="AD63"/>
      <c r="AE63"/>
      <c r="AG63"/>
      <c r="AH63"/>
      <c r="AI63"/>
      <c r="AJ63"/>
      <c r="AK63"/>
      <c r="AL63"/>
      <c r="AM63"/>
      <c r="AN63"/>
      <c r="AO63"/>
      <c r="AP63"/>
      <c r="AR63"/>
      <c r="AS63"/>
      <c r="AT63"/>
      <c r="AU63"/>
      <c r="AV63"/>
      <c r="AW63"/>
      <c r="AX63"/>
      <c r="AY63" s="459"/>
      <c r="AZ63" s="465" t="s">
        <v>1110</v>
      </c>
      <c r="BA63" s="97"/>
      <c r="BB63" s="130"/>
      <c r="BC63" s="68"/>
      <c r="BD63" s="86"/>
      <c r="BE63" s="86"/>
      <c r="BF63" s="130"/>
      <c r="BG63" s="86"/>
      <c r="BI63" s="459"/>
      <c r="BJ63" s="465" t="s">
        <v>1119</v>
      </c>
      <c r="BK63" s="86"/>
      <c r="BL63" s="130"/>
      <c r="BM63" s="68"/>
      <c r="BN63" s="86"/>
      <c r="BO63" s="482" t="s">
        <v>99</v>
      </c>
      <c r="BP63" s="130"/>
      <c r="BQ63" s="86"/>
      <c r="BR63"/>
      <c r="CA63"/>
      <c r="CB63"/>
      <c r="CC63"/>
    </row>
    <row r="64" spans="2:81">
      <c r="L64"/>
      <c r="M64"/>
      <c r="N64"/>
      <c r="O64"/>
      <c r="P64"/>
      <c r="T64"/>
      <c r="U64"/>
      <c r="V64"/>
      <c r="W64"/>
      <c r="X64"/>
      <c r="AB64"/>
      <c r="AC64"/>
      <c r="AD64"/>
      <c r="AE64"/>
      <c r="AG64"/>
      <c r="AH64"/>
      <c r="AI64"/>
      <c r="AJ64"/>
      <c r="AK64"/>
      <c r="AL64"/>
      <c r="AM64"/>
      <c r="AN64"/>
      <c r="AO64"/>
      <c r="AP64"/>
      <c r="AR64"/>
      <c r="AS64"/>
      <c r="AT64"/>
      <c r="AU64"/>
      <c r="AV64"/>
      <c r="AW64"/>
      <c r="AX64"/>
      <c r="AY64" s="459"/>
      <c r="AZ64" s="465" t="s">
        <v>1111</v>
      </c>
      <c r="BA64" s="86"/>
      <c r="BB64" s="86"/>
      <c r="BC64" s="68"/>
      <c r="BD64" s="86"/>
      <c r="BE64" s="86"/>
      <c r="BF64" s="86"/>
      <c r="BG64" s="86"/>
      <c r="BI64" s="459"/>
      <c r="BJ64" s="465" t="s">
        <v>1120</v>
      </c>
      <c r="BK64" s="86"/>
      <c r="BL64" s="86"/>
      <c r="BM64" s="68"/>
      <c r="BN64" s="86"/>
      <c r="BO64" s="482" t="s">
        <v>1281</v>
      </c>
      <c r="BP64" s="86"/>
      <c r="BQ64" s="86"/>
      <c r="BR64"/>
      <c r="CA64"/>
      <c r="CB64"/>
      <c r="CC64"/>
    </row>
    <row r="65" spans="12:81">
      <c r="L65"/>
      <c r="M65"/>
      <c r="N65"/>
      <c r="O65"/>
      <c r="P65"/>
      <c r="T65"/>
      <c r="U65"/>
      <c r="V65"/>
      <c r="W65"/>
      <c r="X65"/>
      <c r="AB65"/>
      <c r="AC65"/>
      <c r="AD65"/>
      <c r="AE65"/>
      <c r="AG65"/>
      <c r="AH65"/>
      <c r="AI65"/>
      <c r="AJ65"/>
      <c r="AK65"/>
      <c r="AL65"/>
      <c r="AM65"/>
      <c r="AN65"/>
      <c r="AO65"/>
      <c r="AP65"/>
      <c r="AR65"/>
      <c r="AS65"/>
      <c r="AT65"/>
      <c r="AU65"/>
      <c r="AV65"/>
      <c r="AW65"/>
      <c r="AX65"/>
      <c r="AY65" s="459"/>
      <c r="AZ65" s="465" t="s">
        <v>1119</v>
      </c>
      <c r="BA65" s="86"/>
      <c r="BB65" s="86"/>
      <c r="BC65" s="68"/>
      <c r="BD65" s="86"/>
      <c r="BE65" s="86"/>
      <c r="BF65" s="68"/>
      <c r="BG65" s="86"/>
      <c r="BI65" s="459"/>
      <c r="BJ65" s="465" t="s">
        <v>1121</v>
      </c>
      <c r="BK65" s="86"/>
      <c r="BL65" s="86"/>
      <c r="BM65" s="68"/>
      <c r="BN65" s="86"/>
      <c r="BO65" s="482" t="s">
        <v>1282</v>
      </c>
      <c r="BP65" s="68"/>
      <c r="BQ65" s="86"/>
      <c r="BR65"/>
      <c r="CA65"/>
      <c r="CB65"/>
      <c r="CC65"/>
    </row>
    <row r="66" spans="12:81">
      <c r="AG66"/>
      <c r="AH66"/>
      <c r="AI66"/>
      <c r="AJ66"/>
      <c r="AK66"/>
      <c r="AL66"/>
      <c r="AM66"/>
      <c r="AN66"/>
      <c r="AO66"/>
      <c r="AP66"/>
      <c r="AR66"/>
      <c r="AS66"/>
      <c r="AT66"/>
      <c r="AU66"/>
      <c r="AV66"/>
      <c r="AW66"/>
      <c r="AX66"/>
      <c r="AY66" s="459"/>
      <c r="AZ66" s="465" t="s">
        <v>1120</v>
      </c>
      <c r="BA66" s="86"/>
      <c r="BB66" s="86"/>
      <c r="BC66" s="68"/>
      <c r="BD66" s="86"/>
      <c r="BE66" s="86"/>
      <c r="BF66" s="68"/>
      <c r="BG66" s="86"/>
      <c r="BI66" s="459"/>
      <c r="BJ66" s="669" t="s">
        <v>1122</v>
      </c>
      <c r="BK66" s="670"/>
      <c r="BL66" s="86"/>
      <c r="BM66" s="68"/>
      <c r="BN66" s="86"/>
      <c r="BO66" s="86"/>
      <c r="BP66" s="68"/>
      <c r="BQ66" s="86"/>
      <c r="BR66"/>
      <c r="BS66"/>
      <c r="BT66"/>
      <c r="BU66"/>
      <c r="BV66"/>
      <c r="BW66"/>
      <c r="BX66"/>
      <c r="BY66"/>
      <c r="BZ66"/>
      <c r="CA66"/>
      <c r="CB66"/>
      <c r="CC66"/>
    </row>
    <row r="67" spans="12:81">
      <c r="AG67"/>
      <c r="AH67"/>
      <c r="AI67"/>
      <c r="AJ67"/>
      <c r="AK67"/>
      <c r="AL67"/>
      <c r="AM67"/>
      <c r="AN67"/>
      <c r="AO67"/>
      <c r="AP67"/>
      <c r="AR67"/>
      <c r="AS67"/>
      <c r="AT67"/>
      <c r="AU67"/>
      <c r="AV67"/>
      <c r="AW67"/>
      <c r="AX67"/>
      <c r="AY67" s="459"/>
      <c r="AZ67" s="465" t="s">
        <v>1121</v>
      </c>
      <c r="BA67" s="86"/>
      <c r="BB67" s="130"/>
      <c r="BC67" s="68"/>
      <c r="BD67" s="86"/>
      <c r="BE67" s="86"/>
      <c r="BF67" s="86"/>
      <c r="BG67" s="86"/>
      <c r="BI67" s="459"/>
      <c r="BJ67" s="206" t="s">
        <v>561</v>
      </c>
      <c r="BK67" s="138" t="s">
        <v>521</v>
      </c>
      <c r="BL67" s="130"/>
      <c r="BM67" s="68"/>
      <c r="BN67" s="86"/>
      <c r="BO67" s="86"/>
      <c r="BP67" s="86"/>
      <c r="BQ67" s="86"/>
      <c r="BR67"/>
      <c r="BS67"/>
      <c r="BT67"/>
      <c r="BU67"/>
      <c r="BV67"/>
      <c r="BW67"/>
      <c r="BX67"/>
      <c r="BY67"/>
      <c r="BZ67"/>
      <c r="CA67"/>
      <c r="CB67"/>
      <c r="CC67"/>
    </row>
    <row r="68" spans="12:81">
      <c r="AG68"/>
      <c r="AH68"/>
      <c r="AI68"/>
      <c r="AJ68"/>
      <c r="AK68"/>
      <c r="AL68"/>
      <c r="AM68"/>
      <c r="AN68"/>
      <c r="AO68"/>
      <c r="AP68"/>
      <c r="AY68" s="459"/>
      <c r="AZ68" s="679" t="s">
        <v>1122</v>
      </c>
      <c r="BA68" s="680"/>
      <c r="BB68" s="86"/>
      <c r="BC68" s="68"/>
      <c r="BD68" s="86"/>
      <c r="BE68" s="86"/>
      <c r="BF68" s="86"/>
      <c r="BG68" s="86"/>
      <c r="BI68" s="459"/>
      <c r="BJ68" s="143" t="s">
        <v>563</v>
      </c>
      <c r="BK68" s="143" t="s">
        <v>522</v>
      </c>
      <c r="BL68" s="86"/>
      <c r="BM68" s="68"/>
      <c r="BN68" s="86"/>
      <c r="BO68" s="86"/>
      <c r="BP68" s="86"/>
      <c r="BQ68" s="86"/>
      <c r="BR68"/>
      <c r="BS68"/>
      <c r="BT68"/>
      <c r="BU68"/>
      <c r="BV68"/>
      <c r="BW68"/>
      <c r="BX68"/>
      <c r="BY68"/>
      <c r="BZ68"/>
      <c r="CA68"/>
      <c r="CB68"/>
      <c r="CC68"/>
    </row>
    <row r="69" spans="12:81">
      <c r="AG69"/>
      <c r="AH69"/>
      <c r="AI69"/>
      <c r="AJ69"/>
      <c r="AK69"/>
      <c r="AL69"/>
      <c r="AM69"/>
      <c r="AN69"/>
      <c r="AO69"/>
      <c r="AP69"/>
      <c r="AY69" s="459"/>
      <c r="AZ69" s="206" t="s">
        <v>561</v>
      </c>
      <c r="BA69" s="138" t="s">
        <v>521</v>
      </c>
      <c r="BB69" s="86"/>
      <c r="BC69" s="68"/>
      <c r="BD69" s="86"/>
      <c r="BE69" s="86"/>
      <c r="BF69" s="86"/>
      <c r="BG69" s="86"/>
      <c r="BI69" s="459"/>
      <c r="BJ69" s="206" t="s">
        <v>564</v>
      </c>
      <c r="BK69" s="206" t="s">
        <v>567</v>
      </c>
      <c r="BL69" s="86"/>
      <c r="BM69" s="68"/>
      <c r="BN69" s="86"/>
      <c r="BO69" s="86"/>
      <c r="BP69" s="86"/>
      <c r="BQ69" s="86"/>
      <c r="BR69"/>
      <c r="BS69"/>
      <c r="BT69"/>
      <c r="BU69"/>
      <c r="BV69"/>
      <c r="BW69"/>
      <c r="BX69"/>
      <c r="BY69"/>
      <c r="BZ69"/>
      <c r="CA69"/>
      <c r="CB69"/>
      <c r="CC69"/>
    </row>
    <row r="70" spans="12:81" ht="15.5">
      <c r="AO70"/>
      <c r="AP70"/>
      <c r="AY70" s="459"/>
      <c r="AZ70" s="143" t="s">
        <v>563</v>
      </c>
      <c r="BA70" s="143" t="s">
        <v>522</v>
      </c>
      <c r="BB70" s="130"/>
      <c r="BC70" s="193"/>
      <c r="BD70" s="183"/>
      <c r="BE70" s="183"/>
      <c r="BF70" s="86"/>
      <c r="BG70" s="86"/>
      <c r="BI70" s="459"/>
      <c r="BJ70" s="206" t="s">
        <v>571</v>
      </c>
      <c r="BK70" s="206" t="s">
        <v>568</v>
      </c>
      <c r="BL70" s="130"/>
      <c r="BM70" s="193"/>
      <c r="BN70" s="183"/>
      <c r="BO70" s="183"/>
      <c r="BP70" s="86"/>
      <c r="BQ70" s="86"/>
      <c r="BR70"/>
      <c r="BS70"/>
      <c r="BT70"/>
      <c r="BU70"/>
      <c r="BV70"/>
      <c r="BW70"/>
      <c r="BX70"/>
      <c r="BY70"/>
      <c r="BZ70"/>
      <c r="CA70"/>
      <c r="CB70"/>
      <c r="CC70"/>
    </row>
    <row r="71" spans="12:81">
      <c r="AO71"/>
      <c r="AP71"/>
      <c r="AY71" s="459"/>
      <c r="AZ71" s="206" t="s">
        <v>564</v>
      </c>
      <c r="BA71" s="206" t="s">
        <v>567</v>
      </c>
      <c r="BB71" s="130"/>
      <c r="BC71" s="193"/>
      <c r="BD71" s="86"/>
      <c r="BE71" s="86"/>
      <c r="BF71" s="86"/>
      <c r="BG71" s="86"/>
      <c r="BI71" s="459"/>
      <c r="BJ71" s="143" t="s">
        <v>572</v>
      </c>
      <c r="BK71" s="206" t="s">
        <v>570</v>
      </c>
      <c r="BL71" s="130"/>
      <c r="BM71" s="193"/>
      <c r="BN71" s="86"/>
      <c r="BO71" s="86"/>
      <c r="BP71" s="86"/>
      <c r="BQ71" s="86"/>
      <c r="BR71"/>
      <c r="BS71"/>
      <c r="BT71"/>
      <c r="BU71"/>
      <c r="BV71"/>
      <c r="BW71"/>
      <c r="BX71"/>
      <c r="BY71"/>
      <c r="BZ71"/>
      <c r="CA71"/>
      <c r="CB71"/>
      <c r="CC71"/>
    </row>
    <row r="72" spans="12:81">
      <c r="AO72"/>
      <c r="AP72"/>
      <c r="AY72" s="459"/>
      <c r="AZ72" s="206" t="s">
        <v>571</v>
      </c>
      <c r="BA72" s="206" t="s">
        <v>568</v>
      </c>
      <c r="BB72" s="210"/>
      <c r="BC72" s="94"/>
      <c r="BD72" s="86"/>
      <c r="BE72" s="86"/>
      <c r="BF72" s="86"/>
      <c r="BG72" s="86"/>
      <c r="BI72" s="459"/>
      <c r="BJ72" s="206" t="s">
        <v>573</v>
      </c>
      <c r="BK72" s="206" t="s">
        <v>569</v>
      </c>
      <c r="BL72" s="210"/>
      <c r="BM72" s="94"/>
      <c r="BN72" s="86"/>
      <c r="BO72" s="86"/>
      <c r="BP72" s="86"/>
      <c r="BQ72" s="86"/>
      <c r="BR72"/>
      <c r="CA72"/>
      <c r="CB72"/>
      <c r="CC72"/>
    </row>
    <row r="73" spans="12:81">
      <c r="AO73"/>
      <c r="AP73"/>
      <c r="AY73" s="459"/>
      <c r="AZ73" s="143" t="s">
        <v>572</v>
      </c>
      <c r="BA73" s="206" t="s">
        <v>570</v>
      </c>
      <c r="BB73" s="210"/>
      <c r="BC73" s="86"/>
      <c r="BD73" s="91"/>
      <c r="BE73" s="86"/>
      <c r="BF73" s="86"/>
      <c r="BG73" s="86"/>
      <c r="BI73" s="459"/>
      <c r="BJ73" s="143" t="s">
        <v>562</v>
      </c>
      <c r="BK73" s="86"/>
      <c r="BL73" s="210"/>
      <c r="BM73" s="86"/>
      <c r="BN73" s="91"/>
      <c r="BO73" s="86"/>
      <c r="BP73" s="86"/>
      <c r="BQ73" s="86"/>
      <c r="BR73"/>
      <c r="CA73"/>
      <c r="CB73"/>
      <c r="CC73"/>
    </row>
    <row r="74" spans="12:81">
      <c r="AO74"/>
      <c r="AP74"/>
      <c r="AY74" s="459"/>
      <c r="AZ74" s="206" t="s">
        <v>573</v>
      </c>
      <c r="BA74" s="206" t="s">
        <v>569</v>
      </c>
      <c r="BB74" s="210"/>
      <c r="BC74" s="86"/>
      <c r="BD74" s="91"/>
      <c r="BE74" s="86"/>
      <c r="BF74" s="86"/>
      <c r="BG74" s="86"/>
      <c r="BI74" s="459"/>
      <c r="BJ74" s="206" t="s">
        <v>565</v>
      </c>
      <c r="BK74" s="97"/>
      <c r="BL74" s="210"/>
      <c r="BM74" s="86"/>
      <c r="BN74" s="91"/>
      <c r="BO74" s="86"/>
      <c r="BP74" s="86"/>
      <c r="BQ74" s="86"/>
      <c r="BR74"/>
      <c r="CA74"/>
      <c r="CB74"/>
      <c r="CC74"/>
    </row>
    <row r="75" spans="12:81">
      <c r="AO75"/>
      <c r="AP75"/>
      <c r="AY75" s="459"/>
      <c r="AZ75" s="143" t="s">
        <v>562</v>
      </c>
      <c r="BA75" s="86"/>
      <c r="BB75" s="210"/>
      <c r="BC75" s="86"/>
      <c r="BD75" s="91"/>
      <c r="BE75" s="86"/>
      <c r="BF75" s="86"/>
      <c r="BG75" s="86"/>
      <c r="BI75" s="459"/>
      <c r="BJ75" s="206" t="s">
        <v>566</v>
      </c>
      <c r="BK75" s="97"/>
      <c r="BL75" s="210"/>
      <c r="BM75" s="86"/>
      <c r="BN75" s="91"/>
      <c r="BO75" s="86"/>
      <c r="BP75" s="86"/>
      <c r="BQ75" s="86"/>
      <c r="BR75"/>
      <c r="CA75"/>
      <c r="CB75"/>
      <c r="CC75"/>
    </row>
    <row r="76" spans="12:81">
      <c r="AO76"/>
      <c r="AP76"/>
      <c r="AY76" s="459"/>
      <c r="AZ76" s="206" t="s">
        <v>565</v>
      </c>
      <c r="BA76" s="97"/>
      <c r="BB76" s="210"/>
      <c r="BC76" s="86"/>
      <c r="BD76" s="91"/>
      <c r="BE76" s="86"/>
      <c r="BF76" s="86"/>
      <c r="BG76" s="86"/>
      <c r="BI76" s="459"/>
      <c r="BJ76" s="143" t="s">
        <v>574</v>
      </c>
      <c r="BK76" s="97"/>
      <c r="BL76" s="210"/>
      <c r="BM76" s="86"/>
      <c r="BN76" s="91"/>
      <c r="BO76" s="86"/>
      <c r="BP76" s="86"/>
      <c r="BQ76" s="86"/>
      <c r="BR76"/>
      <c r="CA76"/>
      <c r="CB76"/>
      <c r="CC76"/>
    </row>
    <row r="77" spans="12:81">
      <c r="AO77"/>
      <c r="AP77"/>
      <c r="AY77" s="459"/>
      <c r="AZ77" s="206" t="s">
        <v>566</v>
      </c>
      <c r="BA77" s="97"/>
      <c r="BB77" s="210"/>
      <c r="BC77" s="86"/>
      <c r="BD77" s="91"/>
      <c r="BE77" s="86"/>
      <c r="BF77" s="86"/>
      <c r="BG77" s="86"/>
      <c r="BI77" s="459"/>
      <c r="BJ77" s="206" t="s">
        <v>575</v>
      </c>
      <c r="BK77" s="97"/>
      <c r="BL77" s="210"/>
      <c r="BM77" s="86"/>
      <c r="BN77" s="91"/>
      <c r="BO77" s="86"/>
      <c r="BP77" s="86"/>
      <c r="BQ77" s="86"/>
      <c r="BR77"/>
      <c r="CA77"/>
      <c r="CB77"/>
      <c r="CC77"/>
    </row>
    <row r="78" spans="12:81">
      <c r="AO78"/>
      <c r="AP78"/>
      <c r="AY78" s="459"/>
      <c r="AZ78" s="143" t="s">
        <v>574</v>
      </c>
      <c r="BA78" s="97"/>
      <c r="BB78" s="210"/>
      <c r="BC78" s="86"/>
      <c r="BD78" s="91"/>
      <c r="BE78" s="86"/>
      <c r="BF78" s="86"/>
      <c r="BG78" s="86"/>
      <c r="BI78" s="459"/>
      <c r="BJ78" s="206" t="s">
        <v>576</v>
      </c>
      <c r="BK78" s="97"/>
      <c r="BL78" s="210"/>
      <c r="BM78" s="86"/>
      <c r="BN78" s="91"/>
      <c r="BO78" s="86"/>
      <c r="BP78" s="86"/>
      <c r="BQ78" s="86"/>
      <c r="BR78"/>
      <c r="BS78"/>
      <c r="BT78"/>
      <c r="BU78"/>
      <c r="BV78"/>
      <c r="BW78"/>
      <c r="BX78"/>
      <c r="BY78"/>
      <c r="BZ78"/>
      <c r="CA78"/>
      <c r="CB78"/>
      <c r="CC78"/>
    </row>
    <row r="79" spans="12:81">
      <c r="AO79"/>
      <c r="AP79"/>
      <c r="AY79" s="459"/>
      <c r="AZ79" s="206" t="s">
        <v>575</v>
      </c>
      <c r="BA79" s="97"/>
      <c r="BB79" s="210"/>
      <c r="BC79" s="86"/>
      <c r="BD79" s="91"/>
      <c r="BE79" s="86"/>
      <c r="BF79" s="86"/>
      <c r="BG79" s="86"/>
      <c r="BI79" s="459"/>
      <c r="BJ79" s="206" t="s">
        <v>693</v>
      </c>
      <c r="BK79" s="97"/>
      <c r="BL79" s="210"/>
      <c r="BM79" s="86"/>
      <c r="BN79" s="91"/>
      <c r="BO79" s="86"/>
      <c r="BP79" s="86"/>
      <c r="BQ79" s="86"/>
      <c r="BR79"/>
      <c r="BS79"/>
      <c r="BT79"/>
      <c r="BU79"/>
      <c r="BV79"/>
      <c r="BW79"/>
      <c r="BX79"/>
      <c r="BY79"/>
      <c r="BZ79"/>
      <c r="CA79"/>
      <c r="CB79"/>
      <c r="CC79"/>
    </row>
    <row r="80" spans="12:81">
      <c r="AO80"/>
      <c r="AP80"/>
      <c r="AY80" s="459"/>
      <c r="AZ80" s="206" t="s">
        <v>576</v>
      </c>
      <c r="BA80" s="97"/>
      <c r="BB80" s="210"/>
      <c r="BC80" s="86"/>
      <c r="BD80" s="91"/>
      <c r="BE80" s="86"/>
      <c r="BF80" s="86"/>
      <c r="BG80" s="86"/>
      <c r="BI80" s="459"/>
      <c r="BJ80" s="206" t="s">
        <v>694</v>
      </c>
      <c r="BK80" s="97"/>
      <c r="BL80" s="210"/>
      <c r="BM80" s="86"/>
      <c r="BN80" s="91"/>
      <c r="BO80" s="86"/>
      <c r="BP80" s="86"/>
      <c r="BQ80" s="86"/>
      <c r="BR80"/>
      <c r="BS80"/>
      <c r="BT80"/>
      <c r="BU80"/>
      <c r="BV80"/>
      <c r="BW80"/>
      <c r="BX80"/>
      <c r="BY80"/>
      <c r="BZ80"/>
      <c r="CA80"/>
      <c r="CB80"/>
      <c r="CC80"/>
    </row>
    <row r="81" spans="41:81">
      <c r="AO81"/>
      <c r="AP81"/>
      <c r="AY81" s="459"/>
      <c r="AZ81" s="206" t="s">
        <v>693</v>
      </c>
      <c r="BA81" s="97"/>
      <c r="BB81" s="210"/>
      <c r="BC81" s="86"/>
      <c r="BD81" s="91"/>
      <c r="BE81" s="86"/>
      <c r="BF81" s="86"/>
      <c r="BG81" s="86"/>
      <c r="BI81" s="459"/>
      <c r="BJ81" s="206" t="s">
        <v>695</v>
      </c>
      <c r="BK81" s="97"/>
      <c r="BL81" s="210"/>
      <c r="BM81" s="86"/>
      <c r="BN81" s="91"/>
      <c r="BO81" s="86"/>
      <c r="BP81" s="86"/>
      <c r="BQ81" s="86"/>
      <c r="BR81"/>
      <c r="BS81"/>
      <c r="BT81"/>
      <c r="BU81"/>
      <c r="BV81"/>
      <c r="BW81"/>
      <c r="BX81"/>
      <c r="BY81"/>
      <c r="BZ81"/>
      <c r="CA81"/>
      <c r="CB81"/>
      <c r="CC81"/>
    </row>
    <row r="82" spans="41:81">
      <c r="AO82"/>
      <c r="AP82"/>
      <c r="AY82" s="459"/>
      <c r="AZ82" s="672" t="s">
        <v>694</v>
      </c>
      <c r="BA82" s="673"/>
      <c r="BB82" s="210"/>
      <c r="BC82" s="86"/>
      <c r="BD82" s="91"/>
      <c r="BE82" s="86"/>
      <c r="BF82" s="86"/>
      <c r="BG82" s="86"/>
      <c r="BI82" s="459"/>
      <c r="BJ82" s="672" t="s">
        <v>696</v>
      </c>
      <c r="BK82" s="673"/>
      <c r="BL82" s="210"/>
      <c r="BM82" s="86"/>
      <c r="BN82" s="91"/>
      <c r="BO82" s="86"/>
      <c r="BP82" s="86"/>
      <c r="BQ82" s="86"/>
      <c r="BR82"/>
      <c r="BS82"/>
      <c r="BT82"/>
      <c r="BU82"/>
      <c r="BV82"/>
      <c r="BW82"/>
      <c r="BX82"/>
      <c r="BY82"/>
      <c r="BZ82"/>
      <c r="CA82"/>
      <c r="CB82"/>
      <c r="CC82"/>
    </row>
    <row r="83" spans="41:81">
      <c r="AO83"/>
      <c r="AP83"/>
      <c r="AY83" s="459"/>
      <c r="AZ83" s="218" t="s">
        <v>553</v>
      </c>
      <c r="BA83" s="455" t="s">
        <v>558</v>
      </c>
      <c r="BB83" s="130"/>
      <c r="BC83" s="86"/>
      <c r="BD83" s="91"/>
      <c r="BE83" s="86"/>
      <c r="BF83" s="86"/>
      <c r="BG83" s="86"/>
      <c r="BI83" s="459"/>
      <c r="BJ83" s="218" t="s">
        <v>553</v>
      </c>
      <c r="BK83" s="671" t="s">
        <v>558</v>
      </c>
      <c r="BL83" s="210"/>
      <c r="BM83" s="86"/>
      <c r="BN83" s="91"/>
      <c r="BO83" s="86"/>
      <c r="BP83" s="86"/>
      <c r="BQ83" s="86"/>
      <c r="BR83"/>
      <c r="BS83"/>
      <c r="BT83"/>
      <c r="BU83"/>
      <c r="BV83"/>
      <c r="BW83"/>
      <c r="BX83"/>
      <c r="BY83"/>
      <c r="BZ83"/>
      <c r="CA83"/>
      <c r="CB83"/>
      <c r="CC83"/>
    </row>
    <row r="84" spans="41:81">
      <c r="AO84"/>
      <c r="AP84"/>
      <c r="AY84" s="459"/>
      <c r="AZ84" s="487" t="s">
        <v>555</v>
      </c>
      <c r="BA84" s="218" t="s">
        <v>541</v>
      </c>
      <c r="BB84" s="210"/>
      <c r="BC84" s="86"/>
      <c r="BD84" s="91"/>
      <c r="BE84" s="86"/>
      <c r="BF84" s="86"/>
      <c r="BG84" s="86"/>
      <c r="BI84" s="459"/>
      <c r="BJ84" s="487" t="s">
        <v>555</v>
      </c>
      <c r="BK84" s="218" t="s">
        <v>541</v>
      </c>
      <c r="BL84" s="210"/>
      <c r="BM84" s="86"/>
      <c r="BN84" s="91"/>
      <c r="BO84" s="86"/>
      <c r="BP84" s="86"/>
      <c r="BQ84" s="86"/>
      <c r="BR84"/>
      <c r="BS84"/>
      <c r="BT84"/>
      <c r="BU84"/>
      <c r="BV84"/>
      <c r="BW84"/>
      <c r="BX84"/>
      <c r="BY84"/>
      <c r="BZ84"/>
      <c r="CA84"/>
      <c r="CB84"/>
      <c r="CC84"/>
    </row>
    <row r="85" spans="41:81">
      <c r="AO85"/>
      <c r="AP85"/>
      <c r="AY85" s="459"/>
      <c r="AZ85" s="487" t="s">
        <v>559</v>
      </c>
      <c r="BA85" s="218" t="s">
        <v>547</v>
      </c>
      <c r="BB85" s="210"/>
      <c r="BC85" s="86"/>
      <c r="BD85" s="91"/>
      <c r="BE85" s="86"/>
      <c r="BF85" s="86"/>
      <c r="BG85" s="86"/>
      <c r="BI85" s="459"/>
      <c r="BJ85" s="487" t="s">
        <v>559</v>
      </c>
      <c r="BK85" s="218" t="s">
        <v>547</v>
      </c>
      <c r="BL85" s="130"/>
      <c r="BM85" s="86"/>
      <c r="BN85" s="91"/>
      <c r="BO85" s="86"/>
      <c r="BP85" s="86"/>
      <c r="BQ85" s="86"/>
      <c r="BR85"/>
      <c r="BS85"/>
      <c r="BT85"/>
      <c r="BU85"/>
      <c r="BV85"/>
      <c r="BW85"/>
      <c r="BX85"/>
      <c r="BY85"/>
      <c r="BZ85"/>
      <c r="CA85"/>
      <c r="CB85"/>
      <c r="CC85"/>
    </row>
    <row r="86" spans="41:81">
      <c r="AO86"/>
      <c r="AP86"/>
      <c r="AY86" s="459"/>
      <c r="AZ86" s="487" t="s">
        <v>554</v>
      </c>
      <c r="BA86" s="218" t="s">
        <v>537</v>
      </c>
      <c r="BB86" s="210"/>
      <c r="BC86" s="86"/>
      <c r="BD86" s="91"/>
      <c r="BE86" s="86"/>
      <c r="BF86" s="86"/>
      <c r="BG86" s="86"/>
      <c r="BI86" s="459"/>
      <c r="BJ86" s="487" t="s">
        <v>554</v>
      </c>
      <c r="BK86" s="218" t="s">
        <v>537</v>
      </c>
      <c r="BL86" s="210"/>
      <c r="BM86" s="86"/>
      <c r="BN86" s="91"/>
      <c r="BO86" s="86"/>
      <c r="BP86" s="86"/>
      <c r="BQ86" s="86"/>
      <c r="BR86"/>
      <c r="BS86"/>
      <c r="BT86"/>
      <c r="BU86"/>
      <c r="BV86"/>
      <c r="BW86"/>
      <c r="BX86"/>
      <c r="BY86"/>
      <c r="BZ86"/>
      <c r="CA86"/>
      <c r="CB86"/>
      <c r="CC86"/>
    </row>
    <row r="87" spans="41:81">
      <c r="AO87"/>
      <c r="AP87"/>
      <c r="AY87" s="459"/>
      <c r="AZ87" s="487" t="s">
        <v>556</v>
      </c>
      <c r="BA87" s="218" t="s">
        <v>543</v>
      </c>
      <c r="BB87" s="210"/>
      <c r="BC87" s="86"/>
      <c r="BD87" s="91"/>
      <c r="BE87" s="86"/>
      <c r="BF87" s="86"/>
      <c r="BG87" s="86"/>
      <c r="BI87" s="459"/>
      <c r="BJ87" s="487" t="s">
        <v>556</v>
      </c>
      <c r="BK87" s="218" t="s">
        <v>543</v>
      </c>
      <c r="BL87" s="210"/>
      <c r="BM87" s="86"/>
      <c r="BN87" s="91"/>
      <c r="BO87" s="86"/>
      <c r="BP87" s="86"/>
      <c r="BQ87" s="86"/>
      <c r="BR87"/>
      <c r="BS87"/>
      <c r="BT87"/>
      <c r="BU87"/>
      <c r="BV87"/>
      <c r="BW87"/>
      <c r="BX87"/>
      <c r="BY87"/>
      <c r="BZ87"/>
      <c r="CA87"/>
      <c r="CB87"/>
      <c r="CC87"/>
    </row>
    <row r="88" spans="41:81">
      <c r="AO88"/>
      <c r="AP88"/>
      <c r="AY88" s="459"/>
      <c r="AZ88" s="487" t="s">
        <v>560</v>
      </c>
      <c r="BA88" s="218" t="s">
        <v>549</v>
      </c>
      <c r="BB88" s="210"/>
      <c r="BC88" s="86"/>
      <c r="BD88" s="91"/>
      <c r="BE88" s="86"/>
      <c r="BF88" s="86"/>
      <c r="BG88" s="86"/>
      <c r="BI88" s="459"/>
      <c r="BJ88" s="487" t="s">
        <v>560</v>
      </c>
      <c r="BK88" s="218" t="s">
        <v>549</v>
      </c>
      <c r="BL88" s="210"/>
      <c r="BM88" s="86"/>
      <c r="BN88" s="91"/>
      <c r="BO88" s="86"/>
      <c r="BP88" s="86"/>
      <c r="BQ88" s="86"/>
      <c r="BR88"/>
      <c r="BS88"/>
      <c r="BT88"/>
      <c r="BU88"/>
      <c r="BV88"/>
      <c r="BW88"/>
      <c r="BX88"/>
      <c r="BY88"/>
      <c r="BZ88"/>
      <c r="CA88"/>
      <c r="CB88"/>
      <c r="CC88"/>
    </row>
    <row r="89" spans="41:81">
      <c r="AY89" s="459"/>
      <c r="AZ89" s="218" t="s">
        <v>557</v>
      </c>
      <c r="BA89" s="218" t="s">
        <v>538</v>
      </c>
      <c r="BB89" s="210"/>
      <c r="BC89" s="86"/>
      <c r="BD89" s="91"/>
      <c r="BE89" s="86"/>
      <c r="BF89" s="86"/>
      <c r="BG89" s="86"/>
      <c r="BI89" s="459"/>
      <c r="BJ89" s="218" t="s">
        <v>557</v>
      </c>
      <c r="BK89" s="218" t="s">
        <v>538</v>
      </c>
      <c r="BL89" s="210"/>
      <c r="BM89" s="86"/>
      <c r="BN89" s="91"/>
      <c r="BO89" s="86"/>
      <c r="BP89" s="86"/>
      <c r="BQ89" s="86"/>
      <c r="BR89"/>
      <c r="BS89"/>
      <c r="BT89"/>
      <c r="BU89"/>
      <c r="BV89"/>
      <c r="BW89"/>
      <c r="BX89"/>
      <c r="BY89"/>
      <c r="BZ89"/>
      <c r="CA89"/>
      <c r="CB89"/>
      <c r="CC89"/>
    </row>
    <row r="90" spans="41:81">
      <c r="AY90" s="459"/>
      <c r="AZ90" s="94"/>
      <c r="BA90" s="218" t="s">
        <v>544</v>
      </c>
      <c r="BB90" s="210"/>
      <c r="BC90" s="86"/>
      <c r="BD90" s="91"/>
      <c r="BE90" s="86"/>
      <c r="BF90" s="86"/>
      <c r="BG90" s="86"/>
      <c r="BI90" s="459"/>
      <c r="BJ90" s="94"/>
      <c r="BK90" s="218" t="s">
        <v>544</v>
      </c>
      <c r="BL90" s="210"/>
      <c r="BM90" s="86"/>
      <c r="BN90" s="91"/>
      <c r="BO90" s="86"/>
      <c r="BP90" s="86"/>
      <c r="BQ90" s="86"/>
      <c r="BR90"/>
      <c r="BS90"/>
      <c r="BT90"/>
      <c r="BU90"/>
      <c r="BV90"/>
      <c r="BW90"/>
      <c r="BX90"/>
      <c r="BY90"/>
      <c r="BZ90"/>
      <c r="CA90"/>
      <c r="CB90"/>
      <c r="CC90"/>
    </row>
    <row r="91" spans="41:81">
      <c r="AY91" s="459"/>
      <c r="AZ91" s="94"/>
      <c r="BA91" s="218" t="s">
        <v>550</v>
      </c>
      <c r="BB91" s="210"/>
      <c r="BC91" s="86"/>
      <c r="BD91" s="91"/>
      <c r="BE91" s="86"/>
      <c r="BF91" s="86"/>
      <c r="BG91" s="86"/>
      <c r="BI91" s="459"/>
      <c r="BJ91" s="94"/>
      <c r="BK91" s="218" t="s">
        <v>550</v>
      </c>
      <c r="BL91" s="210"/>
      <c r="BM91" s="86"/>
      <c r="BN91" s="91"/>
      <c r="BO91" s="86"/>
      <c r="BP91" s="86"/>
      <c r="BQ91" s="86"/>
      <c r="BR91"/>
      <c r="BS91"/>
      <c r="BT91"/>
      <c r="BU91"/>
      <c r="BV91"/>
      <c r="BW91"/>
      <c r="BX91"/>
      <c r="BY91"/>
      <c r="BZ91"/>
      <c r="CA91"/>
      <c r="CB91"/>
      <c r="CC91"/>
    </row>
    <row r="92" spans="41:81">
      <c r="AY92" s="459"/>
      <c r="AZ92" s="94"/>
      <c r="BA92" s="218" t="s">
        <v>539</v>
      </c>
      <c r="BB92" s="210"/>
      <c r="BC92" s="86"/>
      <c r="BD92" s="91"/>
      <c r="BE92" s="86"/>
      <c r="BF92" s="86"/>
      <c r="BG92" s="86"/>
      <c r="BI92" s="459"/>
      <c r="BJ92" s="94"/>
      <c r="BK92" s="218" t="s">
        <v>539</v>
      </c>
      <c r="BL92" s="210"/>
      <c r="BM92" s="86"/>
      <c r="BN92" s="91"/>
      <c r="BO92" s="86"/>
      <c r="BP92" s="86"/>
      <c r="BQ92" s="86"/>
      <c r="BR92"/>
      <c r="BS92"/>
      <c r="BT92"/>
      <c r="BU92"/>
      <c r="BV92"/>
      <c r="BW92"/>
      <c r="BX92"/>
      <c r="BY92"/>
      <c r="BZ92"/>
      <c r="CA92"/>
      <c r="CB92"/>
      <c r="CC92"/>
    </row>
    <row r="93" spans="41:81">
      <c r="AY93" s="459"/>
      <c r="AZ93" s="94"/>
      <c r="BA93" s="218" t="s">
        <v>545</v>
      </c>
      <c r="BB93" s="210"/>
      <c r="BC93" s="86"/>
      <c r="BD93" s="91"/>
      <c r="BE93" s="86"/>
      <c r="BF93" s="86"/>
      <c r="BG93" s="86"/>
      <c r="BI93" s="459"/>
      <c r="BJ93" s="94"/>
      <c r="BK93" s="218" t="s">
        <v>545</v>
      </c>
      <c r="BL93" s="210"/>
      <c r="BM93" s="86"/>
      <c r="BN93" s="91"/>
      <c r="BO93" s="86"/>
      <c r="BP93" s="86"/>
      <c r="BQ93" s="86"/>
      <c r="BR93"/>
      <c r="BS93"/>
      <c r="BT93"/>
      <c r="BU93"/>
      <c r="BV93"/>
      <c r="BW93"/>
      <c r="BX93"/>
      <c r="BY93"/>
      <c r="BZ93"/>
      <c r="CA93"/>
      <c r="CB93"/>
      <c r="CC93"/>
    </row>
    <row r="94" spans="41:81">
      <c r="AY94" s="143"/>
      <c r="AZ94" s="94"/>
      <c r="BA94" s="218" t="s">
        <v>551</v>
      </c>
      <c r="BB94" s="210"/>
      <c r="BC94" s="86"/>
      <c r="BD94" s="91"/>
      <c r="BE94" s="86"/>
      <c r="BF94" s="86"/>
      <c r="BG94" s="86"/>
      <c r="BI94" s="143"/>
      <c r="BJ94" s="94"/>
      <c r="BK94" s="218" t="s">
        <v>551</v>
      </c>
      <c r="BL94" s="210"/>
      <c r="BM94" s="86"/>
      <c r="BN94" s="91"/>
      <c r="BO94" s="86"/>
      <c r="BP94" s="86"/>
      <c r="BQ94" s="86"/>
      <c r="BR94"/>
      <c r="BS94"/>
      <c r="BT94"/>
      <c r="BU94"/>
      <c r="BV94"/>
      <c r="BW94"/>
      <c r="BX94"/>
      <c r="BY94"/>
      <c r="BZ94"/>
      <c r="CA94"/>
      <c r="CB94"/>
      <c r="CC94"/>
    </row>
    <row r="95" spans="41:81">
      <c r="AY95" s="143"/>
      <c r="AZ95" s="94"/>
      <c r="BA95" s="218" t="s">
        <v>540</v>
      </c>
      <c r="BB95" s="210"/>
      <c r="BC95" s="86"/>
      <c r="BD95" s="91"/>
      <c r="BE95" s="86"/>
      <c r="BF95" s="86"/>
      <c r="BG95" s="86"/>
      <c r="BI95" s="143"/>
      <c r="BJ95" s="94"/>
      <c r="BK95" s="218" t="s">
        <v>540</v>
      </c>
      <c r="BL95" s="210"/>
      <c r="BM95" s="86"/>
      <c r="BN95" s="91"/>
      <c r="BO95" s="86"/>
      <c r="BP95" s="86"/>
      <c r="BQ95" s="86"/>
      <c r="BR95"/>
      <c r="BS95"/>
      <c r="BT95"/>
      <c r="BU95"/>
      <c r="BV95"/>
      <c r="BW95"/>
      <c r="BX95"/>
      <c r="BY95"/>
      <c r="BZ95"/>
      <c r="CA95"/>
      <c r="CB95"/>
      <c r="CC95"/>
    </row>
    <row r="96" spans="41:81">
      <c r="AY96" s="143"/>
      <c r="AZ96" s="94"/>
      <c r="BA96" s="218" t="s">
        <v>546</v>
      </c>
      <c r="BB96" s="461"/>
      <c r="BC96" s="391"/>
      <c r="BD96" s="391"/>
      <c r="BE96" s="391"/>
      <c r="BF96" s="391"/>
      <c r="BG96" s="86"/>
      <c r="BI96" s="143"/>
      <c r="BJ96" s="94"/>
      <c r="BK96" s="218" t="s">
        <v>546</v>
      </c>
      <c r="BL96" s="210"/>
      <c r="BM96" s="86"/>
      <c r="BN96" s="91"/>
      <c r="BO96" s="86"/>
      <c r="BP96" s="86"/>
      <c r="BQ96" s="86"/>
      <c r="BR96"/>
      <c r="BS96"/>
      <c r="BT96"/>
      <c r="BU96"/>
      <c r="BV96"/>
      <c r="BW96"/>
      <c r="BX96"/>
      <c r="BY96"/>
      <c r="BZ96"/>
      <c r="CA96"/>
      <c r="CB96"/>
      <c r="CC96"/>
    </row>
    <row r="97" spans="51:81">
      <c r="AY97" s="143"/>
      <c r="AZ97" s="94"/>
      <c r="BA97" s="218" t="s">
        <v>552</v>
      </c>
      <c r="BB97" s="461"/>
      <c r="BC97" s="391"/>
      <c r="BD97" s="391"/>
      <c r="BE97" s="391"/>
      <c r="BF97" s="391"/>
      <c r="BG97" s="391"/>
      <c r="BI97" s="143"/>
      <c r="BJ97" s="94"/>
      <c r="BK97" s="218" t="s">
        <v>552</v>
      </c>
      <c r="BL97" s="210"/>
      <c r="BM97" s="86"/>
      <c r="BN97" s="91"/>
      <c r="BO97" s="86"/>
      <c r="BP97" s="86"/>
      <c r="BQ97" s="86"/>
      <c r="BR97"/>
      <c r="BS97"/>
      <c r="BT97"/>
      <c r="BU97"/>
      <c r="BV97"/>
      <c r="BW97"/>
      <c r="BX97"/>
      <c r="BY97"/>
      <c r="BZ97"/>
      <c r="CA97"/>
      <c r="CB97"/>
      <c r="CC97"/>
    </row>
    <row r="98" spans="51:81">
      <c r="AY98" s="143"/>
      <c r="AZ98" s="94"/>
      <c r="BA98" s="488" t="s">
        <v>536</v>
      </c>
      <c r="BB98" s="461"/>
      <c r="BC98" s="391"/>
      <c r="BD98" s="391"/>
      <c r="BE98" s="391"/>
      <c r="BF98" s="391"/>
      <c r="BG98" s="391"/>
      <c r="BI98" s="143"/>
      <c r="BJ98" s="94"/>
      <c r="BK98" s="488" t="s">
        <v>536</v>
      </c>
      <c r="BL98" s="461"/>
      <c r="BM98" s="391"/>
      <c r="BN98" s="391"/>
      <c r="BO98" s="391"/>
      <c r="BP98" s="391"/>
      <c r="BQ98" s="86"/>
    </row>
    <row r="99" spans="51:81">
      <c r="AY99" s="143"/>
      <c r="AZ99" s="94"/>
      <c r="BA99" s="488" t="s">
        <v>542</v>
      </c>
      <c r="BB99" s="483"/>
      <c r="BC99" s="391"/>
      <c r="BD99" s="391"/>
      <c r="BE99" s="391"/>
      <c r="BF99" s="391"/>
      <c r="BG99" s="391"/>
      <c r="BI99" s="143"/>
      <c r="BJ99" s="94"/>
      <c r="BK99" s="488" t="s">
        <v>542</v>
      </c>
      <c r="BL99" s="483"/>
      <c r="BM99" s="391"/>
      <c r="BN99" s="391"/>
      <c r="BO99" s="391"/>
      <c r="BP99" s="391"/>
      <c r="BQ99" s="391"/>
    </row>
    <row r="100" spans="51:81">
      <c r="AY100" s="310"/>
      <c r="AZ100" s="95"/>
      <c r="BA100" s="489" t="s">
        <v>548</v>
      </c>
      <c r="BB100" s="485"/>
      <c r="BC100" s="486"/>
      <c r="BD100" s="486"/>
      <c r="BE100" s="486"/>
      <c r="BF100" s="486"/>
      <c r="BG100" s="486"/>
      <c r="BI100" s="310"/>
      <c r="BJ100" s="95"/>
      <c r="BK100" s="489" t="s">
        <v>548</v>
      </c>
      <c r="BL100" s="485"/>
      <c r="BM100" s="486"/>
      <c r="BN100" s="486"/>
      <c r="BO100" s="486"/>
      <c r="BP100" s="486"/>
      <c r="BQ100" s="486"/>
    </row>
    <row r="101" spans="51:81">
      <c r="AY101"/>
      <c r="AZ101"/>
      <c r="BA101"/>
      <c r="BB101"/>
      <c r="BC101"/>
      <c r="BD101"/>
      <c r="BE101"/>
      <c r="BF101"/>
      <c r="BG101"/>
    </row>
  </sheetData>
  <mergeCells count="2">
    <mergeCell ref="AD10:AE11"/>
    <mergeCell ref="AD14:AE15"/>
  </mergeCells>
  <phoneticPr fontId="98" type="noConversion"/>
  <pageMargins left="0.25" right="0.25" top="0.75" bottom="0.75" header="0.3" footer="0.3"/>
  <pageSetup scale="75"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B2:N64"/>
  <sheetViews>
    <sheetView zoomScale="60" zoomScaleNormal="60" workbookViewId="0">
      <pane xSplit="1" ySplit="5" topLeftCell="C36" activePane="bottomRight" state="frozen"/>
      <selection pane="topRight" activeCell="B1" sqref="B1"/>
      <selection pane="bottomLeft" activeCell="A6" sqref="A6"/>
      <selection pane="bottomRight" activeCell="P46" sqref="P46"/>
    </sheetView>
  </sheetViews>
  <sheetFormatPr defaultColWidth="8.75" defaultRowHeight="14"/>
  <cols>
    <col min="1" max="1" width="2.5" style="68" customWidth="1"/>
    <col min="2" max="2" width="19.83203125" style="68" customWidth="1"/>
    <col min="3" max="4" width="12.08203125" style="68" customWidth="1"/>
    <col min="5" max="5" width="19.1640625" style="68" customWidth="1"/>
    <col min="6" max="6" width="15.9140625" style="68" customWidth="1"/>
    <col min="7" max="7" width="17.9140625" style="68" customWidth="1"/>
    <col min="8" max="8" width="14.4140625" style="68" customWidth="1"/>
    <col min="9" max="9" width="20.1640625" style="68" customWidth="1"/>
    <col min="10" max="10" width="12.33203125" style="68" customWidth="1"/>
    <col min="11" max="11" width="11.6640625" style="68" customWidth="1"/>
    <col min="12" max="12" width="19.33203125" style="68" customWidth="1"/>
    <col min="13" max="13" width="22.5" style="68" customWidth="1"/>
    <col min="14" max="14" width="23.5" style="68" customWidth="1"/>
    <col min="15" max="16384" width="8.75" style="68"/>
  </cols>
  <sheetData>
    <row r="2" spans="2:14" ht="25">
      <c r="B2" s="861" t="s">
        <v>1616</v>
      </c>
    </row>
    <row r="3" spans="2:14" s="856" customFormat="1" ht="20">
      <c r="B3" s="855" t="s">
        <v>1617</v>
      </c>
      <c r="I3" s="855" t="s">
        <v>1615</v>
      </c>
    </row>
    <row r="4" spans="2:14" ht="15.5" customHeight="1"/>
    <row r="5" spans="2:14" ht="19" customHeight="1">
      <c r="B5" s="174" t="s">
        <v>500</v>
      </c>
      <c r="C5" s="175" t="s">
        <v>353</v>
      </c>
      <c r="D5" s="177" t="s">
        <v>514</v>
      </c>
      <c r="E5" s="176" t="s">
        <v>383</v>
      </c>
      <c r="F5" s="184" t="s">
        <v>341</v>
      </c>
      <c r="G5" s="179" t="s">
        <v>412</v>
      </c>
      <c r="I5" s="174" t="s">
        <v>1422</v>
      </c>
      <c r="J5" s="178" t="s">
        <v>334</v>
      </c>
      <c r="K5" s="177" t="s">
        <v>514</v>
      </c>
      <c r="L5" s="176" t="s">
        <v>383</v>
      </c>
      <c r="M5" s="184" t="s">
        <v>341</v>
      </c>
      <c r="N5" s="179" t="s">
        <v>412</v>
      </c>
    </row>
    <row r="6" spans="2:14">
      <c r="B6" s="139" t="s">
        <v>342</v>
      </c>
      <c r="C6" s="695" t="s">
        <v>493</v>
      </c>
      <c r="D6" s="695" t="s">
        <v>333</v>
      </c>
      <c r="E6" s="139" t="s">
        <v>458</v>
      </c>
      <c r="F6" s="189"/>
      <c r="G6" s="89" t="s">
        <v>1308</v>
      </c>
      <c r="I6" s="463" t="s">
        <v>1382</v>
      </c>
      <c r="J6" s="503" t="s">
        <v>1379</v>
      </c>
      <c r="K6" s="139"/>
      <c r="L6" s="580" t="s">
        <v>986</v>
      </c>
      <c r="M6" s="580"/>
      <c r="N6" s="151" t="s">
        <v>408</v>
      </c>
    </row>
    <row r="7" spans="2:14">
      <c r="B7" s="143" t="s">
        <v>354</v>
      </c>
      <c r="C7" s="687" t="s">
        <v>395</v>
      </c>
      <c r="D7" s="687" t="s">
        <v>448</v>
      </c>
      <c r="E7" s="138" t="s">
        <v>460</v>
      </c>
      <c r="F7" s="180"/>
      <c r="G7" s="89" t="s">
        <v>382</v>
      </c>
      <c r="I7" s="465" t="s">
        <v>1385</v>
      </c>
      <c r="J7" s="462" t="s">
        <v>1380</v>
      </c>
      <c r="K7" s="138"/>
      <c r="L7" s="138" t="s">
        <v>895</v>
      </c>
      <c r="M7" s="581"/>
      <c r="N7" s="89" t="s">
        <v>407</v>
      </c>
    </row>
    <row r="8" spans="2:14">
      <c r="B8" s="687"/>
      <c r="C8" s="687"/>
      <c r="D8" s="86" t="s">
        <v>468</v>
      </c>
      <c r="E8" s="138" t="s">
        <v>461</v>
      </c>
      <c r="F8" s="180"/>
      <c r="G8" s="89"/>
      <c r="I8" s="515" t="s">
        <v>1243</v>
      </c>
      <c r="J8" s="462" t="s">
        <v>1388</v>
      </c>
      <c r="K8" s="138"/>
      <c r="L8" s="138" t="s">
        <v>894</v>
      </c>
      <c r="M8" s="180"/>
      <c r="N8" s="89" t="s">
        <v>409</v>
      </c>
    </row>
    <row r="9" spans="2:14">
      <c r="B9" s="689"/>
      <c r="C9" s="689"/>
      <c r="D9" s="687" t="s">
        <v>368</v>
      </c>
      <c r="E9" s="138"/>
      <c r="F9" s="138"/>
      <c r="G9" s="90"/>
      <c r="I9" s="515" t="s">
        <v>1245</v>
      </c>
      <c r="J9" s="462" t="s">
        <v>1381</v>
      </c>
      <c r="K9" s="138"/>
      <c r="L9" s="138"/>
      <c r="M9" s="180"/>
      <c r="N9" s="89" t="s">
        <v>459</v>
      </c>
    </row>
    <row r="10" spans="2:14">
      <c r="B10" s="463" t="s">
        <v>1287</v>
      </c>
      <c r="C10" s="688" t="s">
        <v>1312</v>
      </c>
      <c r="D10" s="688"/>
      <c r="E10" s="144"/>
      <c r="F10" s="144"/>
      <c r="G10" s="89" t="s">
        <v>1310</v>
      </c>
      <c r="I10" s="515" t="s">
        <v>1246</v>
      </c>
      <c r="J10" s="462" t="s">
        <v>1398</v>
      </c>
      <c r="K10" s="138"/>
      <c r="L10" s="180"/>
      <c r="M10" s="180"/>
      <c r="N10" s="89" t="s">
        <v>462</v>
      </c>
    </row>
    <row r="11" spans="2:14">
      <c r="B11" s="143" t="s">
        <v>1288</v>
      </c>
      <c r="C11" s="696" t="s">
        <v>1313</v>
      </c>
      <c r="D11" s="688"/>
      <c r="E11" s="144"/>
      <c r="F11" s="144"/>
      <c r="G11" s="89" t="s">
        <v>1253</v>
      </c>
      <c r="I11" s="515" t="s">
        <v>1247</v>
      </c>
      <c r="J11" s="462" t="s">
        <v>1386</v>
      </c>
      <c r="K11" s="138"/>
      <c r="L11" s="180"/>
      <c r="M11" s="180"/>
      <c r="N11" s="89" t="s">
        <v>389</v>
      </c>
    </row>
    <row r="12" spans="2:14" ht="15.5">
      <c r="B12" s="465" t="s">
        <v>1289</v>
      </c>
      <c r="C12" s="696" t="s">
        <v>1314</v>
      </c>
      <c r="D12" s="86"/>
      <c r="E12" s="183"/>
      <c r="F12" s="183"/>
      <c r="G12" s="89"/>
      <c r="I12" s="391"/>
      <c r="J12" s="462" t="s">
        <v>1400</v>
      </c>
      <c r="K12" s="138"/>
      <c r="L12" s="180"/>
      <c r="M12" s="180"/>
      <c r="N12" s="89" t="s">
        <v>1253</v>
      </c>
    </row>
    <row r="13" spans="2:14">
      <c r="B13" s="465" t="s">
        <v>1290</v>
      </c>
      <c r="C13" s="696" t="s">
        <v>1315</v>
      </c>
      <c r="D13" s="688"/>
      <c r="E13" s="138"/>
      <c r="F13" s="138"/>
      <c r="G13" s="89"/>
      <c r="I13" s="138"/>
      <c r="J13" s="462" t="s">
        <v>1399</v>
      </c>
      <c r="K13" s="138"/>
      <c r="L13" s="180"/>
      <c r="M13" s="138"/>
      <c r="N13" s="89" t="s">
        <v>888</v>
      </c>
    </row>
    <row r="14" spans="2:14">
      <c r="B14" s="143" t="s">
        <v>1291</v>
      </c>
      <c r="C14" s="696" t="s">
        <v>1311</v>
      </c>
      <c r="D14" s="688"/>
      <c r="E14" s="138"/>
      <c r="F14" s="138"/>
      <c r="G14" s="89"/>
      <c r="I14" s="138"/>
      <c r="J14" s="462" t="s">
        <v>1402</v>
      </c>
      <c r="K14" s="138"/>
      <c r="L14" s="180"/>
      <c r="M14" s="138"/>
      <c r="N14" s="89"/>
    </row>
    <row r="15" spans="2:14">
      <c r="B15" s="465" t="s">
        <v>1292</v>
      </c>
      <c r="C15" s="694"/>
      <c r="D15" s="686"/>
      <c r="E15" s="89"/>
      <c r="F15" s="89"/>
      <c r="G15" s="89"/>
      <c r="I15" s="138"/>
      <c r="J15" s="690"/>
      <c r="K15" s="691"/>
      <c r="L15" s="692"/>
      <c r="M15" s="138"/>
      <c r="N15" s="90"/>
    </row>
    <row r="16" spans="2:14">
      <c r="B16" s="689"/>
      <c r="C16" s="690"/>
      <c r="D16" s="465"/>
      <c r="E16" s="138"/>
      <c r="F16" s="138"/>
      <c r="G16" s="90"/>
      <c r="I16" s="138"/>
      <c r="J16" s="802" t="s">
        <v>1387</v>
      </c>
      <c r="K16" s="139"/>
      <c r="L16" s="803" t="s">
        <v>384</v>
      </c>
      <c r="M16" s="138"/>
      <c r="N16" s="151" t="s">
        <v>1416</v>
      </c>
    </row>
    <row r="17" spans="2:14">
      <c r="B17" s="687" t="s">
        <v>1244</v>
      </c>
      <c r="C17" s="140" t="s">
        <v>410</v>
      </c>
      <c r="D17" s="688"/>
      <c r="E17" s="86"/>
      <c r="F17" s="86"/>
      <c r="G17" s="89" t="s">
        <v>1307</v>
      </c>
      <c r="I17" s="138"/>
      <c r="J17" s="742" t="s">
        <v>1389</v>
      </c>
      <c r="K17" s="138"/>
      <c r="L17" s="743" t="s">
        <v>386</v>
      </c>
      <c r="M17" s="138"/>
      <c r="N17" s="89" t="s">
        <v>1417</v>
      </c>
    </row>
    <row r="18" spans="2:14">
      <c r="B18" s="687" t="s">
        <v>1293</v>
      </c>
      <c r="C18" s="138" t="s">
        <v>479</v>
      </c>
      <c r="D18" s="688"/>
      <c r="E18" s="86"/>
      <c r="F18" s="86"/>
      <c r="G18" s="89" t="s">
        <v>409</v>
      </c>
      <c r="I18" s="465"/>
      <c r="J18" s="742" t="s">
        <v>1390</v>
      </c>
      <c r="K18" s="138"/>
      <c r="L18" s="743" t="s">
        <v>385</v>
      </c>
      <c r="M18" s="138"/>
      <c r="N18" s="89" t="s">
        <v>1415</v>
      </c>
    </row>
    <row r="19" spans="2:14">
      <c r="B19" s="687" t="s">
        <v>1294</v>
      </c>
      <c r="C19" s="206" t="s">
        <v>478</v>
      </c>
      <c r="D19" s="86"/>
      <c r="E19" s="86"/>
      <c r="F19" s="86"/>
      <c r="G19" s="86"/>
      <c r="I19" s="138"/>
      <c r="J19" s="742" t="s">
        <v>1397</v>
      </c>
      <c r="K19" s="138"/>
      <c r="L19" s="743" t="s">
        <v>387</v>
      </c>
      <c r="M19" s="138"/>
      <c r="N19" s="89" t="s">
        <v>1414</v>
      </c>
    </row>
    <row r="20" spans="2:14">
      <c r="B20" s="687" t="s">
        <v>1295</v>
      </c>
      <c r="C20" s="206"/>
      <c r="D20" s="688"/>
      <c r="E20" s="86"/>
      <c r="F20" s="86"/>
      <c r="G20" s="86"/>
      <c r="I20" s="138"/>
      <c r="J20" s="742" t="s">
        <v>1328</v>
      </c>
      <c r="K20" s="138"/>
      <c r="L20" s="743" t="s">
        <v>388</v>
      </c>
      <c r="M20" s="138"/>
      <c r="N20" s="86"/>
    </row>
    <row r="21" spans="2:14">
      <c r="B21" s="687" t="s">
        <v>1296</v>
      </c>
      <c r="C21" s="206"/>
      <c r="D21" s="206"/>
      <c r="E21" s="97"/>
      <c r="F21" s="86"/>
      <c r="G21" s="89"/>
      <c r="I21" s="138"/>
      <c r="J21" s="742" t="s">
        <v>1394</v>
      </c>
      <c r="K21" s="138"/>
      <c r="L21" s="180"/>
      <c r="M21" s="138"/>
      <c r="N21" s="86"/>
    </row>
    <row r="22" spans="2:14">
      <c r="B22" s="685"/>
      <c r="C22" s="699"/>
      <c r="D22" s="255"/>
      <c r="E22" s="87"/>
      <c r="F22" s="700"/>
      <c r="G22" s="701"/>
      <c r="I22" s="138"/>
      <c r="J22" s="742" t="s">
        <v>1392</v>
      </c>
      <c r="K22" s="138"/>
      <c r="L22" s="180"/>
      <c r="M22" s="138"/>
      <c r="N22" s="86"/>
    </row>
    <row r="23" spans="2:14">
      <c r="B23" s="465"/>
      <c r="C23" s="140" t="s">
        <v>1140</v>
      </c>
      <c r="D23" s="86" t="s">
        <v>467</v>
      </c>
      <c r="E23" s="144" t="s">
        <v>469</v>
      </c>
      <c r="F23" s="101"/>
      <c r="G23" s="89" t="s">
        <v>1309</v>
      </c>
      <c r="I23" s="138"/>
      <c r="J23" s="742" t="s">
        <v>1395</v>
      </c>
      <c r="K23" s="138"/>
      <c r="L23" s="180"/>
      <c r="M23" s="138"/>
      <c r="N23" s="86"/>
    </row>
    <row r="24" spans="2:14">
      <c r="B24" s="465"/>
      <c r="C24" s="140" t="s">
        <v>470</v>
      </c>
      <c r="D24" s="140"/>
      <c r="E24" s="144" t="s">
        <v>490</v>
      </c>
      <c r="F24" s="101"/>
      <c r="G24" s="89" t="s">
        <v>512</v>
      </c>
      <c r="I24" s="391"/>
      <c r="J24" s="804"/>
      <c r="K24" s="486"/>
      <c r="L24" s="805"/>
      <c r="M24" s="391"/>
      <c r="N24" s="87"/>
    </row>
    <row r="25" spans="2:14">
      <c r="B25" s="143"/>
      <c r="C25" s="140" t="s">
        <v>486</v>
      </c>
      <c r="D25" s="140"/>
      <c r="E25" s="144"/>
      <c r="F25" s="101"/>
      <c r="G25" s="89"/>
      <c r="I25" s="138"/>
      <c r="J25" s="806" t="s">
        <v>1393</v>
      </c>
      <c r="K25" s="139"/>
      <c r="L25" s="807" t="s">
        <v>1278</v>
      </c>
      <c r="M25" s="138"/>
      <c r="N25" s="151" t="s">
        <v>1416</v>
      </c>
    </row>
    <row r="26" spans="2:14">
      <c r="B26" s="465"/>
      <c r="C26" s="462" t="s">
        <v>1138</v>
      </c>
      <c r="D26" s="462"/>
      <c r="E26" s="144"/>
      <c r="F26" s="101"/>
      <c r="G26" s="89"/>
      <c r="I26" s="138"/>
      <c r="J26" s="745" t="s">
        <v>1396</v>
      </c>
      <c r="K26" s="138"/>
      <c r="L26" s="744" t="s">
        <v>386</v>
      </c>
      <c r="M26" s="138"/>
      <c r="N26" s="89" t="s">
        <v>1106</v>
      </c>
    </row>
    <row r="27" spans="2:14">
      <c r="B27" s="465"/>
      <c r="C27" s="702"/>
      <c r="D27" s="691"/>
      <c r="E27" s="87"/>
      <c r="F27" s="703"/>
      <c r="G27" s="701"/>
      <c r="I27" s="138"/>
      <c r="J27" s="607"/>
      <c r="K27" s="138"/>
      <c r="L27" s="744" t="s">
        <v>1279</v>
      </c>
      <c r="M27" s="138"/>
      <c r="N27" s="89" t="s">
        <v>1415</v>
      </c>
    </row>
    <row r="28" spans="2:14">
      <c r="B28" s="465"/>
      <c r="C28" s="140" t="s">
        <v>485</v>
      </c>
      <c r="D28" s="86" t="s">
        <v>467</v>
      </c>
      <c r="E28" s="138" t="s">
        <v>1137</v>
      </c>
      <c r="G28" s="89" t="s">
        <v>1308</v>
      </c>
      <c r="I28" s="138"/>
      <c r="J28" s="607"/>
      <c r="K28" s="138"/>
      <c r="L28" s="180"/>
      <c r="M28" s="138"/>
      <c r="N28" s="89" t="s">
        <v>1414</v>
      </c>
    </row>
    <row r="29" spans="2:14">
      <c r="B29" s="465"/>
      <c r="C29" s="140" t="s">
        <v>484</v>
      </c>
      <c r="D29" s="462" t="s">
        <v>1320</v>
      </c>
      <c r="E29" s="138" t="s">
        <v>490</v>
      </c>
      <c r="F29" s="86"/>
      <c r="G29" s="89" t="s">
        <v>382</v>
      </c>
      <c r="I29" s="391"/>
      <c r="J29" s="804"/>
      <c r="K29" s="486"/>
      <c r="L29" s="805"/>
      <c r="M29" s="391"/>
      <c r="N29" s="90"/>
    </row>
    <row r="30" spans="2:14">
      <c r="B30" s="143"/>
      <c r="C30" s="140"/>
      <c r="D30" s="140"/>
      <c r="E30" s="138"/>
      <c r="F30" s="703"/>
      <c r="G30" s="87"/>
      <c r="I30" s="138"/>
      <c r="J30" s="808" t="s">
        <v>1403</v>
      </c>
      <c r="K30" s="139"/>
      <c r="L30" s="809" t="s">
        <v>384</v>
      </c>
      <c r="M30" s="138"/>
      <c r="N30" s="151" t="s">
        <v>1418</v>
      </c>
    </row>
    <row r="31" spans="2:14">
      <c r="B31" s="146" t="s">
        <v>1317</v>
      </c>
      <c r="C31" s="927" t="s">
        <v>870</v>
      </c>
      <c r="D31" s="927" t="s">
        <v>870</v>
      </c>
      <c r="E31" s="463" t="s">
        <v>1318</v>
      </c>
      <c r="G31" s="927" t="s">
        <v>870</v>
      </c>
      <c r="I31" s="138"/>
      <c r="J31" s="810" t="s">
        <v>1125</v>
      </c>
      <c r="K31" s="138"/>
      <c r="L31" s="746" t="s">
        <v>386</v>
      </c>
      <c r="M31" s="138"/>
      <c r="N31" s="89" t="s">
        <v>1419</v>
      </c>
    </row>
    <row r="32" spans="2:14">
      <c r="B32" s="143" t="s">
        <v>1210</v>
      </c>
      <c r="C32" s="926" t="s">
        <v>870</v>
      </c>
      <c r="D32" s="926" t="s">
        <v>870</v>
      </c>
      <c r="E32" s="465" t="s">
        <v>1319</v>
      </c>
      <c r="F32" s="86"/>
      <c r="G32" s="926" t="s">
        <v>870</v>
      </c>
      <c r="I32" s="138"/>
      <c r="J32" s="810" t="s">
        <v>1404</v>
      </c>
      <c r="K32" s="138"/>
      <c r="L32" s="746" t="s">
        <v>385</v>
      </c>
      <c r="M32" s="138"/>
      <c r="N32" s="89" t="s">
        <v>1420</v>
      </c>
    </row>
    <row r="33" spans="2:14" customFormat="1">
      <c r="B33" s="143" t="s">
        <v>1208</v>
      </c>
      <c r="C33" s="926" t="s">
        <v>870</v>
      </c>
      <c r="D33" s="926" t="s">
        <v>870</v>
      </c>
      <c r="E33" s="138"/>
      <c r="F33" s="86"/>
      <c r="G33" s="926" t="s">
        <v>870</v>
      </c>
      <c r="I33" s="138"/>
      <c r="J33" s="810" t="s">
        <v>1405</v>
      </c>
      <c r="K33" s="138"/>
      <c r="L33" s="746" t="s">
        <v>387</v>
      </c>
      <c r="M33" s="180"/>
      <c r="N33" s="89" t="s">
        <v>1421</v>
      </c>
    </row>
    <row r="34" spans="2:14" customFormat="1">
      <c r="B34" s="310"/>
      <c r="C34" s="928" t="s">
        <v>870</v>
      </c>
      <c r="D34" s="928" t="s">
        <v>870</v>
      </c>
      <c r="E34" s="691"/>
      <c r="F34" s="87"/>
      <c r="G34" s="928" t="s">
        <v>870</v>
      </c>
      <c r="I34" s="138"/>
      <c r="J34" s="810" t="s">
        <v>1406</v>
      </c>
      <c r="K34" s="138"/>
      <c r="L34" s="746" t="s">
        <v>388</v>
      </c>
      <c r="M34" s="180"/>
      <c r="N34" s="149"/>
    </row>
    <row r="35" spans="2:14">
      <c r="B35" s="695" t="s">
        <v>1704</v>
      </c>
      <c r="C35" s="927" t="s">
        <v>870</v>
      </c>
      <c r="D35" s="927" t="s">
        <v>870</v>
      </c>
      <c r="E35" s="929" t="s">
        <v>469</v>
      </c>
      <c r="F35" s="927" t="s">
        <v>870</v>
      </c>
      <c r="G35" s="927" t="s">
        <v>870</v>
      </c>
      <c r="I35" s="138"/>
      <c r="J35" s="810" t="s">
        <v>1407</v>
      </c>
      <c r="K35" s="138"/>
      <c r="L35" s="746" t="s">
        <v>1278</v>
      </c>
      <c r="M35" s="180"/>
      <c r="N35" s="149"/>
    </row>
    <row r="36" spans="2:14">
      <c r="B36" s="687" t="s">
        <v>1705</v>
      </c>
      <c r="C36" s="926" t="s">
        <v>870</v>
      </c>
      <c r="D36" s="926" t="s">
        <v>870</v>
      </c>
      <c r="E36" s="465" t="s">
        <v>1706</v>
      </c>
      <c r="F36" s="926" t="s">
        <v>870</v>
      </c>
      <c r="G36" s="926" t="s">
        <v>870</v>
      </c>
      <c r="I36" s="138"/>
      <c r="J36" s="764"/>
      <c r="K36" s="138"/>
      <c r="L36" s="746" t="s">
        <v>386</v>
      </c>
      <c r="M36" s="180"/>
      <c r="N36" s="149"/>
    </row>
    <row r="37" spans="2:14">
      <c r="B37" s="687"/>
      <c r="C37" s="926" t="s">
        <v>870</v>
      </c>
      <c r="D37" s="926" t="s">
        <v>870</v>
      </c>
      <c r="E37" s="465" t="s">
        <v>1707</v>
      </c>
      <c r="F37" s="926" t="s">
        <v>870</v>
      </c>
      <c r="G37" s="926" t="s">
        <v>870</v>
      </c>
      <c r="I37" s="138"/>
      <c r="J37" s="764"/>
      <c r="K37" s="138"/>
      <c r="L37" s="746" t="s">
        <v>1279</v>
      </c>
      <c r="M37" s="180"/>
      <c r="N37" s="149"/>
    </row>
    <row r="38" spans="2:14">
      <c r="B38" s="930" t="s">
        <v>1708</v>
      </c>
      <c r="C38" s="931" t="s">
        <v>1709</v>
      </c>
      <c r="D38" s="932"/>
      <c r="E38" s="933"/>
      <c r="F38" s="934"/>
      <c r="G38" s="935" t="s">
        <v>1710</v>
      </c>
      <c r="I38" s="138"/>
      <c r="J38" s="811"/>
      <c r="K38" s="486"/>
      <c r="L38" s="486"/>
      <c r="M38" s="180"/>
      <c r="N38" s="152"/>
    </row>
    <row r="39" spans="2:14">
      <c r="B39" s="139"/>
      <c r="C39" s="695"/>
      <c r="D39" s="140"/>
      <c r="E39" s="138"/>
      <c r="F39" s="452"/>
      <c r="G39" s="86"/>
      <c r="I39" s="138"/>
      <c r="J39" s="812" t="s">
        <v>1397</v>
      </c>
      <c r="K39" s="813" t="s">
        <v>870</v>
      </c>
      <c r="L39" s="814" t="s">
        <v>1159</v>
      </c>
      <c r="M39" s="852" t="s">
        <v>102</v>
      </c>
      <c r="N39" s="151" t="s">
        <v>1416</v>
      </c>
    </row>
    <row r="40" spans="2:14">
      <c r="B40" s="143"/>
      <c r="C40" s="687"/>
      <c r="D40" s="140"/>
      <c r="E40" s="138"/>
      <c r="F40" s="452"/>
      <c r="G40" s="86"/>
      <c r="I40" s="138"/>
      <c r="J40" s="816" t="s">
        <v>1404</v>
      </c>
      <c r="K40" s="754" t="s">
        <v>870</v>
      </c>
      <c r="L40" s="747" t="s">
        <v>1158</v>
      </c>
      <c r="M40" s="853" t="s">
        <v>101</v>
      </c>
      <c r="N40" s="89" t="s">
        <v>1106</v>
      </c>
    </row>
    <row r="41" spans="2:14">
      <c r="B41" s="143"/>
      <c r="C41" s="140"/>
      <c r="D41" s="140"/>
      <c r="E41" s="138"/>
      <c r="G41" s="86"/>
      <c r="I41" s="138"/>
      <c r="J41" s="816" t="s">
        <v>1391</v>
      </c>
      <c r="K41" s="754" t="s">
        <v>870</v>
      </c>
      <c r="L41" s="747" t="s">
        <v>1165</v>
      </c>
      <c r="M41" s="853" t="s">
        <v>106</v>
      </c>
      <c r="N41" s="89" t="s">
        <v>1415</v>
      </c>
    </row>
    <row r="42" spans="2:14" customFormat="1">
      <c r="B42" s="143"/>
      <c r="C42" s="140"/>
      <c r="D42" s="140"/>
      <c r="E42" s="138"/>
      <c r="F42" s="68"/>
      <c r="G42" s="86"/>
      <c r="I42" s="138"/>
      <c r="J42" s="816" t="s">
        <v>1408</v>
      </c>
      <c r="K42" s="754" t="s">
        <v>870</v>
      </c>
      <c r="L42" s="747" t="s">
        <v>1175</v>
      </c>
      <c r="M42" s="853" t="s">
        <v>107</v>
      </c>
      <c r="N42" s="89" t="s">
        <v>1414</v>
      </c>
    </row>
    <row r="43" spans="2:14" customFormat="1">
      <c r="B43" s="143"/>
      <c r="C43" s="140"/>
      <c r="D43" s="140"/>
      <c r="E43" s="138"/>
      <c r="F43" s="68"/>
      <c r="G43" s="86"/>
      <c r="I43" s="138"/>
      <c r="J43" s="816" t="s">
        <v>1328</v>
      </c>
      <c r="K43" s="754" t="s">
        <v>870</v>
      </c>
      <c r="L43" s="747" t="s">
        <v>1178</v>
      </c>
      <c r="M43" s="853" t="s">
        <v>47</v>
      </c>
      <c r="N43" s="149"/>
    </row>
    <row r="44" spans="2:14" customFormat="1">
      <c r="B44" s="143"/>
      <c r="C44" s="140"/>
      <c r="D44" s="140"/>
      <c r="E44" s="138"/>
      <c r="F44" s="68"/>
      <c r="G44" s="86"/>
      <c r="I44" s="138"/>
      <c r="J44" s="816"/>
      <c r="K44" s="754" t="s">
        <v>870</v>
      </c>
      <c r="L44" s="747" t="s">
        <v>1162</v>
      </c>
      <c r="M44" s="853" t="s">
        <v>1427</v>
      </c>
      <c r="N44" s="149"/>
    </row>
    <row r="45" spans="2:14" customFormat="1">
      <c r="B45" s="143"/>
      <c r="C45" s="140"/>
      <c r="D45" s="140"/>
      <c r="E45" s="138"/>
      <c r="F45" s="68"/>
      <c r="G45" s="86"/>
      <c r="I45" s="138"/>
      <c r="J45" s="764"/>
      <c r="K45" s="754" t="s">
        <v>870</v>
      </c>
      <c r="L45" s="1084" t="s">
        <v>2009</v>
      </c>
      <c r="M45" s="853" t="s">
        <v>1445</v>
      </c>
      <c r="N45" s="149"/>
    </row>
    <row r="46" spans="2:14" customFormat="1">
      <c r="B46" s="143"/>
      <c r="C46" s="140"/>
      <c r="D46" s="140"/>
      <c r="E46" s="138"/>
      <c r="F46" s="68"/>
      <c r="G46" s="86"/>
      <c r="I46" s="138"/>
      <c r="J46" s="811"/>
      <c r="K46" s="691"/>
      <c r="L46" s="692"/>
      <c r="M46" s="854"/>
      <c r="N46" s="152"/>
    </row>
    <row r="47" spans="2:14" customFormat="1">
      <c r="B47" s="143"/>
      <c r="C47" s="140"/>
      <c r="D47" s="140"/>
      <c r="E47" s="138"/>
      <c r="F47" s="68"/>
      <c r="G47" s="86"/>
      <c r="I47" s="138"/>
      <c r="J47" s="442" t="s">
        <v>1267</v>
      </c>
      <c r="K47" s="754" t="s">
        <v>870</v>
      </c>
      <c r="L47" s="747" t="s">
        <v>1159</v>
      </c>
      <c r="M47" s="753" t="s">
        <v>1589</v>
      </c>
      <c r="N47" s="149"/>
    </row>
    <row r="48" spans="2:14" customFormat="1">
      <c r="B48" s="143"/>
      <c r="C48" s="140"/>
      <c r="D48" s="140"/>
      <c r="E48" s="138"/>
      <c r="F48" s="68"/>
      <c r="G48" s="86"/>
      <c r="I48" s="138"/>
      <c r="J48" s="442" t="s">
        <v>1266</v>
      </c>
      <c r="K48" s="754" t="s">
        <v>870</v>
      </c>
      <c r="L48" s="747" t="s">
        <v>1158</v>
      </c>
      <c r="M48" s="180"/>
      <c r="N48" s="149"/>
    </row>
    <row r="49" spans="2:14" customFormat="1">
      <c r="B49" s="143"/>
      <c r="C49" s="140"/>
      <c r="D49" s="140"/>
      <c r="E49" s="138"/>
      <c r="F49" s="68"/>
      <c r="G49" s="86"/>
      <c r="I49" s="138"/>
      <c r="J49" s="442" t="s">
        <v>1264</v>
      </c>
      <c r="K49" s="754" t="s">
        <v>870</v>
      </c>
      <c r="L49" s="747" t="s">
        <v>1165</v>
      </c>
      <c r="M49" s="180"/>
      <c r="N49" s="149"/>
    </row>
    <row r="50" spans="2:14" customFormat="1">
      <c r="B50" s="143"/>
      <c r="C50" s="140"/>
      <c r="D50" s="140"/>
      <c r="E50" s="138"/>
      <c r="F50" s="68"/>
      <c r="G50" s="86"/>
      <c r="H50" s="68"/>
      <c r="I50" s="138"/>
      <c r="J50" s="442" t="s">
        <v>1270</v>
      </c>
      <c r="K50" s="754" t="s">
        <v>870</v>
      </c>
      <c r="L50" s="747" t="s">
        <v>1175</v>
      </c>
      <c r="M50" s="180"/>
      <c r="N50" s="149"/>
    </row>
    <row r="51" spans="2:14" customFormat="1">
      <c r="B51" s="698"/>
      <c r="C51" s="697"/>
      <c r="D51" s="697"/>
      <c r="E51" s="87"/>
      <c r="F51" s="154"/>
      <c r="G51" s="87"/>
      <c r="H51" s="68"/>
      <c r="I51" s="138"/>
      <c r="J51" s="442" t="s">
        <v>1263</v>
      </c>
      <c r="K51" s="754" t="s">
        <v>870</v>
      </c>
      <c r="L51" s="747" t="s">
        <v>1178</v>
      </c>
      <c r="M51" s="180"/>
      <c r="N51" s="149"/>
    </row>
    <row r="52" spans="2:14" customFormat="1">
      <c r="I52" s="138"/>
      <c r="J52" s="442" t="s">
        <v>1268</v>
      </c>
      <c r="K52" s="754" t="s">
        <v>870</v>
      </c>
      <c r="L52" s="747" t="s">
        <v>1162</v>
      </c>
      <c r="M52" s="180"/>
      <c r="N52" s="149"/>
    </row>
    <row r="53" spans="2:14" customFormat="1">
      <c r="I53" s="138"/>
      <c r="J53" s="442" t="s">
        <v>1269</v>
      </c>
      <c r="K53" s="754" t="s">
        <v>870</v>
      </c>
      <c r="L53" s="1084" t="s">
        <v>2009</v>
      </c>
      <c r="M53" s="180"/>
      <c r="N53" s="149"/>
    </row>
    <row r="54" spans="2:14" customFormat="1">
      <c r="I54" s="138"/>
      <c r="J54" s="442" t="s">
        <v>1270</v>
      </c>
      <c r="K54" s="754" t="s">
        <v>870</v>
      </c>
      <c r="L54" s="180"/>
      <c r="M54" s="180"/>
      <c r="N54" s="149"/>
    </row>
    <row r="55" spans="2:14" customFormat="1">
      <c r="I55" s="138"/>
      <c r="J55" s="442" t="s">
        <v>1265</v>
      </c>
      <c r="K55" s="754" t="s">
        <v>870</v>
      </c>
      <c r="L55" s="180"/>
      <c r="M55" s="180"/>
      <c r="N55" s="149"/>
    </row>
    <row r="56" spans="2:14" customFormat="1">
      <c r="I56" s="138"/>
      <c r="J56" s="442" t="s">
        <v>1423</v>
      </c>
      <c r="K56" s="754" t="s">
        <v>870</v>
      </c>
      <c r="L56" s="180"/>
      <c r="M56" s="180"/>
      <c r="N56" s="149"/>
    </row>
    <row r="57" spans="2:14" customFormat="1">
      <c r="I57" s="138"/>
      <c r="J57" s="442"/>
      <c r="K57" s="391"/>
      <c r="L57" s="180"/>
      <c r="M57" s="149"/>
      <c r="N57" s="149"/>
    </row>
    <row r="58" spans="2:14" customFormat="1" ht="15.5">
      <c r="I58" s="138"/>
      <c r="J58" s="147"/>
      <c r="K58" s="717"/>
      <c r="L58" s="154"/>
      <c r="M58" s="87"/>
      <c r="N58" s="87"/>
    </row>
    <row r="59" spans="2:14" customFormat="1">
      <c r="I59" s="138"/>
      <c r="J59" s="463" t="s">
        <v>1703</v>
      </c>
      <c r="K59" s="826" t="s">
        <v>870</v>
      </c>
      <c r="L59" s="813" t="s">
        <v>870</v>
      </c>
      <c r="M59" s="813" t="s">
        <v>870</v>
      </c>
      <c r="N59" s="151" t="s">
        <v>1532</v>
      </c>
    </row>
    <row r="60" spans="2:14" customFormat="1">
      <c r="I60" s="138"/>
      <c r="J60" s="465" t="s">
        <v>924</v>
      </c>
      <c r="K60" s="829" t="s">
        <v>870</v>
      </c>
      <c r="L60" s="754" t="s">
        <v>870</v>
      </c>
      <c r="M60" s="754" t="s">
        <v>870</v>
      </c>
      <c r="N60" s="89" t="s">
        <v>1417</v>
      </c>
    </row>
    <row r="61" spans="2:14">
      <c r="I61" s="138"/>
      <c r="J61" s="138"/>
      <c r="K61" s="829" t="s">
        <v>870</v>
      </c>
      <c r="L61" s="754" t="s">
        <v>870</v>
      </c>
      <c r="M61" s="754" t="s">
        <v>870</v>
      </c>
      <c r="N61" s="89" t="s">
        <v>1533</v>
      </c>
    </row>
    <row r="62" spans="2:14">
      <c r="I62" s="138"/>
      <c r="J62" s="86"/>
      <c r="K62" s="829" t="s">
        <v>870</v>
      </c>
      <c r="L62" s="754" t="s">
        <v>870</v>
      </c>
      <c r="M62" s="754" t="s">
        <v>870</v>
      </c>
      <c r="N62" s="89" t="s">
        <v>1534</v>
      </c>
    </row>
    <row r="63" spans="2:14">
      <c r="I63" s="138"/>
      <c r="J63" s="87"/>
      <c r="K63" s="154"/>
      <c r="L63" s="87"/>
      <c r="M63" s="87"/>
      <c r="N63" s="87"/>
    </row>
    <row r="64" spans="2:14">
      <c r="I64" s="138"/>
      <c r="J64" s="86"/>
      <c r="L64" s="86"/>
      <c r="M64" s="86"/>
      <c r="N64" s="86"/>
    </row>
  </sheetData>
  <phoneticPr fontId="98" type="noConversion"/>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Condition!$B$14:$B$17</xm:f>
          </x14:formula1>
          <xm:sqref>L25:L27 L35:L37</xm:sqref>
        </x14:dataValidation>
        <x14:dataValidation type="list" allowBlank="1" showInputMessage="1" showErrorMessage="1">
          <x14:formula1>
            <xm:f>Condition!$B$8:$B$13</xm:f>
          </x14:formula1>
          <xm:sqref>L16:L20 L30:L34</xm:sqref>
        </x14:dataValidation>
        <x14:dataValidation type="list" allowBlank="1" showInputMessage="1" showErrorMessage="1">
          <x14:formula1>
            <xm:f>Condition!$B$4:$B$7</xm:f>
          </x14:formula1>
          <xm:sqref>L6:L8</xm:sqref>
        </x14:dataValidation>
        <x14:dataValidation type="list" allowBlank="1" showInputMessage="1" showErrorMessage="1">
          <x14:formula1>
            <xm:f>Condition!$B$20:$B$48</xm:f>
          </x14:formula1>
          <xm:sqref>L39:L44 L47:L52</xm:sqref>
        </x14:dataValidation>
        <x14:dataValidation type="list" allowBlank="1" showInputMessage="1" showErrorMessage="1">
          <x14:formula1>
            <xm:f>Quantity!$B$4:$B$38</xm:f>
          </x14:formula1>
          <xm:sqref>L38 K57 K6:K38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B1:M65"/>
  <sheetViews>
    <sheetView zoomScale="86" zoomScaleNormal="86" workbookViewId="0">
      <pane xSplit="2" ySplit="3" topLeftCell="C4" activePane="bottomRight" state="frozen"/>
      <selection pane="topRight" activeCell="B1" sqref="B1"/>
      <selection pane="bottomLeft" activeCell="A4" sqref="A4"/>
      <selection pane="bottomRight" activeCell="H4" sqref="H4:H11"/>
    </sheetView>
  </sheetViews>
  <sheetFormatPr defaultRowHeight="14"/>
  <cols>
    <col min="2" max="2" width="10" customWidth="1"/>
    <col min="3" max="3" width="20.1640625" style="68" customWidth="1"/>
    <col min="4" max="4" width="12.33203125" style="68" customWidth="1"/>
    <col min="5" max="5" width="11.6640625" style="68" customWidth="1"/>
    <col min="6" max="6" width="16.75" style="68" customWidth="1"/>
    <col min="7" max="7" width="22.5" style="68" customWidth="1"/>
    <col min="8" max="8" width="23.5" style="68" customWidth="1"/>
    <col min="11" max="11" width="14.1640625" customWidth="1"/>
    <col min="12" max="12" width="19.08203125" customWidth="1"/>
    <col min="13" max="13" width="16.33203125" customWidth="1"/>
  </cols>
  <sheetData>
    <row r="1" spans="2:13" ht="20">
      <c r="C1" s="192" t="s">
        <v>1461</v>
      </c>
    </row>
    <row r="3" spans="2:13" ht="15.5">
      <c r="B3" t="s">
        <v>1463</v>
      </c>
      <c r="C3" s="174" t="s">
        <v>1422</v>
      </c>
      <c r="D3" s="178" t="s">
        <v>334</v>
      </c>
      <c r="E3" s="177" t="s">
        <v>514</v>
      </c>
      <c r="F3" s="176" t="s">
        <v>383</v>
      </c>
      <c r="G3" s="184" t="s">
        <v>341</v>
      </c>
      <c r="H3" s="179" t="s">
        <v>412</v>
      </c>
    </row>
    <row r="4" spans="2:13" ht="14.5" customHeight="1">
      <c r="B4" s="843" t="s">
        <v>1536</v>
      </c>
      <c r="C4" s="463" t="s">
        <v>1382</v>
      </c>
      <c r="D4" s="503" t="s">
        <v>1379</v>
      </c>
      <c r="E4" s="139"/>
      <c r="F4" s="580" t="s">
        <v>986</v>
      </c>
      <c r="G4" s="580" t="s">
        <v>1384</v>
      </c>
      <c r="H4" s="151" t="s">
        <v>408</v>
      </c>
      <c r="K4" t="s">
        <v>852</v>
      </c>
      <c r="L4" t="s">
        <v>493</v>
      </c>
      <c r="M4" s="203" t="s">
        <v>852</v>
      </c>
    </row>
    <row r="5" spans="2:13">
      <c r="B5" s="844"/>
      <c r="C5" s="465" t="s">
        <v>1385</v>
      </c>
      <c r="D5" s="462" t="s">
        <v>1380</v>
      </c>
      <c r="E5" s="138"/>
      <c r="F5" s="138" t="s">
        <v>895</v>
      </c>
      <c r="G5" s="180"/>
      <c r="H5" s="89" t="s">
        <v>407</v>
      </c>
      <c r="K5" t="s">
        <v>533</v>
      </c>
      <c r="L5" t="s">
        <v>395</v>
      </c>
      <c r="M5" t="s">
        <v>925</v>
      </c>
    </row>
    <row r="6" spans="2:13">
      <c r="B6" s="844"/>
      <c r="C6" s="515" t="s">
        <v>1243</v>
      </c>
      <c r="D6" s="462" t="s">
        <v>1388</v>
      </c>
      <c r="E6" s="138"/>
      <c r="F6" s="138" t="s">
        <v>894</v>
      </c>
      <c r="G6" s="180"/>
      <c r="H6" s="89" t="s">
        <v>409</v>
      </c>
      <c r="K6" t="s">
        <v>853</v>
      </c>
      <c r="L6" t="s">
        <v>396</v>
      </c>
      <c r="M6" t="s">
        <v>595</v>
      </c>
    </row>
    <row r="7" spans="2:13">
      <c r="B7" s="844"/>
      <c r="C7" s="515" t="s">
        <v>1245</v>
      </c>
      <c r="D7" s="462" t="s">
        <v>1381</v>
      </c>
      <c r="E7" s="138"/>
      <c r="F7" s="138"/>
      <c r="G7" s="180"/>
      <c r="H7" s="89" t="s">
        <v>459</v>
      </c>
      <c r="K7" t="s">
        <v>854</v>
      </c>
      <c r="L7" t="s">
        <v>400</v>
      </c>
      <c r="M7" s="203" t="s">
        <v>601</v>
      </c>
    </row>
    <row r="8" spans="2:13">
      <c r="B8" s="844"/>
      <c r="C8" s="515" t="s">
        <v>1246</v>
      </c>
      <c r="D8" s="462" t="s">
        <v>1398</v>
      </c>
      <c r="E8" s="138"/>
      <c r="F8" s="180"/>
      <c r="G8" s="180"/>
      <c r="H8" s="89" t="s">
        <v>462</v>
      </c>
      <c r="K8" t="s">
        <v>855</v>
      </c>
      <c r="L8" t="s">
        <v>398</v>
      </c>
      <c r="M8" t="s">
        <v>604</v>
      </c>
    </row>
    <row r="9" spans="2:13">
      <c r="B9" s="844"/>
      <c r="C9" s="515" t="s">
        <v>1247</v>
      </c>
      <c r="D9" s="462" t="s">
        <v>1386</v>
      </c>
      <c r="E9" s="138"/>
      <c r="F9" s="180"/>
      <c r="G9" s="180"/>
      <c r="H9" s="89" t="s">
        <v>389</v>
      </c>
      <c r="K9" t="s">
        <v>856</v>
      </c>
      <c r="L9" t="s">
        <v>1107</v>
      </c>
      <c r="M9" t="s">
        <v>931</v>
      </c>
    </row>
    <row r="10" spans="2:13" ht="15.5" customHeight="1">
      <c r="B10" s="844"/>
      <c r="C10" s="391"/>
      <c r="D10" s="462" t="s">
        <v>1400</v>
      </c>
      <c r="E10" s="138"/>
      <c r="F10" s="180"/>
      <c r="G10" s="180"/>
      <c r="H10" s="89" t="s">
        <v>1253</v>
      </c>
      <c r="K10" t="s">
        <v>857</v>
      </c>
      <c r="L10" t="s">
        <v>590</v>
      </c>
      <c r="M10" t="s">
        <v>856</v>
      </c>
    </row>
    <row r="11" spans="2:13" ht="15.5" customHeight="1">
      <c r="B11" s="844"/>
      <c r="C11" s="138"/>
      <c r="D11" s="462" t="s">
        <v>1399</v>
      </c>
      <c r="E11" s="138"/>
      <c r="F11" s="180"/>
      <c r="G11" s="180"/>
      <c r="H11" s="89" t="s">
        <v>888</v>
      </c>
      <c r="L11" t="s">
        <v>591</v>
      </c>
      <c r="M11" t="s">
        <v>857</v>
      </c>
    </row>
    <row r="12" spans="2:13">
      <c r="B12" s="844"/>
      <c r="C12" s="138"/>
      <c r="D12" s="462" t="s">
        <v>1402</v>
      </c>
      <c r="E12" s="138"/>
      <c r="F12" s="180"/>
      <c r="G12" s="180"/>
      <c r="H12" s="89"/>
    </row>
    <row r="13" spans="2:13">
      <c r="B13" s="844"/>
      <c r="C13" s="138"/>
      <c r="D13" s="690"/>
      <c r="E13" s="691"/>
      <c r="F13" s="692"/>
      <c r="G13" s="692"/>
      <c r="H13" s="90"/>
    </row>
    <row r="14" spans="2:13">
      <c r="B14" s="844"/>
      <c r="C14" s="138"/>
      <c r="D14" s="802" t="s">
        <v>1387</v>
      </c>
      <c r="E14" s="139"/>
      <c r="F14" s="803" t="s">
        <v>384</v>
      </c>
      <c r="G14" s="189"/>
      <c r="H14" s="151" t="s">
        <v>1416</v>
      </c>
      <c r="K14" s="751" t="s">
        <v>1401</v>
      </c>
      <c r="L14" s="751" t="s">
        <v>1338</v>
      </c>
      <c r="M14" s="751" t="s">
        <v>1339</v>
      </c>
    </row>
    <row r="15" spans="2:13">
      <c r="B15" s="844"/>
      <c r="C15" s="138"/>
      <c r="D15" s="742" t="s">
        <v>1389</v>
      </c>
      <c r="E15" s="138"/>
      <c r="F15" s="743" t="s">
        <v>386</v>
      </c>
      <c r="G15" s="180"/>
      <c r="H15" s="89" t="s">
        <v>1417</v>
      </c>
      <c r="K15" s="67" t="s">
        <v>470</v>
      </c>
      <c r="L15" s="67" t="s">
        <v>487</v>
      </c>
      <c r="M15" t="s">
        <v>1263</v>
      </c>
    </row>
    <row r="16" spans="2:13">
      <c r="B16" s="844"/>
      <c r="C16" s="465"/>
      <c r="D16" s="742" t="s">
        <v>1390</v>
      </c>
      <c r="E16" s="138"/>
      <c r="F16" s="743" t="s">
        <v>385</v>
      </c>
      <c r="G16" s="180"/>
      <c r="H16" s="89" t="s">
        <v>1415</v>
      </c>
      <c r="K16" s="67" t="s">
        <v>486</v>
      </c>
      <c r="L16" s="67" t="s">
        <v>1199</v>
      </c>
      <c r="M16" t="s">
        <v>1264</v>
      </c>
    </row>
    <row r="17" spans="2:13">
      <c r="B17" s="844"/>
      <c r="C17" s="138"/>
      <c r="D17" s="742" t="s">
        <v>1397</v>
      </c>
      <c r="E17" s="138"/>
      <c r="F17" s="743" t="s">
        <v>387</v>
      </c>
      <c r="G17" s="180"/>
      <c r="H17" s="89" t="s">
        <v>1414</v>
      </c>
      <c r="K17" s="67" t="s">
        <v>1042</v>
      </c>
      <c r="L17" s="67" t="s">
        <v>1042</v>
      </c>
      <c r="M17" t="s">
        <v>1265</v>
      </c>
    </row>
    <row r="18" spans="2:13" ht="17.5" customHeight="1">
      <c r="B18" s="844"/>
      <c r="C18" s="138"/>
      <c r="D18" s="742" t="s">
        <v>1328</v>
      </c>
      <c r="E18" s="138"/>
      <c r="F18" s="743" t="s">
        <v>388</v>
      </c>
      <c r="G18" s="180"/>
      <c r="H18" s="86"/>
      <c r="K18" s="67" t="s">
        <v>1142</v>
      </c>
      <c r="L18" s="67" t="s">
        <v>488</v>
      </c>
      <c r="M18" t="s">
        <v>1266</v>
      </c>
    </row>
    <row r="19" spans="2:13">
      <c r="B19" s="844"/>
      <c r="C19" s="138"/>
      <c r="D19" s="742" t="s">
        <v>1394</v>
      </c>
      <c r="E19" s="138"/>
      <c r="F19" s="180"/>
      <c r="G19" s="180"/>
      <c r="H19" s="86"/>
      <c r="K19" s="67" t="s">
        <v>1138</v>
      </c>
      <c r="L19" s="67" t="s">
        <v>1200</v>
      </c>
      <c r="M19" t="s">
        <v>1267</v>
      </c>
    </row>
    <row r="20" spans="2:13">
      <c r="B20" s="844"/>
      <c r="C20" s="138"/>
      <c r="D20" s="742" t="s">
        <v>1392</v>
      </c>
      <c r="E20" s="138"/>
      <c r="F20" s="180"/>
      <c r="G20" s="180"/>
      <c r="H20" s="86"/>
      <c r="K20" s="67" t="s">
        <v>1139</v>
      </c>
      <c r="L20" s="67" t="s">
        <v>1140</v>
      </c>
      <c r="M20" t="s">
        <v>1268</v>
      </c>
    </row>
    <row r="21" spans="2:13">
      <c r="B21" s="844"/>
      <c r="C21" s="138"/>
      <c r="D21" s="742" t="s">
        <v>1395</v>
      </c>
      <c r="E21" s="138"/>
      <c r="F21" s="180"/>
      <c r="G21" s="180"/>
      <c r="H21" s="86"/>
      <c r="M21" t="s">
        <v>1269</v>
      </c>
    </row>
    <row r="22" spans="2:13" s="203" customFormat="1">
      <c r="B22" s="844"/>
      <c r="C22" s="391"/>
      <c r="D22" s="804"/>
      <c r="E22" s="486"/>
      <c r="F22" s="805"/>
      <c r="G22" s="805"/>
      <c r="H22" s="87"/>
      <c r="K22"/>
      <c r="L22"/>
      <c r="M22" t="s">
        <v>1270</v>
      </c>
    </row>
    <row r="23" spans="2:13">
      <c r="B23" s="844"/>
      <c r="C23" s="138"/>
      <c r="D23" s="806" t="s">
        <v>1393</v>
      </c>
      <c r="E23" s="139"/>
      <c r="F23" s="807" t="s">
        <v>1278</v>
      </c>
      <c r="G23" s="189"/>
      <c r="H23" s="151" t="s">
        <v>1416</v>
      </c>
      <c r="K23" t="s">
        <v>949</v>
      </c>
      <c r="L23" s="203"/>
      <c r="M23" s="203"/>
    </row>
    <row r="24" spans="2:13">
      <c r="B24" s="844"/>
      <c r="C24" s="138"/>
      <c r="D24" s="745" t="s">
        <v>1396</v>
      </c>
      <c r="E24" s="138"/>
      <c r="F24" s="744" t="s">
        <v>386</v>
      </c>
      <c r="G24" s="180"/>
      <c r="H24" s="89" t="s">
        <v>1106</v>
      </c>
      <c r="K24" t="s">
        <v>924</v>
      </c>
    </row>
    <row r="25" spans="2:13">
      <c r="B25" s="844"/>
      <c r="C25" s="138"/>
      <c r="D25" s="607"/>
      <c r="E25" s="138"/>
      <c r="F25" s="744" t="s">
        <v>1279</v>
      </c>
      <c r="G25" s="180"/>
      <c r="H25" s="89" t="s">
        <v>1415</v>
      </c>
    </row>
    <row r="26" spans="2:13">
      <c r="B26" s="844"/>
      <c r="C26" s="138"/>
      <c r="D26" s="607"/>
      <c r="E26" s="138"/>
      <c r="F26" s="180"/>
      <c r="G26" s="180"/>
      <c r="H26" s="89" t="s">
        <v>1414</v>
      </c>
    </row>
    <row r="27" spans="2:13" s="203" customFormat="1">
      <c r="B27" s="844"/>
      <c r="C27" s="391"/>
      <c r="D27" s="804"/>
      <c r="E27" s="486"/>
      <c r="F27" s="805"/>
      <c r="G27" s="805"/>
      <c r="H27" s="90"/>
    </row>
    <row r="28" spans="2:13">
      <c r="B28" s="844"/>
      <c r="C28" s="138"/>
      <c r="D28" s="808" t="s">
        <v>1403</v>
      </c>
      <c r="E28" s="139"/>
      <c r="F28" s="809" t="s">
        <v>384</v>
      </c>
      <c r="G28" s="189"/>
      <c r="H28" s="151" t="s">
        <v>1418</v>
      </c>
    </row>
    <row r="29" spans="2:13">
      <c r="B29" s="844"/>
      <c r="C29" s="138"/>
      <c r="D29" s="810" t="s">
        <v>1125</v>
      </c>
      <c r="E29" s="138"/>
      <c r="F29" s="746" t="s">
        <v>386</v>
      </c>
      <c r="G29" s="180"/>
      <c r="H29" s="89" t="s">
        <v>1419</v>
      </c>
    </row>
    <row r="30" spans="2:13">
      <c r="B30" s="844"/>
      <c r="C30" s="138"/>
      <c r="D30" s="810" t="s">
        <v>1404</v>
      </c>
      <c r="E30" s="138"/>
      <c r="F30" s="746" t="s">
        <v>385</v>
      </c>
      <c r="G30" s="180"/>
      <c r="H30" s="89" t="s">
        <v>1420</v>
      </c>
    </row>
    <row r="31" spans="2:13">
      <c r="B31" s="844"/>
      <c r="C31" s="138"/>
      <c r="D31" s="810" t="s">
        <v>1405</v>
      </c>
      <c r="E31" s="138"/>
      <c r="F31" s="746" t="s">
        <v>387</v>
      </c>
      <c r="G31" s="180"/>
      <c r="H31" s="89" t="s">
        <v>1421</v>
      </c>
    </row>
    <row r="32" spans="2:13">
      <c r="B32" s="844"/>
      <c r="C32" s="138"/>
      <c r="D32" s="810" t="s">
        <v>1406</v>
      </c>
      <c r="E32" s="138"/>
      <c r="F32" s="746" t="s">
        <v>388</v>
      </c>
      <c r="G32" s="180"/>
      <c r="H32" s="149"/>
    </row>
    <row r="33" spans="2:8">
      <c r="B33" s="844"/>
      <c r="C33" s="138"/>
      <c r="D33" s="810" t="s">
        <v>1407</v>
      </c>
      <c r="E33" s="138"/>
      <c r="F33" s="746" t="s">
        <v>1278</v>
      </c>
      <c r="G33" s="180"/>
      <c r="H33" s="149"/>
    </row>
    <row r="34" spans="2:8">
      <c r="B34" s="844"/>
      <c r="C34" s="138"/>
      <c r="D34" s="764"/>
      <c r="E34" s="138"/>
      <c r="F34" s="746" t="s">
        <v>386</v>
      </c>
      <c r="G34" s="180"/>
      <c r="H34" s="149"/>
    </row>
    <row r="35" spans="2:8">
      <c r="B35" s="844"/>
      <c r="C35" s="138"/>
      <c r="D35" s="764"/>
      <c r="E35" s="138"/>
      <c r="F35" s="746" t="s">
        <v>1279</v>
      </c>
      <c r="G35" s="180"/>
      <c r="H35" s="149"/>
    </row>
    <row r="36" spans="2:8">
      <c r="B36" s="845"/>
      <c r="C36" s="138"/>
      <c r="D36" s="811"/>
      <c r="E36" s="486"/>
      <c r="F36" s="486"/>
      <c r="G36" s="692"/>
      <c r="H36" s="152"/>
    </row>
    <row r="37" spans="2:8" ht="14.5" customHeight="1">
      <c r="B37" s="846" t="s">
        <v>1338</v>
      </c>
      <c r="C37" s="138"/>
      <c r="D37" s="812" t="s">
        <v>1397</v>
      </c>
      <c r="E37" s="813" t="s">
        <v>870</v>
      </c>
      <c r="F37" s="814" t="s">
        <v>1159</v>
      </c>
      <c r="G37" s="815" t="s">
        <v>102</v>
      </c>
      <c r="H37" s="151" t="s">
        <v>1416</v>
      </c>
    </row>
    <row r="38" spans="2:8" ht="14.5" customHeight="1">
      <c r="B38" s="847"/>
      <c r="C38" s="138"/>
      <c r="D38" s="816" t="s">
        <v>1404</v>
      </c>
      <c r="E38" s="754" t="s">
        <v>870</v>
      </c>
      <c r="F38" s="747" t="s">
        <v>1158</v>
      </c>
      <c r="G38" s="753" t="s">
        <v>101</v>
      </c>
      <c r="H38" s="89" t="s">
        <v>1106</v>
      </c>
    </row>
    <row r="39" spans="2:8" ht="14.5" customHeight="1">
      <c r="B39" s="847"/>
      <c r="C39" s="138"/>
      <c r="D39" s="816" t="s">
        <v>1391</v>
      </c>
      <c r="E39" s="754" t="s">
        <v>870</v>
      </c>
      <c r="F39" s="747" t="s">
        <v>1165</v>
      </c>
      <c r="G39" s="753" t="s">
        <v>106</v>
      </c>
      <c r="H39" s="89" t="s">
        <v>1415</v>
      </c>
    </row>
    <row r="40" spans="2:8" ht="14.5" customHeight="1">
      <c r="B40" s="847"/>
      <c r="C40" s="138"/>
      <c r="D40" s="816" t="s">
        <v>1408</v>
      </c>
      <c r="E40" s="754" t="s">
        <v>870</v>
      </c>
      <c r="F40" s="747" t="s">
        <v>1175</v>
      </c>
      <c r="G40" s="753" t="s">
        <v>107</v>
      </c>
      <c r="H40" s="89" t="s">
        <v>1414</v>
      </c>
    </row>
    <row r="41" spans="2:8" ht="14.5" customHeight="1">
      <c r="B41" s="847"/>
      <c r="C41" s="138"/>
      <c r="D41" s="816" t="s">
        <v>1328</v>
      </c>
      <c r="E41" s="754" t="s">
        <v>870</v>
      </c>
      <c r="F41" s="747" t="s">
        <v>1178</v>
      </c>
      <c r="G41" s="753" t="s">
        <v>47</v>
      </c>
      <c r="H41" s="149"/>
    </row>
    <row r="42" spans="2:8" ht="14.5" customHeight="1">
      <c r="B42" s="847"/>
      <c r="C42" s="138"/>
      <c r="D42" s="816"/>
      <c r="E42" s="754" t="s">
        <v>870</v>
      </c>
      <c r="F42" s="747" t="s">
        <v>1162</v>
      </c>
      <c r="G42" s="753" t="s">
        <v>1427</v>
      </c>
      <c r="H42" s="149"/>
    </row>
    <row r="43" spans="2:8" ht="14.5" customHeight="1">
      <c r="B43" s="847"/>
      <c r="C43" s="138"/>
      <c r="D43" s="764"/>
      <c r="E43" s="754" t="s">
        <v>870</v>
      </c>
      <c r="F43" s="752" t="s">
        <v>1411</v>
      </c>
      <c r="G43" s="753" t="s">
        <v>1445</v>
      </c>
      <c r="H43" s="149"/>
    </row>
    <row r="44" spans="2:8" ht="14.5" customHeight="1">
      <c r="B44" s="848"/>
      <c r="C44" s="138"/>
      <c r="D44" s="811"/>
      <c r="E44" s="691"/>
      <c r="F44" s="692"/>
      <c r="G44" s="692"/>
      <c r="H44" s="152"/>
    </row>
    <row r="45" spans="2:8" ht="14.5" customHeight="1">
      <c r="B45" s="849" t="s">
        <v>1339</v>
      </c>
      <c r="C45" s="138"/>
      <c r="D45" s="442" t="s">
        <v>1267</v>
      </c>
      <c r="E45" s="754" t="s">
        <v>870</v>
      </c>
      <c r="F45" s="747" t="s">
        <v>1159</v>
      </c>
      <c r="G45" s="581" t="s">
        <v>1424</v>
      </c>
      <c r="H45" s="149"/>
    </row>
    <row r="46" spans="2:8" ht="14.5" customHeight="1">
      <c r="B46" s="850"/>
      <c r="C46" s="138"/>
      <c r="D46" s="442" t="s">
        <v>1266</v>
      </c>
      <c r="E46" s="754" t="s">
        <v>870</v>
      </c>
      <c r="F46" s="747" t="s">
        <v>1158</v>
      </c>
      <c r="G46" s="180"/>
      <c r="H46" s="149"/>
    </row>
    <row r="47" spans="2:8" ht="14.5" customHeight="1">
      <c r="B47" s="850"/>
      <c r="C47" s="138"/>
      <c r="D47" s="442" t="s">
        <v>1264</v>
      </c>
      <c r="E47" s="754" t="s">
        <v>870</v>
      </c>
      <c r="F47" s="747" t="s">
        <v>1165</v>
      </c>
      <c r="G47" s="180"/>
      <c r="H47" s="149"/>
    </row>
    <row r="48" spans="2:8" ht="14.5" customHeight="1">
      <c r="B48" s="850"/>
      <c r="C48" s="138"/>
      <c r="D48" s="442" t="s">
        <v>1270</v>
      </c>
      <c r="E48" s="754" t="s">
        <v>870</v>
      </c>
      <c r="F48" s="747" t="s">
        <v>1175</v>
      </c>
      <c r="G48" s="180"/>
      <c r="H48" s="149"/>
    </row>
    <row r="49" spans="2:8" ht="14.5" customHeight="1">
      <c r="B49" s="850"/>
      <c r="C49" s="138"/>
      <c r="D49" s="442" t="s">
        <v>1263</v>
      </c>
      <c r="E49" s="754" t="s">
        <v>870</v>
      </c>
      <c r="F49" s="747" t="s">
        <v>1178</v>
      </c>
      <c r="G49" s="180"/>
      <c r="H49" s="149"/>
    </row>
    <row r="50" spans="2:8" ht="14.5" customHeight="1">
      <c r="B50" s="850"/>
      <c r="C50" s="138"/>
      <c r="D50" s="442" t="s">
        <v>1268</v>
      </c>
      <c r="E50" s="754" t="s">
        <v>870</v>
      </c>
      <c r="F50" s="747" t="s">
        <v>1162</v>
      </c>
      <c r="G50" s="180"/>
      <c r="H50" s="149"/>
    </row>
    <row r="51" spans="2:8" ht="14.5" customHeight="1">
      <c r="B51" s="850"/>
      <c r="C51" s="138"/>
      <c r="D51" s="442" t="s">
        <v>1269</v>
      </c>
      <c r="E51" s="754" t="s">
        <v>870</v>
      </c>
      <c r="F51" s="752" t="s">
        <v>1411</v>
      </c>
      <c r="G51" s="180"/>
      <c r="H51" s="149"/>
    </row>
    <row r="52" spans="2:8" ht="14.5" customHeight="1">
      <c r="B52" s="850"/>
      <c r="C52" s="138"/>
      <c r="D52" s="442" t="s">
        <v>1270</v>
      </c>
      <c r="E52" s="754" t="s">
        <v>870</v>
      </c>
      <c r="F52" s="180"/>
      <c r="G52" s="180"/>
      <c r="H52" s="149"/>
    </row>
    <row r="53" spans="2:8" ht="14.5" customHeight="1">
      <c r="B53" s="850"/>
      <c r="C53" s="138"/>
      <c r="D53" s="442" t="s">
        <v>1265</v>
      </c>
      <c r="E53" s="754" t="s">
        <v>870</v>
      </c>
      <c r="F53" s="180"/>
      <c r="G53" s="180"/>
      <c r="H53" s="149"/>
    </row>
    <row r="54" spans="2:8" ht="14.5" customHeight="1">
      <c r="B54" s="850"/>
      <c r="C54" s="138"/>
      <c r="D54" s="442" t="s">
        <v>1423</v>
      </c>
      <c r="E54" s="754" t="s">
        <v>870</v>
      </c>
      <c r="F54" s="180"/>
      <c r="G54" s="180"/>
      <c r="H54" s="149"/>
    </row>
    <row r="55" spans="2:8" ht="14.5" customHeight="1">
      <c r="B55" s="850"/>
      <c r="C55" s="138"/>
      <c r="D55" s="442"/>
      <c r="E55" s="391"/>
      <c r="F55" s="180"/>
      <c r="G55" s="149"/>
      <c r="H55" s="149"/>
    </row>
    <row r="56" spans="2:8" ht="15.5" customHeight="1">
      <c r="B56" s="851"/>
      <c r="C56" s="86"/>
      <c r="D56" s="147"/>
      <c r="E56" s="717"/>
      <c r="F56" s="154"/>
      <c r="G56" s="87"/>
      <c r="H56" s="87"/>
    </row>
    <row r="57" spans="2:8" ht="14.5" customHeight="1">
      <c r="B57" s="849" t="s">
        <v>1499</v>
      </c>
      <c r="C57" s="138"/>
      <c r="D57" s="821" t="s">
        <v>17</v>
      </c>
      <c r="E57" s="826"/>
      <c r="F57" s="201"/>
      <c r="G57" s="580"/>
      <c r="H57" s="151" t="s">
        <v>1541</v>
      </c>
    </row>
    <row r="58" spans="2:8" ht="14.5" customHeight="1">
      <c r="B58" s="850"/>
      <c r="C58" s="138"/>
      <c r="D58" s="822" t="s">
        <v>1543</v>
      </c>
      <c r="E58" s="827"/>
      <c r="F58" s="828"/>
      <c r="G58" s="823"/>
      <c r="H58" s="824"/>
    </row>
    <row r="59" spans="2:8" ht="14.5" customHeight="1">
      <c r="B59" s="850"/>
      <c r="C59" s="138"/>
      <c r="D59" s="825" t="s">
        <v>1539</v>
      </c>
      <c r="E59" s="829"/>
      <c r="F59" s="830"/>
      <c r="G59" s="180"/>
      <c r="H59" s="89" t="s">
        <v>1542</v>
      </c>
    </row>
    <row r="60" spans="2:8" ht="14.5" customHeight="1">
      <c r="B60" s="850"/>
      <c r="C60" s="138"/>
      <c r="D60" s="396" t="s">
        <v>1540</v>
      </c>
      <c r="E60" s="829"/>
      <c r="F60" s="830"/>
      <c r="G60" s="180"/>
      <c r="H60" s="89" t="s">
        <v>1545</v>
      </c>
    </row>
    <row r="61" spans="2:8" ht="14.5" customHeight="1">
      <c r="B61" s="850"/>
      <c r="C61" s="138"/>
      <c r="D61" s="822" t="s">
        <v>168</v>
      </c>
      <c r="E61" s="827"/>
      <c r="F61" s="831"/>
      <c r="G61" s="823"/>
      <c r="H61" s="824"/>
    </row>
    <row r="62" spans="2:8" ht="14.5" customHeight="1">
      <c r="B62" s="850"/>
      <c r="C62" s="138"/>
      <c r="D62" s="825" t="s">
        <v>1535</v>
      </c>
      <c r="E62" s="829"/>
      <c r="F62" s="193"/>
      <c r="G62" s="180"/>
      <c r="H62" s="89" t="s">
        <v>1544</v>
      </c>
    </row>
    <row r="63" spans="2:8" ht="14.5" customHeight="1">
      <c r="B63" s="850"/>
      <c r="C63" s="138"/>
      <c r="D63" s="396" t="s">
        <v>1538</v>
      </c>
      <c r="E63" s="829"/>
      <c r="F63" s="193"/>
      <c r="G63" s="180"/>
      <c r="H63" s="89"/>
    </row>
    <row r="64" spans="2:8" ht="14.5" customHeight="1">
      <c r="B64" s="850"/>
      <c r="C64" s="138"/>
      <c r="D64" s="396" t="s">
        <v>1537</v>
      </c>
      <c r="E64" s="829"/>
      <c r="F64" s="193"/>
      <c r="G64" s="180"/>
      <c r="H64" s="149"/>
    </row>
    <row r="65" spans="2:8" ht="14.5" customHeight="1">
      <c r="B65" s="851"/>
      <c r="C65" s="691"/>
      <c r="D65" s="154"/>
      <c r="E65" s="832"/>
      <c r="F65" s="833"/>
      <c r="G65" s="692"/>
      <c r="H65" s="152"/>
    </row>
  </sheetData>
  <phoneticPr fontId="98"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Quantity!$B$4:$B$38</xm:f>
          </x14:formula1>
          <xm:sqref>F36 E55 E4:E36</xm:sqref>
        </x14:dataValidation>
        <x14:dataValidation type="list" allowBlank="1" showInputMessage="1" showErrorMessage="1">
          <x14:formula1>
            <xm:f>Condition!$B$20:$B$48</xm:f>
          </x14:formula1>
          <xm:sqref>F37:F42 F45:F50</xm:sqref>
        </x14:dataValidation>
        <x14:dataValidation type="list" allowBlank="1" showInputMessage="1" showErrorMessage="1">
          <x14:formula1>
            <xm:f>Condition!$B$4:$B$7</xm:f>
          </x14:formula1>
          <xm:sqref>F4:F6</xm:sqref>
        </x14:dataValidation>
        <x14:dataValidation type="list" allowBlank="1" showInputMessage="1" showErrorMessage="1">
          <x14:formula1>
            <xm:f>Condition!$B$8:$B$13</xm:f>
          </x14:formula1>
          <xm:sqref>F14:F18 F28:F32</xm:sqref>
        </x14:dataValidation>
        <x14:dataValidation type="list" allowBlank="1" showInputMessage="1" showErrorMessage="1">
          <x14:formula1>
            <xm:f>Condition!$B$14:$B$17</xm:f>
          </x14:formula1>
          <xm:sqref>F23:F25 F33:F35</xm:sqref>
        </x14:dataValidation>
        <x14:dataValidation type="list" allowBlank="1" showInputMessage="1" showErrorMessage="1">
          <x14:formula1>
            <xm:f>IF(Requests!$E$8="housekeeping",Requests!$G$8:$G$145)</xm:f>
          </x14:formula1>
          <xm:sqref>K26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U116"/>
  <sheetViews>
    <sheetView zoomScale="84" zoomScaleNormal="80" workbookViewId="0">
      <pane xSplit="1" ySplit="3" topLeftCell="B4" activePane="bottomRight" state="frozen"/>
      <selection pane="topRight" activeCell="B1" sqref="B1"/>
      <selection pane="bottomLeft" activeCell="A4" sqref="A4"/>
      <selection pane="bottomRight" activeCell="E42" sqref="E42"/>
    </sheetView>
  </sheetViews>
  <sheetFormatPr defaultColWidth="8.75" defaultRowHeight="14" outlineLevelCol="1"/>
  <cols>
    <col min="1" max="1" width="2.5" style="68" customWidth="1"/>
    <col min="2" max="2" width="8.75" style="68" customWidth="1" outlineLevel="1"/>
    <col min="3" max="3" width="31.25" style="68" customWidth="1" outlineLevel="1"/>
    <col min="4" max="4" width="11.6640625" style="68" customWidth="1" outlineLevel="1"/>
    <col min="5" max="5" width="11.08203125" style="68" customWidth="1" outlineLevel="1"/>
    <col min="6" max="6" width="19.83203125" style="68" customWidth="1" outlineLevel="1"/>
    <col min="7" max="7" width="19.08203125" style="68" customWidth="1" outlineLevel="1"/>
    <col min="8" max="8" width="17.9140625" style="68" customWidth="1" outlineLevel="1"/>
    <col min="9" max="9" width="17.9140625" customWidth="1"/>
    <col min="10" max="10" width="16.9140625" style="68" hidden="1" customWidth="1" outlineLevel="1"/>
    <col min="11" max="11" width="16.33203125" style="68" hidden="1" customWidth="1" outlineLevel="1"/>
    <col min="12" max="12" width="29.9140625" style="68" hidden="1" customWidth="1" outlineLevel="1"/>
    <col min="13" max="13" width="16.6640625" style="68" hidden="1" customWidth="1" outlineLevel="1"/>
    <col min="14" max="14" width="27.1640625" hidden="1" customWidth="1" outlineLevel="1"/>
    <col min="15" max="15" width="16.6640625" style="68" hidden="1" customWidth="1" outlineLevel="1"/>
    <col min="16" max="16" width="41.75" hidden="1" customWidth="1" outlineLevel="1"/>
    <col min="17" max="17" width="16.6640625" style="68" hidden="1" customWidth="1" outlineLevel="1"/>
    <col min="18" max="18" width="27.1640625" hidden="1" customWidth="1" outlineLevel="1"/>
    <col min="19" max="20" width="0" style="68" hidden="1" customWidth="1" outlineLevel="1"/>
    <col min="21" max="21" width="8.75" style="68" collapsed="1"/>
    <col min="22" max="16384" width="8.75" style="68"/>
  </cols>
  <sheetData>
    <row r="1" spans="2:18" ht="20">
      <c r="B1" s="192" t="s">
        <v>918</v>
      </c>
      <c r="K1" s="192" t="str">
        <f>+B1</f>
        <v>Need, Want …</v>
      </c>
    </row>
    <row r="2" spans="2:18" ht="9.5" customHeight="1"/>
    <row r="3" spans="2:18" ht="15.5">
      <c r="B3" s="174" t="s">
        <v>500</v>
      </c>
      <c r="C3" s="175" t="s">
        <v>353</v>
      </c>
      <c r="D3" s="177" t="s">
        <v>514</v>
      </c>
      <c r="E3" s="176" t="s">
        <v>383</v>
      </c>
      <c r="F3" s="184" t="s">
        <v>341</v>
      </c>
      <c r="G3" s="178" t="s">
        <v>334</v>
      </c>
      <c r="H3" s="179" t="s">
        <v>412</v>
      </c>
      <c r="J3" s="174" t="s">
        <v>500</v>
      </c>
      <c r="K3" s="71" t="s">
        <v>342</v>
      </c>
      <c r="M3" s="71" t="s">
        <v>342</v>
      </c>
      <c r="O3" s="71" t="s">
        <v>354</v>
      </c>
      <c r="Q3" s="71" t="s">
        <v>354</v>
      </c>
    </row>
    <row r="4" spans="2:18">
      <c r="B4" s="139" t="s">
        <v>342</v>
      </c>
      <c r="C4" s="155" t="s">
        <v>493</v>
      </c>
      <c r="D4" s="139" t="s">
        <v>445</v>
      </c>
      <c r="E4" s="189" t="s">
        <v>458</v>
      </c>
      <c r="F4" s="189"/>
      <c r="G4" s="148" t="s">
        <v>502</v>
      </c>
      <c r="H4" s="148" t="s">
        <v>503</v>
      </c>
      <c r="J4" s="175" t="s">
        <v>353</v>
      </c>
      <c r="K4" s="185" t="s">
        <v>394</v>
      </c>
      <c r="M4" s="185" t="s">
        <v>394</v>
      </c>
      <c r="O4" s="185" t="s">
        <v>399</v>
      </c>
      <c r="Q4" s="185" t="s">
        <v>397</v>
      </c>
    </row>
    <row r="5" spans="2:18">
      <c r="B5" s="143" t="s">
        <v>354</v>
      </c>
      <c r="C5" s="140" t="s">
        <v>395</v>
      </c>
      <c r="D5" s="138" t="s">
        <v>435</v>
      </c>
      <c r="E5" s="180" t="s">
        <v>460</v>
      </c>
      <c r="F5" s="180"/>
      <c r="G5" s="149" t="s">
        <v>506</v>
      </c>
      <c r="H5" s="149" t="s">
        <v>504</v>
      </c>
      <c r="J5" s="177" t="s">
        <v>515</v>
      </c>
      <c r="K5" s="188" t="s">
        <v>446</v>
      </c>
      <c r="M5" s="188" t="s">
        <v>468</v>
      </c>
      <c r="O5" s="188" t="s">
        <v>436</v>
      </c>
      <c r="Q5" s="188" t="s">
        <v>436</v>
      </c>
    </row>
    <row r="6" spans="2:18">
      <c r="B6" s="94"/>
      <c r="C6" s="140" t="s">
        <v>396</v>
      </c>
      <c r="D6" s="138" t="s">
        <v>436</v>
      </c>
      <c r="E6" s="180" t="s">
        <v>461</v>
      </c>
      <c r="F6" s="180"/>
      <c r="G6" s="149" t="s">
        <v>507</v>
      </c>
      <c r="H6" s="149" t="s">
        <v>505</v>
      </c>
      <c r="J6" s="176" t="s">
        <v>383</v>
      </c>
      <c r="K6" s="71" t="s">
        <v>460</v>
      </c>
      <c r="M6" s="71" t="s">
        <v>461</v>
      </c>
      <c r="O6" s="71" t="s">
        <v>490</v>
      </c>
      <c r="Q6" s="71" t="s">
        <v>461</v>
      </c>
    </row>
    <row r="7" spans="2:18" ht="15.5">
      <c r="B7" s="86"/>
      <c r="C7" s="193" t="s">
        <v>400</v>
      </c>
      <c r="D7" s="138" t="s">
        <v>437</v>
      </c>
      <c r="E7" s="97"/>
      <c r="F7" s="97"/>
      <c r="G7" s="152" t="s">
        <v>508</v>
      </c>
      <c r="H7" s="152" t="s">
        <v>456</v>
      </c>
      <c r="J7" s="184" t="s">
        <v>341</v>
      </c>
      <c r="K7" s="96" t="s">
        <v>393</v>
      </c>
      <c r="M7" s="96" t="s">
        <v>393</v>
      </c>
      <c r="O7" s="96" t="s">
        <v>516</v>
      </c>
      <c r="Q7" s="96" t="s">
        <v>516</v>
      </c>
    </row>
    <row r="8" spans="2:18">
      <c r="B8" s="86"/>
      <c r="C8" s="193" t="s">
        <v>398</v>
      </c>
      <c r="D8" s="138" t="s">
        <v>438</v>
      </c>
      <c r="E8" s="97"/>
      <c r="F8" s="97"/>
      <c r="G8" s="150" t="s">
        <v>349</v>
      </c>
      <c r="H8" s="150" t="s">
        <v>389</v>
      </c>
      <c r="J8" s="178" t="s">
        <v>334</v>
      </c>
      <c r="K8" s="88" t="s">
        <v>348</v>
      </c>
      <c r="M8" s="88" t="s">
        <v>507</v>
      </c>
      <c r="O8" s="88" t="s">
        <v>451</v>
      </c>
      <c r="Q8" s="88" t="s">
        <v>352</v>
      </c>
    </row>
    <row r="9" spans="2:18">
      <c r="B9" s="223" t="s">
        <v>578</v>
      </c>
      <c r="C9" s="220" t="s">
        <v>590</v>
      </c>
      <c r="D9" s="138" t="s">
        <v>439</v>
      </c>
      <c r="E9" s="97"/>
      <c r="F9" s="97"/>
      <c r="G9" s="150" t="s">
        <v>350</v>
      </c>
      <c r="H9" s="86"/>
      <c r="J9" s="187" t="s">
        <v>412</v>
      </c>
      <c r="K9" s="186" t="s">
        <v>380</v>
      </c>
      <c r="M9" s="186" t="s">
        <v>503</v>
      </c>
      <c r="O9" s="186" t="s">
        <v>513</v>
      </c>
      <c r="Q9" s="186" t="s">
        <v>509</v>
      </c>
    </row>
    <row r="10" spans="2:18">
      <c r="B10" s="223" t="s">
        <v>579</v>
      </c>
      <c r="C10" s="220" t="s">
        <v>591</v>
      </c>
      <c r="D10" s="138" t="s">
        <v>440</v>
      </c>
      <c r="E10" s="97"/>
      <c r="F10" s="97"/>
      <c r="G10" s="153" t="s">
        <v>351</v>
      </c>
      <c r="H10" s="87"/>
      <c r="J10" s="91"/>
      <c r="M10"/>
      <c r="O10"/>
      <c r="Q10"/>
    </row>
    <row r="11" spans="2:18">
      <c r="B11" s="86"/>
      <c r="C11" s="221" t="s">
        <v>581</v>
      </c>
      <c r="D11" s="138" t="s">
        <v>441</v>
      </c>
      <c r="E11" s="581"/>
      <c r="F11" s="581"/>
      <c r="G11" s="86" t="s">
        <v>352</v>
      </c>
      <c r="H11" s="89" t="s">
        <v>380</v>
      </c>
      <c r="J11" s="91">
        <v>1</v>
      </c>
      <c r="K11" s="178" t="str">
        <f>CONCATENATE($K$3,$K$4,$K$7)</f>
        <v>We need  towels</v>
      </c>
      <c r="M11" s="178" t="str">
        <f>CONCATENATE($M$3,$M$4,$M$7)</f>
        <v>We need  towels</v>
      </c>
      <c r="N11" s="68"/>
      <c r="O11" s="191" t="str">
        <f>CONCATENATE($O$3,$O$4,$O$7)</f>
        <v>I request to have  bath towels</v>
      </c>
      <c r="P11" s="68"/>
      <c r="Q11" s="178" t="str">
        <f>CONCATENATE($Q$3,$Q$4,$Q$7)</f>
        <v>I like to have  bath towels</v>
      </c>
      <c r="R11" s="68"/>
    </row>
    <row r="12" spans="2:18">
      <c r="B12" s="86"/>
      <c r="C12" s="221" t="s">
        <v>582</v>
      </c>
      <c r="D12" s="138" t="s">
        <v>442</v>
      </c>
      <c r="E12" s="740" t="s">
        <v>1278</v>
      </c>
      <c r="F12" s="740"/>
      <c r="G12" s="726" t="s">
        <v>1145</v>
      </c>
      <c r="H12" s="89" t="s">
        <v>504</v>
      </c>
      <c r="J12" s="91">
        <f>+J11+1</f>
        <v>2</v>
      </c>
      <c r="K12" s="178" t="str">
        <f>CONCATENATE($K$3,$K$4,$K$7,$K$9)</f>
        <v>We need  towels in our room</v>
      </c>
      <c r="M12" s="190" t="str">
        <f>CONCATENATE($M$3,$M$4,$M$7,$M$9)</f>
        <v>We need  towels our room</v>
      </c>
      <c r="N12" s="68"/>
      <c r="O12" s="190" t="str">
        <f>CONCATENATE($O$3,$O$4,$O$7,$O$9)</f>
        <v xml:space="preserve">I request to have  bath towels from my room </v>
      </c>
      <c r="P12" s="68"/>
      <c r="Q12" s="191" t="str">
        <f>CONCATENATE($Q$3,$Q$4,$Q$7,$Q$9)</f>
        <v xml:space="preserve">I like to have  bath towels in my room </v>
      </c>
      <c r="R12" s="68"/>
    </row>
    <row r="13" spans="2:18">
      <c r="B13" s="86"/>
      <c r="C13" s="221" t="s">
        <v>583</v>
      </c>
      <c r="D13" s="138" t="s">
        <v>443</v>
      </c>
      <c r="E13" s="581" t="s">
        <v>384</v>
      </c>
      <c r="F13" s="472"/>
      <c r="G13" s="474" t="s">
        <v>1143</v>
      </c>
      <c r="H13" s="89" t="s">
        <v>505</v>
      </c>
      <c r="J13" s="91">
        <f t="shared" ref="J13:J22" si="0">+J12+1</f>
        <v>3</v>
      </c>
      <c r="K13" s="191" t="str">
        <f>CONCATENATE($K$3,$K$4,$K$7,$K$8,$K$9)</f>
        <v>We need  towels to be replaced in our room</v>
      </c>
      <c r="M13" s="191" t="str">
        <f>CONCATENATE($M$3,$M$4,$M$7,$M$8,$M$9)</f>
        <v>We need  towels to be sent up to our room</v>
      </c>
      <c r="N13" s="68"/>
      <c r="O13" s="191" t="str">
        <f>CONCATENATE($O$3,$O$4,$O$7,$O$8,$O$9)</f>
        <v xml:space="preserve">I request to have  bath towels to be picked up from my room </v>
      </c>
      <c r="P13" s="68"/>
      <c r="Q13" s="178" t="str">
        <f>CONCATENATE($Q$3,$Q$4,$Q$7,$Q$8,$Q$9)</f>
        <v xml:space="preserve">I like to have  bath towels to be dropped off in my room </v>
      </c>
      <c r="R13" s="68"/>
    </row>
    <row r="14" spans="2:18">
      <c r="B14" s="86"/>
      <c r="C14" s="221" t="s">
        <v>584</v>
      </c>
      <c r="D14" s="138" t="s">
        <v>444</v>
      </c>
      <c r="E14" s="309" t="s">
        <v>386</v>
      </c>
      <c r="F14" s="741"/>
      <c r="G14" s="475" t="s">
        <v>1144</v>
      </c>
      <c r="H14" s="89" t="s">
        <v>456</v>
      </c>
      <c r="J14" s="91">
        <f t="shared" si="0"/>
        <v>4</v>
      </c>
      <c r="K14" s="178" t="str">
        <f>CONCATENATE($K$3,$K$4,$K$5,$K$7)</f>
        <v>We need a few towels</v>
      </c>
      <c r="M14" s="191" t="str">
        <f>CONCATENATE($M$3,$M$4,$M$5,$M$7)</f>
        <v>We need extra towels</v>
      </c>
      <c r="N14" s="68"/>
      <c r="O14" s="191" t="str">
        <f>CONCATENATE($O$3,$O$4,$O$5,$O$7)</f>
        <v>I request to have two bath towels</v>
      </c>
      <c r="P14" s="68"/>
      <c r="Q14" s="178" t="str">
        <f>CONCATENATE($Q$3,$Q$4,$Q$5,$Q$7)</f>
        <v>I like to have two bath towels</v>
      </c>
      <c r="R14" s="68"/>
    </row>
    <row r="15" spans="2:18">
      <c r="B15" s="86"/>
      <c r="C15" s="221" t="s">
        <v>585</v>
      </c>
      <c r="D15" s="138" t="s">
        <v>446</v>
      </c>
      <c r="E15" s="89" t="s">
        <v>385</v>
      </c>
      <c r="F15" s="475"/>
      <c r="G15" s="475" t="s">
        <v>348</v>
      </c>
      <c r="H15" s="89"/>
      <c r="J15" s="91">
        <f t="shared" si="0"/>
        <v>5</v>
      </c>
      <c r="K15" s="178" t="str">
        <f>CONCATENATE($K$3,$K$4,$K$5,$K$7,$K$9)</f>
        <v>We need a few towels in our room</v>
      </c>
      <c r="M15" s="142" t="str">
        <f>CONCATENATE($M$3,$M$4,$M$5,$M$7,$M$9)</f>
        <v>We need extra towels our room</v>
      </c>
      <c r="N15" s="68"/>
      <c r="O15" s="142" t="str">
        <f>CONCATENATE($O$3,$O$4,$O$5,$O$7,$O$9)</f>
        <v xml:space="preserve">I request to have two bath towels from my room </v>
      </c>
      <c r="P15" s="68"/>
      <c r="Q15" s="191" t="str">
        <f>CONCATENATE($Q$3,$Q$4,$Q$5,$Q$7,$Q$9)</f>
        <v xml:space="preserve">I like to have two bath towels in my room </v>
      </c>
      <c r="R15" s="68"/>
    </row>
    <row r="16" spans="2:18">
      <c r="B16" s="86"/>
      <c r="C16" s="221" t="s">
        <v>586</v>
      </c>
      <c r="D16" s="138" t="s">
        <v>1343</v>
      </c>
      <c r="E16" s="309" t="s">
        <v>387</v>
      </c>
      <c r="F16" s="741"/>
      <c r="G16" s="475" t="s">
        <v>1135</v>
      </c>
      <c r="H16" s="89"/>
      <c r="J16" s="91">
        <f t="shared" si="0"/>
        <v>6</v>
      </c>
      <c r="K16" s="178" t="str">
        <f>CONCATENATE($K$3,$K$4,$K$5,$K$7,$K$8,$K$9)</f>
        <v>We need a few towels to be replaced in our room</v>
      </c>
      <c r="M16" s="191" t="str">
        <f>CONCATENATE($M$3,$M$4,$M$5,$M$7,$M$8,$M$9)</f>
        <v>We need extra towels to be sent up to our room</v>
      </c>
      <c r="N16" s="68"/>
      <c r="O16" s="191" t="str">
        <f>CONCATENATE($O$3,$O$4,$O$5,$O$7,$O$8,$O$9)</f>
        <v xml:space="preserve">I request to have two bath towels to be picked up from my room </v>
      </c>
      <c r="P16" s="68"/>
      <c r="Q16" s="178" t="str">
        <f>CONCATENATE($Q$3,$Q$4,$Q$5,$Q$7,$Q$8,$Q$9)</f>
        <v xml:space="preserve">I like to have two bath towels to be dropped off in my room </v>
      </c>
      <c r="R16" s="68"/>
    </row>
    <row r="17" spans="2:18">
      <c r="B17" s="86"/>
      <c r="C17" s="220" t="s">
        <v>587</v>
      </c>
      <c r="D17" s="138" t="s">
        <v>1056</v>
      </c>
      <c r="E17" s="309" t="s">
        <v>388</v>
      </c>
      <c r="F17" s="309"/>
      <c r="G17" s="89" t="s">
        <v>1136</v>
      </c>
      <c r="H17" s="89"/>
      <c r="J17" s="91">
        <f t="shared" si="0"/>
        <v>7</v>
      </c>
      <c r="K17" s="178" t="str">
        <f>CONCATENATE($K$3,$K$4,$K$6,$K$7)</f>
        <v>We need  new towels</v>
      </c>
      <c r="M17" s="191" t="str">
        <f>CONCATENATE($M$3,$M$4,$M$6,$M$7)</f>
        <v>We need  fresh towels</v>
      </c>
      <c r="N17" s="68"/>
      <c r="O17" s="142" t="str">
        <f>CONCATENATE($O$3,$O$4,$O$6,$O$7)</f>
        <v>I request to have  used bath towels</v>
      </c>
      <c r="P17" s="68"/>
      <c r="Q17" s="178" t="str">
        <f>CONCATENATE($Q$3,$Q$4,$Q$6,$Q$7)</f>
        <v>I like to have  fresh bath towels</v>
      </c>
      <c r="R17" s="68"/>
    </row>
    <row r="18" spans="2:18">
      <c r="B18" s="86"/>
      <c r="C18" s="220" t="s">
        <v>588</v>
      </c>
      <c r="D18" s="138" t="s">
        <v>447</v>
      </c>
      <c r="E18" s="101"/>
      <c r="F18" s="101"/>
      <c r="G18" s="89" t="s">
        <v>1147</v>
      </c>
      <c r="H18" s="89"/>
      <c r="J18" s="91">
        <f t="shared" si="0"/>
        <v>8</v>
      </c>
      <c r="K18" s="178" t="str">
        <f>CONCATENATE($K$3,$K$4,$K$6,$K$7,$K$9)</f>
        <v>We need  new towels in our room</v>
      </c>
      <c r="M18" s="142" t="str">
        <f>CONCATENATE($M$3,$M$4,$M$6,$M$7,$M$9)</f>
        <v>We need  fresh towels our room</v>
      </c>
      <c r="N18" s="68"/>
      <c r="O18" s="142" t="str">
        <f>CONCATENATE($O$3,$O$4,$O$6,$O$7,$O$9)</f>
        <v xml:space="preserve">I request to have  used bath towels from my room </v>
      </c>
      <c r="P18" s="68"/>
      <c r="Q18" s="191" t="str">
        <f>CONCATENATE($Q$3,$Q$4,$Q$6,$Q$7,$Q$9)</f>
        <v xml:space="preserve">I like to have  fresh bath towels in my room </v>
      </c>
      <c r="R18" s="68"/>
    </row>
    <row r="19" spans="2:18">
      <c r="B19" s="86"/>
      <c r="C19" s="220" t="s">
        <v>589</v>
      </c>
      <c r="D19" s="86" t="s">
        <v>1331</v>
      </c>
      <c r="E19" s="130"/>
      <c r="F19" s="130"/>
      <c r="G19" s="130"/>
      <c r="H19" s="130"/>
      <c r="J19" s="91">
        <f t="shared" si="0"/>
        <v>9</v>
      </c>
      <c r="K19" s="142" t="str">
        <f>CONCATENATE($K$3,$K$4,$K$6,$K$7,$K$8,$K$9)</f>
        <v>We need  new towels to be replaced in our room</v>
      </c>
      <c r="M19" s="191" t="str">
        <f>CONCATENATE($M$3,$M$4,$M$6,$M$7,$M$8,$M$9)</f>
        <v>We need  fresh towels to be sent up to our room</v>
      </c>
      <c r="N19" s="68"/>
      <c r="O19" s="191" t="str">
        <f>CONCATENATE($O$3,$O$4,$O$6,$O$7,$O$8,$O$9)</f>
        <v xml:space="preserve">I request to have  used bath towels to be picked up from my room </v>
      </c>
      <c r="P19" s="68"/>
      <c r="Q19" s="191" t="str">
        <f>CONCATENATE($Q$3,$Q$4,$Q$6,$Q$7,$Q$8,$Q$9)</f>
        <v xml:space="preserve">I like to have  fresh bath towels to be dropped off in my room </v>
      </c>
      <c r="R19" s="68"/>
    </row>
    <row r="20" spans="2:18">
      <c r="B20" s="86"/>
      <c r="C20" s="140" t="s">
        <v>494</v>
      </c>
      <c r="D20" s="86" t="s">
        <v>370</v>
      </c>
      <c r="E20" s="130"/>
      <c r="F20" s="130"/>
      <c r="G20" s="130"/>
      <c r="H20" s="130"/>
      <c r="J20" s="91">
        <f t="shared" si="0"/>
        <v>10</v>
      </c>
      <c r="K20" s="191" t="str">
        <f>CONCATENATE($K$3,$K$4,$K$5,$K$6,$K$7)</f>
        <v>We need a few new towels</v>
      </c>
      <c r="M20" s="191" t="str">
        <f>CONCATENATE($M$3,$M$4,$M$5,$M$6,$M$7)</f>
        <v>We need extra fresh towels</v>
      </c>
      <c r="N20" s="68"/>
      <c r="O20" s="142" t="str">
        <f>CONCATENATE($O$3,$O$4,$O$5,$O$6,$O$7)</f>
        <v>I request to have two used bath towels</v>
      </c>
      <c r="P20" s="68"/>
      <c r="Q20" s="178" t="str">
        <f>CONCATENATE($Q$3,$Q$4,$Q$5,$Q$6,$Q$7)</f>
        <v>I like to have two fresh bath towels</v>
      </c>
      <c r="R20" s="68"/>
    </row>
    <row r="21" spans="2:18">
      <c r="B21" s="86"/>
      <c r="C21" s="140" t="s">
        <v>495</v>
      </c>
      <c r="D21" s="86" t="s">
        <v>448</v>
      </c>
      <c r="E21" s="130"/>
      <c r="F21" s="130"/>
      <c r="G21" s="130"/>
      <c r="H21" s="130"/>
      <c r="J21" s="91">
        <f t="shared" si="0"/>
        <v>11</v>
      </c>
      <c r="K21" s="191" t="str">
        <f>CONCATENATE($K$3,$K$4,$K$5,$K$6,$K$7,$K$9)</f>
        <v>We need a few new towels in our room</v>
      </c>
      <c r="M21" s="142" t="str">
        <f>CONCATENATE($M$3,$M$4,$M$5,$M$6,$M$7,$M$9)</f>
        <v>We need extra fresh towels our room</v>
      </c>
      <c r="N21" s="68"/>
      <c r="O21" s="142" t="str">
        <f>CONCATENATE($O$3,$O$4,$O$5,$O$6,$O$7,$O$9)</f>
        <v xml:space="preserve">I request to have two used bath towels from my room </v>
      </c>
      <c r="P21" s="68"/>
      <c r="Q21" s="191" t="str">
        <f>CONCATENATE($Q$3,$Q$4,$Q$5,$Q$6,$Q$7,$Q$9)</f>
        <v xml:space="preserve">I like to have two fresh bath towels in my room </v>
      </c>
      <c r="R21" s="68"/>
    </row>
    <row r="22" spans="2:18">
      <c r="B22" s="86"/>
      <c r="C22" s="140" t="s">
        <v>401</v>
      </c>
      <c r="D22" s="86" t="s">
        <v>455</v>
      </c>
      <c r="E22" s="130"/>
      <c r="F22" s="130"/>
      <c r="G22" s="130"/>
      <c r="H22" s="130"/>
      <c r="J22" s="91">
        <f t="shared" si="0"/>
        <v>12</v>
      </c>
      <c r="K22" s="142" t="str">
        <f>CONCATENATE($K$3,$K$4,$K$5,$K$6,$K$7,$K$8,$K$9)</f>
        <v>We need a few new towels to be replaced in our room</v>
      </c>
      <c r="M22" s="191" t="str">
        <f>CONCATENATE($M$3,$M$4,$M$6,$M$7,$M$8,$M$9)</f>
        <v>We need  fresh towels to be sent up to our room</v>
      </c>
      <c r="N22" s="68"/>
      <c r="O22" s="191" t="str">
        <f>CONCATENATE($O$3,$O$4,$O$6,$O$7,$O$8,$O$9)</f>
        <v xml:space="preserve">I request to have  used bath towels to be picked up from my room </v>
      </c>
      <c r="P22" s="68"/>
      <c r="Q22" s="191" t="str">
        <f>CONCATENATE($Q$3,$Q$4,$Q$6,$Q$7,$Q$8,$Q$9)</f>
        <v xml:space="preserve">I like to have  fresh bath towels to be dropped off in my room </v>
      </c>
      <c r="R22" s="68"/>
    </row>
    <row r="23" spans="2:18">
      <c r="B23" s="86"/>
      <c r="C23" s="140" t="s">
        <v>496</v>
      </c>
      <c r="D23" s="86" t="s">
        <v>333</v>
      </c>
      <c r="E23" s="94"/>
      <c r="F23" s="86"/>
      <c r="G23" s="86"/>
      <c r="H23" s="86"/>
      <c r="K23"/>
      <c r="L23"/>
      <c r="M23"/>
      <c r="O23"/>
      <c r="Q23"/>
    </row>
    <row r="24" spans="2:18">
      <c r="B24" s="94"/>
      <c r="C24" s="140" t="s">
        <v>497</v>
      </c>
      <c r="D24" s="86" t="s">
        <v>468</v>
      </c>
      <c r="F24" s="86"/>
      <c r="G24" s="86"/>
      <c r="H24" s="86"/>
      <c r="K24"/>
      <c r="L24"/>
      <c r="M24"/>
      <c r="O24"/>
      <c r="Q24"/>
    </row>
    <row r="25" spans="2:18">
      <c r="B25" s="94"/>
      <c r="C25" s="140" t="s">
        <v>498</v>
      </c>
      <c r="D25" s="86" t="s">
        <v>466</v>
      </c>
      <c r="F25" s="86"/>
      <c r="G25" s="86"/>
      <c r="H25" s="86"/>
      <c r="K25"/>
      <c r="L25"/>
      <c r="M25"/>
      <c r="O25"/>
      <c r="Q25"/>
    </row>
    <row r="26" spans="2:18">
      <c r="B26" s="94"/>
      <c r="C26" s="140"/>
      <c r="D26" s="86" t="s">
        <v>1330</v>
      </c>
      <c r="F26" s="86"/>
      <c r="G26" s="86"/>
      <c r="H26" s="86"/>
      <c r="K26"/>
      <c r="L26"/>
      <c r="M26"/>
      <c r="O26"/>
      <c r="Q26"/>
    </row>
    <row r="27" spans="2:18">
      <c r="B27" s="94"/>
      <c r="C27" s="138"/>
      <c r="D27" s="86" t="s">
        <v>465</v>
      </c>
      <c r="F27" s="86"/>
      <c r="G27" s="86"/>
      <c r="H27" s="86"/>
      <c r="K27"/>
      <c r="L27"/>
      <c r="M27"/>
      <c r="O27"/>
      <c r="Q27"/>
    </row>
    <row r="28" spans="2:18">
      <c r="B28" s="94"/>
      <c r="C28" s="86"/>
      <c r="D28" s="86" t="s">
        <v>464</v>
      </c>
      <c r="F28" s="86"/>
      <c r="G28" s="86"/>
      <c r="H28" s="86"/>
      <c r="K28"/>
      <c r="L28"/>
      <c r="M28"/>
      <c r="O28"/>
      <c r="Q28"/>
    </row>
    <row r="29" spans="2:18" ht="15.5">
      <c r="B29" s="182"/>
      <c r="C29" s="86"/>
      <c r="D29" s="86" t="s">
        <v>368</v>
      </c>
      <c r="E29" s="91"/>
      <c r="F29" s="86"/>
      <c r="G29" s="183"/>
      <c r="H29" s="86"/>
      <c r="K29"/>
      <c r="L29"/>
      <c r="M29"/>
      <c r="O29"/>
      <c r="Q29"/>
    </row>
    <row r="30" spans="2:18">
      <c r="B30" s="94"/>
      <c r="C30" s="86"/>
      <c r="D30" s="86" t="s">
        <v>1044</v>
      </c>
      <c r="E30" s="91"/>
      <c r="F30" s="86"/>
      <c r="G30" s="86"/>
      <c r="H30" s="86"/>
      <c r="K30"/>
      <c r="L30"/>
      <c r="M30"/>
      <c r="O30"/>
      <c r="Q30"/>
    </row>
    <row r="31" spans="2:18">
      <c r="B31" s="94"/>
      <c r="C31" s="86"/>
      <c r="D31" s="419" t="s">
        <v>463</v>
      </c>
      <c r="E31" s="91"/>
      <c r="F31" s="86"/>
      <c r="G31" s="86"/>
      <c r="H31" s="86"/>
      <c r="K31"/>
      <c r="L31"/>
      <c r="M31"/>
      <c r="O31"/>
      <c r="Q31"/>
    </row>
    <row r="32" spans="2:18">
      <c r="B32" s="94"/>
      <c r="C32" s="86"/>
      <c r="D32" s="419" t="s">
        <v>467</v>
      </c>
      <c r="E32" s="91"/>
      <c r="F32" s="86"/>
      <c r="G32" s="86"/>
      <c r="H32" s="86"/>
      <c r="K32"/>
      <c r="L32"/>
      <c r="M32"/>
      <c r="O32"/>
      <c r="Q32"/>
    </row>
    <row r="33" spans="2:18">
      <c r="B33" s="94"/>
      <c r="C33" s="86"/>
      <c r="D33" s="419" t="s">
        <v>372</v>
      </c>
      <c r="E33" s="91"/>
      <c r="F33" s="86"/>
      <c r="G33" s="86"/>
      <c r="H33" s="86"/>
      <c r="K33"/>
      <c r="L33"/>
      <c r="M33"/>
      <c r="O33"/>
      <c r="Q33"/>
    </row>
    <row r="34" spans="2:18">
      <c r="B34" s="94"/>
      <c r="C34" s="86"/>
      <c r="D34" s="419" t="s">
        <v>1332</v>
      </c>
      <c r="E34" s="91"/>
      <c r="F34" s="86"/>
      <c r="G34" s="86"/>
      <c r="H34" s="86"/>
      <c r="K34"/>
      <c r="L34"/>
      <c r="M34"/>
      <c r="O34"/>
      <c r="Q34"/>
    </row>
    <row r="35" spans="2:18">
      <c r="B35" s="94"/>
      <c r="C35" s="86"/>
      <c r="D35" s="419" t="s">
        <v>367</v>
      </c>
      <c r="E35" s="91"/>
      <c r="F35" s="86"/>
      <c r="G35" s="86"/>
      <c r="H35" s="86"/>
      <c r="K35"/>
      <c r="L35"/>
      <c r="M35"/>
      <c r="O35"/>
      <c r="Q35"/>
    </row>
    <row r="36" spans="2:18">
      <c r="B36" s="94"/>
      <c r="C36" s="86"/>
      <c r="D36" s="419" t="s">
        <v>378</v>
      </c>
      <c r="E36" s="91"/>
      <c r="F36" s="86"/>
      <c r="G36" s="86"/>
      <c r="H36" s="86"/>
      <c r="K36"/>
      <c r="L36"/>
      <c r="M36"/>
      <c r="O36"/>
      <c r="Q36"/>
    </row>
    <row r="37" spans="2:18">
      <c r="B37" s="94"/>
      <c r="C37" s="86"/>
      <c r="D37" s="716" t="s">
        <v>374</v>
      </c>
      <c r="E37" s="91"/>
      <c r="F37" s="86"/>
      <c r="G37" s="86"/>
      <c r="H37" s="86"/>
      <c r="K37"/>
      <c r="L37"/>
      <c r="M37"/>
      <c r="O37"/>
      <c r="Q37"/>
    </row>
    <row r="38" spans="2:18" s="70" customFormat="1" ht="15.5">
      <c r="B38" s="95"/>
      <c r="C38" s="147"/>
      <c r="D38" s="717" t="s">
        <v>376</v>
      </c>
      <c r="E38" s="154"/>
      <c r="F38" s="87"/>
      <c r="G38" s="87"/>
      <c r="H38" s="87"/>
      <c r="I38"/>
      <c r="K38"/>
      <c r="L38"/>
      <c r="M38"/>
      <c r="N38"/>
      <c r="O38"/>
      <c r="P38"/>
      <c r="Q38"/>
      <c r="R38"/>
    </row>
    <row r="39" spans="2:18">
      <c r="K39"/>
      <c r="L39"/>
      <c r="M39"/>
      <c r="O39"/>
      <c r="Q39"/>
    </row>
    <row r="40" spans="2:18">
      <c r="E40" s="437" t="s">
        <v>1038</v>
      </c>
      <c r="F40" s="437"/>
      <c r="G40" s="437" t="s">
        <v>1037</v>
      </c>
      <c r="H40" s="437" t="s">
        <v>1036</v>
      </c>
      <c r="K40"/>
      <c r="L40"/>
      <c r="M40"/>
      <c r="O40"/>
      <c r="Q40"/>
    </row>
    <row r="41" spans="2:18">
      <c r="K41"/>
      <c r="L41"/>
      <c r="M41"/>
      <c r="O41"/>
      <c r="Q41"/>
    </row>
    <row r="42" spans="2:18">
      <c r="E42" s="1014" t="s">
        <v>1040</v>
      </c>
      <c r="K42"/>
      <c r="L42"/>
      <c r="M42"/>
      <c r="O42"/>
      <c r="Q42"/>
    </row>
    <row r="43" spans="2:18" ht="15.5">
      <c r="C43"/>
      <c r="D43"/>
      <c r="E43" s="70"/>
      <c r="F43" s="70"/>
      <c r="H43" s="70"/>
      <c r="K43"/>
      <c r="L43"/>
      <c r="M43"/>
      <c r="O43"/>
      <c r="Q43"/>
    </row>
    <row r="44" spans="2:18">
      <c r="C44"/>
      <c r="D44"/>
      <c r="K44"/>
      <c r="L44"/>
      <c r="M44"/>
      <c r="O44"/>
      <c r="Q44"/>
    </row>
    <row r="45" spans="2:18">
      <c r="C45" s="142" t="s">
        <v>501</v>
      </c>
      <c r="D45"/>
      <c r="K45"/>
      <c r="L45"/>
      <c r="M45"/>
      <c r="O45"/>
      <c r="Q45"/>
    </row>
    <row r="46" spans="2:18">
      <c r="C46" s="146" t="s">
        <v>471</v>
      </c>
      <c r="D46"/>
      <c r="K46"/>
      <c r="L46"/>
      <c r="M46"/>
      <c r="O46"/>
      <c r="Q46"/>
    </row>
    <row r="47" spans="2:18">
      <c r="C47" s="138" t="s">
        <v>472</v>
      </c>
      <c r="D47"/>
      <c r="K47"/>
      <c r="L47"/>
      <c r="M47"/>
      <c r="O47"/>
      <c r="Q47"/>
    </row>
    <row r="48" spans="2:18">
      <c r="C48" s="138" t="s">
        <v>473</v>
      </c>
      <c r="D48"/>
      <c r="K48"/>
      <c r="L48"/>
      <c r="M48"/>
      <c r="O48"/>
      <c r="Q48"/>
    </row>
    <row r="49" spans="3:17">
      <c r="C49" s="138" t="s">
        <v>474</v>
      </c>
      <c r="D49"/>
      <c r="K49"/>
      <c r="L49"/>
      <c r="M49"/>
      <c r="O49"/>
      <c r="Q49"/>
    </row>
    <row r="50" spans="3:17">
      <c r="C50" s="138" t="s">
        <v>475</v>
      </c>
      <c r="D50"/>
      <c r="K50"/>
      <c r="L50"/>
      <c r="M50"/>
      <c r="O50"/>
      <c r="Q50"/>
    </row>
    <row r="51" spans="3:17" ht="14.5" customHeight="1">
      <c r="C51" s="138" t="s">
        <v>476</v>
      </c>
      <c r="K51"/>
      <c r="L51"/>
      <c r="M51"/>
      <c r="O51"/>
      <c r="Q51"/>
    </row>
    <row r="52" spans="3:17" ht="16" customHeight="1">
      <c r="C52" s="86"/>
      <c r="K52"/>
      <c r="L52"/>
      <c r="M52"/>
      <c r="O52"/>
      <c r="Q52"/>
    </row>
    <row r="53" spans="3:17" ht="16" customHeight="1">
      <c r="C53" s="147"/>
      <c r="K53"/>
      <c r="L53"/>
      <c r="M53"/>
      <c r="O53"/>
      <c r="Q53"/>
    </row>
    <row r="54" spans="3:17" ht="16" customHeight="1">
      <c r="K54"/>
      <c r="L54"/>
      <c r="M54"/>
      <c r="O54"/>
      <c r="Q54"/>
    </row>
    <row r="55" spans="3:17" ht="16" customHeight="1">
      <c r="K55"/>
      <c r="L55"/>
      <c r="M55"/>
      <c r="O55"/>
      <c r="Q55"/>
    </row>
    <row r="56" spans="3:17" ht="16" customHeight="1">
      <c r="K56"/>
      <c r="L56"/>
      <c r="M56"/>
      <c r="O56"/>
      <c r="Q56"/>
    </row>
    <row r="57" spans="3:17">
      <c r="K57"/>
      <c r="L57"/>
      <c r="M57"/>
      <c r="O57"/>
      <c r="Q57"/>
    </row>
    <row r="58" spans="3:17">
      <c r="K58"/>
      <c r="L58"/>
      <c r="M58"/>
      <c r="O58"/>
      <c r="Q58"/>
    </row>
    <row r="59" spans="3:17">
      <c r="K59"/>
      <c r="L59"/>
      <c r="M59"/>
      <c r="O59"/>
      <c r="Q59"/>
    </row>
    <row r="60" spans="3:17">
      <c r="K60"/>
      <c r="L60"/>
      <c r="M60"/>
      <c r="O60"/>
      <c r="Q60"/>
    </row>
    <row r="61" spans="3:17" ht="13.5" customHeight="1">
      <c r="K61"/>
      <c r="L61"/>
      <c r="M61"/>
      <c r="O61"/>
      <c r="Q61"/>
    </row>
    <row r="62" spans="3:17">
      <c r="K62"/>
      <c r="L62"/>
      <c r="M62"/>
      <c r="O62"/>
      <c r="Q62"/>
    </row>
    <row r="63" spans="3:17">
      <c r="K63"/>
      <c r="L63"/>
      <c r="M63"/>
      <c r="O63"/>
      <c r="Q63"/>
    </row>
    <row r="64" spans="3:17">
      <c r="K64"/>
      <c r="L64"/>
      <c r="M64"/>
      <c r="O64"/>
      <c r="Q64"/>
    </row>
    <row r="65" spans="11:17">
      <c r="K65"/>
      <c r="L65"/>
      <c r="M65"/>
      <c r="O65"/>
      <c r="Q65"/>
    </row>
    <row r="66" spans="11:17">
      <c r="K66"/>
      <c r="L66"/>
      <c r="M66"/>
      <c r="O66"/>
      <c r="Q66"/>
    </row>
    <row r="67" spans="11:17">
      <c r="K67"/>
      <c r="L67"/>
      <c r="M67"/>
      <c r="O67"/>
      <c r="Q67"/>
    </row>
    <row r="68" spans="11:17">
      <c r="K68"/>
      <c r="L68"/>
      <c r="M68"/>
      <c r="O68"/>
      <c r="Q68"/>
    </row>
    <row r="69" spans="11:17">
      <c r="K69"/>
      <c r="L69"/>
      <c r="M69"/>
      <c r="O69"/>
      <c r="Q69"/>
    </row>
    <row r="70" spans="11:17">
      <c r="K70"/>
      <c r="L70"/>
      <c r="M70"/>
      <c r="O70"/>
      <c r="Q70"/>
    </row>
    <row r="71" spans="11:17">
      <c r="K71"/>
      <c r="L71"/>
      <c r="M71"/>
      <c r="O71"/>
      <c r="Q71"/>
    </row>
    <row r="72" spans="11:17">
      <c r="K72"/>
      <c r="L72"/>
      <c r="M72"/>
      <c r="O72"/>
      <c r="Q72"/>
    </row>
    <row r="73" spans="11:17" ht="15" customHeight="1">
      <c r="K73"/>
      <c r="L73"/>
      <c r="M73"/>
      <c r="O73"/>
      <c r="Q73"/>
    </row>
    <row r="74" spans="11:17" ht="15" customHeight="1">
      <c r="K74"/>
      <c r="L74"/>
      <c r="M74"/>
      <c r="O74"/>
      <c r="Q74"/>
    </row>
    <row r="75" spans="11:17" ht="15" customHeight="1">
      <c r="K75"/>
      <c r="L75"/>
      <c r="M75"/>
      <c r="O75"/>
      <c r="Q75"/>
    </row>
    <row r="76" spans="11:17">
      <c r="K76"/>
      <c r="L76"/>
      <c r="M76"/>
      <c r="O76"/>
      <c r="Q76"/>
    </row>
    <row r="77" spans="11:17">
      <c r="K77"/>
      <c r="L77"/>
      <c r="M77"/>
      <c r="O77"/>
      <c r="Q77"/>
    </row>
    <row r="78" spans="11:17">
      <c r="K78"/>
      <c r="L78"/>
      <c r="M78"/>
      <c r="O78"/>
      <c r="Q78"/>
    </row>
    <row r="79" spans="11:17">
      <c r="K79"/>
      <c r="L79"/>
      <c r="M79"/>
      <c r="O79"/>
      <c r="Q79"/>
    </row>
    <row r="80" spans="11:17" ht="15" customHeight="1">
      <c r="K80"/>
      <c r="L80"/>
      <c r="M80"/>
      <c r="O80"/>
      <c r="Q80"/>
    </row>
    <row r="81" spans="11:17">
      <c r="K81"/>
      <c r="L81"/>
      <c r="M81"/>
      <c r="O81"/>
      <c r="Q81"/>
    </row>
    <row r="82" spans="11:17">
      <c r="K82"/>
      <c r="L82"/>
      <c r="M82"/>
      <c r="O82"/>
      <c r="Q82"/>
    </row>
    <row r="83" spans="11:17">
      <c r="K83"/>
      <c r="L83"/>
      <c r="M83"/>
      <c r="O83"/>
      <c r="Q83"/>
    </row>
    <row r="84" spans="11:17">
      <c r="K84"/>
      <c r="L84"/>
      <c r="M84"/>
      <c r="O84"/>
      <c r="Q84"/>
    </row>
    <row r="85" spans="11:17">
      <c r="K85"/>
      <c r="L85"/>
      <c r="M85"/>
      <c r="O85"/>
      <c r="Q85"/>
    </row>
    <row r="86" spans="11:17">
      <c r="K86"/>
      <c r="L86"/>
      <c r="M86"/>
      <c r="O86"/>
      <c r="Q86"/>
    </row>
    <row r="87" spans="11:17">
      <c r="K87"/>
      <c r="L87"/>
      <c r="M87"/>
      <c r="O87"/>
      <c r="Q87"/>
    </row>
    <row r="88" spans="11:17">
      <c r="K88"/>
      <c r="L88"/>
      <c r="M88"/>
      <c r="O88"/>
      <c r="Q88"/>
    </row>
    <row r="89" spans="11:17">
      <c r="K89"/>
      <c r="L89"/>
      <c r="M89"/>
      <c r="O89"/>
      <c r="Q89"/>
    </row>
    <row r="90" spans="11:17">
      <c r="K90"/>
      <c r="L90"/>
      <c r="M90"/>
      <c r="O90"/>
      <c r="Q90"/>
    </row>
    <row r="91" spans="11:17">
      <c r="K91"/>
      <c r="L91"/>
      <c r="M91"/>
      <c r="O91"/>
      <c r="Q91"/>
    </row>
    <row r="92" spans="11:17">
      <c r="K92"/>
      <c r="L92"/>
      <c r="M92"/>
      <c r="O92"/>
      <c r="Q92"/>
    </row>
    <row r="93" spans="11:17">
      <c r="K93"/>
      <c r="L93"/>
      <c r="M93"/>
      <c r="O93"/>
      <c r="Q93"/>
    </row>
    <row r="94" spans="11:17">
      <c r="K94"/>
      <c r="L94"/>
      <c r="M94"/>
      <c r="O94"/>
      <c r="Q94"/>
    </row>
    <row r="95" spans="11:17">
      <c r="K95"/>
      <c r="L95"/>
      <c r="M95"/>
      <c r="O95"/>
      <c r="Q95"/>
    </row>
    <row r="96" spans="11:17">
      <c r="K96"/>
      <c r="L96"/>
      <c r="M96"/>
      <c r="O96"/>
      <c r="Q96"/>
    </row>
    <row r="97" spans="3:18">
      <c r="K97"/>
      <c r="L97"/>
      <c r="M97"/>
      <c r="O97"/>
      <c r="Q97"/>
    </row>
    <row r="98" spans="3:18">
      <c r="K98"/>
      <c r="L98"/>
      <c r="M98"/>
      <c r="O98"/>
      <c r="Q98"/>
    </row>
    <row r="99" spans="3:18">
      <c r="K99"/>
      <c r="L99"/>
      <c r="M99"/>
      <c r="O99"/>
      <c r="Q99"/>
    </row>
    <row r="100" spans="3:18" s="73" customFormat="1">
      <c r="C100" s="68"/>
      <c r="D100" s="68"/>
      <c r="E100" s="68"/>
      <c r="F100" s="68"/>
      <c r="G100" s="68"/>
      <c r="H100" s="68"/>
      <c r="I100"/>
      <c r="J100" s="68"/>
      <c r="K100"/>
      <c r="L100"/>
      <c r="M100"/>
      <c r="N100"/>
      <c r="O100"/>
      <c r="P100"/>
      <c r="Q100"/>
      <c r="R100"/>
    </row>
    <row r="101" spans="3:18" s="73" customFormat="1">
      <c r="C101" s="68"/>
      <c r="D101" s="68"/>
      <c r="E101" s="68"/>
      <c r="F101" s="68"/>
      <c r="G101" s="68"/>
      <c r="H101" s="68"/>
      <c r="I101"/>
      <c r="J101" s="68"/>
      <c r="K101"/>
      <c r="L101"/>
      <c r="M101"/>
      <c r="N101"/>
      <c r="O101"/>
      <c r="P101"/>
      <c r="Q101"/>
      <c r="R101"/>
    </row>
    <row r="102" spans="3:18" s="73" customFormat="1">
      <c r="C102" s="68"/>
      <c r="D102" s="68"/>
      <c r="E102" s="68"/>
      <c r="F102" s="68"/>
      <c r="G102" s="68"/>
      <c r="H102" s="68"/>
      <c r="I102"/>
      <c r="J102" s="68"/>
      <c r="K102"/>
      <c r="L102"/>
      <c r="M102"/>
      <c r="N102"/>
      <c r="O102"/>
      <c r="P102"/>
      <c r="Q102"/>
      <c r="R102"/>
    </row>
    <row r="103" spans="3:18" s="73" customFormat="1">
      <c r="C103" s="68"/>
      <c r="D103" s="68"/>
      <c r="E103" s="68"/>
      <c r="F103" s="68"/>
      <c r="G103" s="68"/>
      <c r="H103" s="68"/>
      <c r="I103"/>
      <c r="J103" s="68"/>
      <c r="K103"/>
      <c r="L103"/>
      <c r="M103"/>
      <c r="N103"/>
      <c r="O103"/>
      <c r="P103"/>
      <c r="Q103"/>
      <c r="R103"/>
    </row>
    <row r="104" spans="3:18" s="73" customFormat="1">
      <c r="C104" s="68"/>
      <c r="D104" s="68"/>
      <c r="E104" s="68"/>
      <c r="F104" s="68"/>
      <c r="G104" s="68"/>
      <c r="H104" s="68"/>
      <c r="I104"/>
      <c r="J104" s="68"/>
      <c r="K104"/>
      <c r="L104"/>
      <c r="M104"/>
      <c r="N104"/>
      <c r="O104"/>
      <c r="P104"/>
      <c r="Q104"/>
      <c r="R104"/>
    </row>
    <row r="105" spans="3:18" s="73" customFormat="1">
      <c r="C105" s="68"/>
      <c r="D105" s="68"/>
      <c r="E105" s="68"/>
      <c r="F105" s="68"/>
      <c r="G105" s="68"/>
      <c r="H105" s="68"/>
      <c r="I105"/>
      <c r="J105" s="68"/>
      <c r="K105"/>
      <c r="L105"/>
      <c r="M105"/>
      <c r="N105"/>
      <c r="O105"/>
      <c r="P105"/>
      <c r="Q105"/>
      <c r="R105"/>
    </row>
    <row r="106" spans="3:18" s="73" customFormat="1">
      <c r="C106" s="68"/>
      <c r="D106" s="68"/>
      <c r="E106" s="68"/>
      <c r="F106" s="68"/>
      <c r="G106" s="68"/>
      <c r="H106" s="68"/>
      <c r="I106"/>
      <c r="J106" s="68"/>
      <c r="K106"/>
      <c r="L106"/>
      <c r="M106"/>
      <c r="N106"/>
      <c r="O106"/>
      <c r="P106"/>
      <c r="Q106"/>
      <c r="R106"/>
    </row>
    <row r="107" spans="3:18" s="73" customFormat="1">
      <c r="C107" s="68"/>
      <c r="D107" s="68"/>
      <c r="E107" s="68"/>
      <c r="F107" s="68"/>
      <c r="G107" s="68"/>
      <c r="H107" s="68"/>
      <c r="I107"/>
      <c r="J107" s="68"/>
      <c r="K107"/>
      <c r="L107"/>
      <c r="M107"/>
      <c r="N107"/>
      <c r="O107"/>
      <c r="P107"/>
      <c r="Q107"/>
      <c r="R107"/>
    </row>
    <row r="108" spans="3:18" s="73" customFormat="1">
      <c r="C108" s="68"/>
      <c r="D108" s="68"/>
      <c r="E108" s="68"/>
      <c r="F108" s="68"/>
      <c r="G108" s="68"/>
      <c r="H108" s="68"/>
      <c r="I108"/>
      <c r="J108" s="68"/>
      <c r="K108"/>
      <c r="L108"/>
      <c r="M108"/>
      <c r="N108"/>
      <c r="O108"/>
      <c r="P108"/>
      <c r="Q108"/>
      <c r="R108"/>
    </row>
    <row r="109" spans="3:18" s="73" customFormat="1">
      <c r="C109" s="68"/>
      <c r="D109" s="68"/>
      <c r="E109" s="68"/>
      <c r="F109" s="68"/>
      <c r="G109" s="68"/>
      <c r="H109" s="68"/>
      <c r="I109"/>
      <c r="J109" s="68"/>
      <c r="K109"/>
      <c r="L109"/>
      <c r="M109"/>
      <c r="N109"/>
      <c r="O109"/>
      <c r="P109"/>
      <c r="Q109"/>
      <c r="R109"/>
    </row>
    <row r="110" spans="3:18" s="73" customFormat="1">
      <c r="C110" s="68"/>
      <c r="D110" s="68"/>
      <c r="E110" s="68"/>
      <c r="F110" s="68"/>
      <c r="G110" s="68"/>
      <c r="H110" s="68"/>
      <c r="I110"/>
      <c r="J110" s="68"/>
      <c r="K110"/>
      <c r="L110"/>
      <c r="M110"/>
      <c r="N110"/>
      <c r="O110"/>
      <c r="P110"/>
      <c r="Q110"/>
      <c r="R110"/>
    </row>
    <row r="111" spans="3:18" s="73" customFormat="1">
      <c r="C111" s="68"/>
      <c r="D111" s="68"/>
      <c r="E111" s="68"/>
      <c r="F111" s="68"/>
      <c r="G111" s="68"/>
      <c r="H111" s="68"/>
      <c r="I111"/>
      <c r="J111" s="68"/>
      <c r="K111"/>
      <c r="L111"/>
      <c r="M111"/>
      <c r="N111"/>
      <c r="O111"/>
      <c r="P111"/>
      <c r="Q111"/>
      <c r="R111"/>
    </row>
    <row r="112" spans="3:18" s="73" customFormat="1">
      <c r="C112" s="68"/>
      <c r="D112" s="68"/>
      <c r="E112" s="68"/>
      <c r="F112" s="68"/>
      <c r="G112" s="68"/>
      <c r="H112" s="68"/>
      <c r="I112"/>
      <c r="J112" s="68"/>
      <c r="K112"/>
      <c r="L112"/>
      <c r="M112"/>
      <c r="N112"/>
      <c r="O112"/>
      <c r="P112"/>
      <c r="Q112"/>
      <c r="R112"/>
    </row>
    <row r="113" spans="3:18" s="73" customFormat="1">
      <c r="C113" s="68"/>
      <c r="D113" s="68"/>
      <c r="E113" s="68"/>
      <c r="F113" s="68"/>
      <c r="G113" s="68"/>
      <c r="H113" s="68"/>
      <c r="I113"/>
      <c r="J113" s="68"/>
      <c r="K113"/>
      <c r="L113"/>
      <c r="M113"/>
      <c r="N113"/>
      <c r="O113"/>
      <c r="P113"/>
      <c r="Q113"/>
      <c r="R113"/>
    </row>
    <row r="114" spans="3:18" s="73" customFormat="1">
      <c r="C114" s="68"/>
      <c r="D114" s="68"/>
      <c r="E114" s="68"/>
      <c r="F114" s="68"/>
      <c r="G114" s="68"/>
      <c r="H114" s="68"/>
      <c r="I114"/>
      <c r="J114" s="68"/>
      <c r="K114"/>
      <c r="L114"/>
      <c r="M114"/>
      <c r="N114"/>
      <c r="O114"/>
      <c r="P114"/>
      <c r="Q114"/>
      <c r="R114"/>
    </row>
    <row r="115" spans="3:18" s="73" customFormat="1">
      <c r="C115" s="68"/>
      <c r="D115" s="68"/>
      <c r="E115" s="68"/>
      <c r="F115" s="68"/>
      <c r="G115" s="68"/>
      <c r="H115" s="68"/>
      <c r="I115"/>
      <c r="J115" s="68"/>
      <c r="K115"/>
      <c r="L115"/>
      <c r="M115"/>
      <c r="N115"/>
      <c r="O115"/>
      <c r="P115"/>
      <c r="Q115"/>
      <c r="R115"/>
    </row>
    <row r="116" spans="3:18" s="72" customFormat="1">
      <c r="C116" s="68"/>
      <c r="D116" s="68"/>
      <c r="E116" s="68"/>
      <c r="F116" s="68"/>
      <c r="G116" s="68"/>
      <c r="H116" s="68"/>
      <c r="I116"/>
      <c r="J116" s="68"/>
      <c r="L116" s="68"/>
      <c r="M116" s="68"/>
      <c r="O116" s="68"/>
      <c r="Q116" s="68"/>
    </row>
  </sheetData>
  <phoneticPr fontId="98" type="noConversion"/>
  <dataValidations count="6">
    <dataValidation type="list" allowBlank="1" showInputMessage="1" showErrorMessage="1" sqref="K3 M3 O3 Q3">
      <formula1>$B$4:$B$7</formula1>
    </dataValidation>
    <dataValidation type="list" allowBlank="1" showInputMessage="1" showErrorMessage="1" sqref="K5 Q5 O5 M5">
      <formula1>$D$4:$D$38</formula1>
    </dataValidation>
    <dataValidation type="list" allowBlank="1" showInputMessage="1" showErrorMessage="1" sqref="K9 M9 O9 Q9">
      <formula1>$H$4:$H$38</formula1>
    </dataValidation>
    <dataValidation type="list" allowBlank="1" showInputMessage="1" showErrorMessage="1" sqref="K4 M4 O4 Q4">
      <formula1>$C$4:$C$26</formula1>
    </dataValidation>
    <dataValidation type="list" allowBlank="1" showInputMessage="1" showErrorMessage="1" sqref="K6 M6 O6 Q6">
      <formula1>$E$4:$E$38</formula1>
    </dataValidation>
    <dataValidation type="list" allowBlank="1" showInputMessage="1" showErrorMessage="1" sqref="K8 Q8 O8 M8">
      <formula1>$G$4:$G$38</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Requests</vt:lpstr>
      <vt:lpstr>Testing</vt:lpstr>
      <vt:lpstr>Summary</vt:lpstr>
      <vt:lpstr>Quantity</vt:lpstr>
      <vt:lpstr>Condition</vt:lpstr>
      <vt:lpstr>Structure</vt:lpstr>
      <vt:lpstr>MostCommon</vt:lpstr>
      <vt:lpstr>Action</vt:lpstr>
      <vt:lpstr>Need,Want ...</vt:lpstr>
      <vt:lpstr>HaveSomeone</vt:lpstr>
      <vt:lpstr>May,Can I ...</vt:lpstr>
      <vt:lpstr>Dirty-Restock</vt:lpstr>
      <vt:lpstr>Empty-Refill</vt:lpstr>
      <vt:lpstr>Replace(#8)</vt:lpstr>
      <vt:lpstr>Fix(#9)</vt:lpstr>
      <vt:lpstr>HKServiceW-Msg (#11)</vt:lpstr>
      <vt:lpstr>Dirty-Takeaway(#11)</vt:lpstr>
      <vt:lpstr>FOServiceW-Msg (#11)</vt:lpstr>
      <vt:lpstr>CallBack (#12)</vt:lpstr>
      <vt:lpstr>Special</vt:lpstr>
      <vt:lpstr>Wonder ...</vt:lpstr>
      <vt:lpstr>Inquiry</vt:lpstr>
      <vt:lpstr>component</vt:lpstr>
      <vt:lpstr>CommGuidance</vt:lpstr>
      <vt:lpstr>Sheet4</vt:lpstr>
      <vt:lpstr>component!Print_Area</vt:lpstr>
      <vt:lpstr>Structure!Print_Area</vt:lpstr>
      <vt:lpstr>Summary!Print_Area</vt:lpstr>
      <vt:lpstr>Testing!Print_Area</vt:lpstr>
      <vt:lpstr>Testing!Print_Titles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Binder-Alva</dc:creator>
  <cp:lastModifiedBy>赵亮</cp:lastModifiedBy>
  <cp:lastPrinted>2020-10-28T19:31:54Z</cp:lastPrinted>
  <dcterms:created xsi:type="dcterms:W3CDTF">2020-08-23T19:17:38Z</dcterms:created>
  <dcterms:modified xsi:type="dcterms:W3CDTF">2020-11-10T15:40:04Z</dcterms:modified>
</cp:coreProperties>
</file>