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18E42FAC-02D3-4473-91A2-30B9F6C8CF46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4" i="1"/>
  <c r="C3" i="1" l="1"/>
  <c r="E15" i="1"/>
  <c r="I6" i="1"/>
  <c r="I15" i="1"/>
  <c r="G15" i="1"/>
  <c r="C15" i="1"/>
  <c r="T15" i="1" s="1"/>
  <c r="C6" i="1"/>
  <c r="E6" i="1"/>
  <c r="T3" i="1" l="1"/>
  <c r="G33" i="1"/>
  <c r="G35" i="1"/>
  <c r="E35" i="1"/>
  <c r="C35" i="1"/>
  <c r="I35" i="1"/>
  <c r="I34" i="1"/>
  <c r="I33" i="1"/>
  <c r="G32" i="1"/>
  <c r="E32" i="1"/>
  <c r="C32" i="1"/>
  <c r="T32" i="1" s="1"/>
  <c r="I30" i="1"/>
  <c r="I29" i="1"/>
  <c r="I28" i="1"/>
  <c r="G27" i="1"/>
  <c r="E27" i="1"/>
  <c r="C27" i="1"/>
  <c r="I25" i="1"/>
  <c r="C29" i="1"/>
  <c r="C34" i="1"/>
  <c r="C33" i="1"/>
  <c r="I31" i="1"/>
  <c r="E31" i="1"/>
  <c r="C31" i="1"/>
  <c r="T31" i="1" s="1"/>
  <c r="C30" i="1"/>
  <c r="I26" i="1"/>
  <c r="G26" i="1"/>
  <c r="G25" i="1"/>
  <c r="E25" i="1"/>
  <c r="E28" i="1"/>
  <c r="C28" i="1"/>
  <c r="E34" i="1"/>
  <c r="E30" i="1"/>
  <c r="E29" i="1"/>
  <c r="G34" i="1"/>
  <c r="E33" i="1"/>
  <c r="G31" i="1"/>
  <c r="G30" i="1"/>
  <c r="G29" i="1"/>
  <c r="G28" i="1"/>
  <c r="E26" i="1"/>
  <c r="C25" i="1"/>
  <c r="I23" i="1"/>
  <c r="I22" i="1"/>
  <c r="I21" i="1"/>
  <c r="G21" i="1"/>
  <c r="E21" i="1"/>
  <c r="C21" i="1"/>
  <c r="T21" i="1" s="1"/>
  <c r="I17" i="1"/>
  <c r="I18" i="1"/>
  <c r="G19" i="1"/>
  <c r="E19" i="1"/>
  <c r="C19" i="1"/>
  <c r="G13" i="1"/>
  <c r="E13" i="1"/>
  <c r="C13" i="1"/>
  <c r="T13" i="1" s="1"/>
  <c r="C23" i="1"/>
  <c r="C22" i="1"/>
  <c r="I20" i="1"/>
  <c r="C20" i="1"/>
  <c r="T20" i="1" s="1"/>
  <c r="E18" i="1"/>
  <c r="C18" i="1"/>
  <c r="C17" i="1"/>
  <c r="I12" i="1"/>
  <c r="I14" i="1"/>
  <c r="G16" i="1"/>
  <c r="E16" i="1"/>
  <c r="G12" i="1"/>
  <c r="E23" i="1"/>
  <c r="E22" i="1"/>
  <c r="G20" i="1"/>
  <c r="G17" i="1"/>
  <c r="C16" i="1"/>
  <c r="G14" i="1"/>
  <c r="E14" i="1"/>
  <c r="T14" i="1" s="1"/>
  <c r="E12" i="1"/>
  <c r="G23" i="1"/>
  <c r="G22" i="1"/>
  <c r="E20" i="1"/>
  <c r="G18" i="1"/>
  <c r="E17" i="1"/>
  <c r="I16" i="1"/>
  <c r="C12" i="1"/>
  <c r="I10" i="1"/>
  <c r="I9" i="1"/>
  <c r="I7" i="1"/>
  <c r="C8" i="1"/>
  <c r="G8" i="1"/>
  <c r="E8" i="1"/>
  <c r="G7" i="1"/>
  <c r="E7" i="1"/>
  <c r="C7" i="1"/>
  <c r="T7" i="1" s="1"/>
  <c r="I3" i="1"/>
  <c r="I5" i="1"/>
  <c r="C9" i="1"/>
  <c r="G6" i="1"/>
  <c r="T6" i="1" s="1"/>
  <c r="G4" i="1"/>
  <c r="G3" i="1"/>
  <c r="C10" i="1"/>
  <c r="G10" i="1"/>
  <c r="E10" i="1"/>
  <c r="E9" i="1"/>
  <c r="I4" i="1"/>
  <c r="G5" i="1"/>
  <c r="E5" i="1"/>
  <c r="E4" i="1"/>
  <c r="E3" i="1"/>
  <c r="G9" i="1"/>
  <c r="C4" i="1"/>
  <c r="C5" i="1"/>
  <c r="T28" i="1" l="1"/>
  <c r="T5" i="1"/>
  <c r="T18" i="1"/>
  <c r="T22" i="1"/>
  <c r="T25" i="1"/>
  <c r="T34" i="1"/>
  <c r="T10" i="1"/>
  <c r="T9" i="1"/>
  <c r="T8" i="1"/>
  <c r="T12" i="1"/>
  <c r="T17" i="1"/>
  <c r="T29" i="1"/>
  <c r="T4" i="1"/>
  <c r="T16" i="1"/>
  <c r="T23" i="1"/>
  <c r="T19" i="1"/>
  <c r="T26" i="1"/>
  <c r="T30" i="1"/>
  <c r="T33" i="1"/>
  <c r="T27" i="1"/>
  <c r="T35" i="1"/>
</calcChain>
</file>

<file path=xl/sharedStrings.xml><?xml version="1.0" encoding="utf-8"?>
<sst xmlns="http://schemas.openxmlformats.org/spreadsheetml/2006/main" count="237" uniqueCount="111">
  <si>
    <t>Nom</t>
  </si>
  <si>
    <t>Profil rapide</t>
  </si>
  <si>
    <t>Profil précis</t>
  </si>
  <si>
    <t>Profil puissant</t>
  </si>
  <si>
    <t>Profil distance</t>
  </si>
  <si>
    <t>Parade</t>
  </si>
  <si>
    <t>Poids</t>
  </si>
  <si>
    <t>Nombre de mains</t>
  </si>
  <si>
    <t>Pré-requis</t>
  </si>
  <si>
    <t>Particularités</t>
  </si>
  <si>
    <t>Couteau</t>
  </si>
  <si>
    <t>2D6</t>
  </si>
  <si>
    <t>1D6</t>
  </si>
  <si>
    <t>1D8</t>
  </si>
  <si>
    <t>0.5kg</t>
  </si>
  <si>
    <t>Dague</t>
  </si>
  <si>
    <t>2D8</t>
  </si>
  <si>
    <t>1D10</t>
  </si>
  <si>
    <t>Epée courte</t>
  </si>
  <si>
    <t>1kg</t>
  </si>
  <si>
    <t>Hachette</t>
  </si>
  <si>
    <t>2D8+3</t>
  </si>
  <si>
    <t>1D10+3</t>
  </si>
  <si>
    <t>Sabre</t>
  </si>
  <si>
    <t>2D10</t>
  </si>
  <si>
    <t>Arc court</t>
  </si>
  <si>
    <t>1D4</t>
  </si>
  <si>
    <t>3D10+3</t>
  </si>
  <si>
    <t>Arbalète de poing</t>
  </si>
  <si>
    <t>3D10</t>
  </si>
  <si>
    <t>Javeline</t>
  </si>
  <si>
    <t>Rondache</t>
  </si>
  <si>
    <t>2kg</t>
  </si>
  <si>
    <t>Epée longue</t>
  </si>
  <si>
    <t>2D10+3</t>
  </si>
  <si>
    <t>1.5kg</t>
  </si>
  <si>
    <t>Hache de guerre</t>
  </si>
  <si>
    <t>2D10+6</t>
  </si>
  <si>
    <t>Masse</t>
  </si>
  <si>
    <t>2D12</t>
  </si>
  <si>
    <t>Arc long</t>
  </si>
  <si>
    <t>3D12+3</t>
  </si>
  <si>
    <t>Tir(4, 2), Perforant, Projectile</t>
  </si>
  <si>
    <t>Lance</t>
  </si>
  <si>
    <t>3kg</t>
  </si>
  <si>
    <t>Arme d’hast</t>
  </si>
  <si>
    <t>Bâton</t>
  </si>
  <si>
    <t>Ecu</t>
  </si>
  <si>
    <t>Marteau</t>
  </si>
  <si>
    <t>4kg</t>
  </si>
  <si>
    <t>Masse de guerre</t>
  </si>
  <si>
    <t>2D12+3</t>
  </si>
  <si>
    <t>5kg</t>
  </si>
  <si>
    <t>Hache de bataille</t>
  </si>
  <si>
    <t>2D12+6</t>
  </si>
  <si>
    <t>Epée à deux mains</t>
  </si>
  <si>
    <t>Arbalète</t>
  </si>
  <si>
    <t>4D12+6</t>
  </si>
  <si>
    <t>Tir(5, 5), Perforant, Projectile</t>
  </si>
  <si>
    <t>Pique</t>
  </si>
  <si>
    <t>Pavois</t>
  </si>
  <si>
    <t>10 Vigueur
10 Adresse</t>
  </si>
  <si>
    <t>Glaive</t>
  </si>
  <si>
    <t>Francisque</t>
  </si>
  <si>
    <t>Rapière</t>
  </si>
  <si>
    <t>Fléau d'arme</t>
  </si>
  <si>
    <t>Griffe</t>
  </si>
  <si>
    <t>Claymore</t>
  </si>
  <si>
    <t>Fronde</t>
  </si>
  <si>
    <t>carac forte</t>
  </si>
  <si>
    <t>carac faible</t>
  </si>
  <si>
    <t>carac moyenne</t>
  </si>
  <si>
    <t>pas adapté</t>
  </si>
  <si>
    <t>2D4</t>
  </si>
  <si>
    <t>3D4</t>
  </si>
  <si>
    <t>3D8</t>
  </si>
  <si>
    <t>type d'arme</t>
  </si>
  <si>
    <t>hache</t>
  </si>
  <si>
    <t>2 mains</t>
  </si>
  <si>
    <t>+2 dégâts, -4 parade</t>
  </si>
  <si>
    <t>puissant</t>
  </si>
  <si>
    <t>+2 dégâts</t>
  </si>
  <si>
    <t>+1 dé, -4 parade</t>
  </si>
  <si>
    <t>Hallebarde</t>
  </si>
  <si>
    <t>4D4</t>
  </si>
  <si>
    <t>4D8</t>
  </si>
  <si>
    <t>4D10</t>
  </si>
  <si>
    <t>rudimentaires</t>
  </si>
  <si>
    <t>de maitres</t>
  </si>
  <si>
    <t>standard</t>
  </si>
  <si>
    <t>Perforant, Tir(2, 7), Projectile</t>
  </si>
  <si>
    <t>Perforant, Tir(3, 0), Projectile</t>
  </si>
  <si>
    <t>Perforant</t>
  </si>
  <si>
    <t>Tir</t>
  </si>
  <si>
    <t>4D12</t>
  </si>
  <si>
    <t>2.5kg</t>
  </si>
  <si>
    <t>15 Adresse</t>
  </si>
  <si>
    <t>8 Vigueur
8 Adresse</t>
  </si>
  <si>
    <t>12 Vigueur
12 Adresse</t>
  </si>
  <si>
    <t>20 Vigueur</t>
  </si>
  <si>
    <t>12 Vigueur
10 Adresse</t>
  </si>
  <si>
    <t>20 Vivacité</t>
  </si>
  <si>
    <t>15 Vivacité</t>
  </si>
  <si>
    <t>15 Vigueur</t>
  </si>
  <si>
    <t>18 Vigueur
15 Adresse</t>
  </si>
  <si>
    <t>18 Vigueur
18 Adresse</t>
  </si>
  <si>
    <t>20 Vigueur
18 Adresse</t>
  </si>
  <si>
    <t>18 Adresse
15 Vigueur</t>
  </si>
  <si>
    <t>12 Vivacité</t>
  </si>
  <si>
    <t>3D12</t>
  </si>
  <si>
    <t>Tir(1,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</si>
</sst>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7" borderId="0" xfId="0" applyFont="1" applyFill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0" borderId="0" xfId="0" quotePrefix="1" applyFont="1"/>
    <xf numFmtId="0" fontId="6" fillId="0" borderId="0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 indent="1"/>
    </xf>
    <xf numFmtId="0" fontId="0" fillId="0" borderId="3" xfId="0" applyFont="1" applyFill="1" applyBorder="1"/>
    <xf numFmtId="0" fontId="0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5"/>
  <sheetViews>
    <sheetView showGridLines="0" tabSelected="1" workbookViewId="0">
      <selection activeCell="R17" sqref="R17"/>
    </sheetView>
  </sheetViews>
  <sheetFormatPr baseColWidth="10" defaultColWidth="12.7109375" defaultRowHeight="15" x14ac:dyDescent="0.25"/>
  <cols>
    <col min="1" max="1" width="12.7109375" style="2"/>
    <col min="2" max="2" width="25.7109375" style="2" customWidth="1"/>
    <col min="3" max="10" width="8.140625" style="2" customWidth="1"/>
    <col min="11" max="13" width="12.7109375" style="2" hidden="1" customWidth="1"/>
    <col min="14" max="14" width="14" style="2" hidden="1" customWidth="1"/>
    <col min="15" max="18" width="12.7109375" style="2"/>
    <col min="19" max="19" width="17.5703125" style="2" customWidth="1"/>
    <col min="20" max="20" width="199.140625" style="2" customWidth="1"/>
    <col min="21" max="21" width="17.5703125" style="2" customWidth="1"/>
    <col min="22" max="23" width="12.7109375" style="2"/>
    <col min="24" max="24" width="15" style="2" customWidth="1"/>
    <col min="25" max="25" width="14.42578125" style="2" customWidth="1"/>
    <col min="26" max="16384" width="12.7109375" style="2"/>
  </cols>
  <sheetData>
    <row r="2" spans="1:27" ht="25.5" x14ac:dyDescent="0.25">
      <c r="B2" s="10" t="s">
        <v>0</v>
      </c>
      <c r="C2" s="32" t="s">
        <v>1</v>
      </c>
      <c r="D2" s="32"/>
      <c r="E2" s="32" t="s">
        <v>2</v>
      </c>
      <c r="F2" s="32"/>
      <c r="G2" s="32" t="s">
        <v>3</v>
      </c>
      <c r="H2" s="32"/>
      <c r="I2" s="32" t="s">
        <v>4</v>
      </c>
      <c r="J2" s="32"/>
      <c r="K2" s="10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/>
      <c r="U2" s="10"/>
    </row>
    <row r="3" spans="1:27" x14ac:dyDescent="0.25">
      <c r="A3" s="29"/>
      <c r="B3" s="11" t="s">
        <v>10</v>
      </c>
      <c r="C3" s="12" t="str">
        <f>$Y$6</f>
        <v>2D4</v>
      </c>
      <c r="D3" s="12"/>
      <c r="E3" s="12" t="str">
        <f>$Y$6</f>
        <v>2D4</v>
      </c>
      <c r="F3" s="12"/>
      <c r="G3" s="13" t="str">
        <f>$Y$7</f>
        <v>1D4</v>
      </c>
      <c r="H3" s="13"/>
      <c r="I3" s="14" t="str">
        <f>$Y$5</f>
        <v>3D4</v>
      </c>
      <c r="J3" s="14"/>
      <c r="K3" s="14" t="s">
        <v>11</v>
      </c>
      <c r="L3" s="15" t="s">
        <v>12</v>
      </c>
      <c r="M3" s="13" t="s">
        <v>13</v>
      </c>
      <c r="N3" s="16" t="s">
        <v>16</v>
      </c>
      <c r="O3" s="17">
        <v>-2</v>
      </c>
      <c r="P3" s="17" t="s">
        <v>14</v>
      </c>
      <c r="Q3" s="17">
        <v>1</v>
      </c>
      <c r="R3" s="17"/>
      <c r="S3" s="18"/>
      <c r="T3" s="27" t="str">
        <f>CONCATENATE("&lt;tr&gt;&lt;td&gt;", B3, "&lt;/td&gt;&lt;td class=""rapide""&gt;",C3,"+",D3,"&lt;/td&gt;&lt;td class=""precis""&gt;",E3,"+",F3,"&lt;/td&gt;&lt;td class=""puissant""&gt;",G3,"+",H3,"&lt;/td&gt;&lt;td class=""distance""&gt;",I3,"+",J3,"&lt;/td&gt;&lt;td class=""parade""&gt;",O3,"&lt;/td&gt;&lt;td&gt;",P3,"&lt;/td&gt;&lt;td&gt;",Q3,"&lt;/td&gt;&lt;td&gt;",R3,"&lt;/td&gt;&lt;td&gt;",S3,"&lt;/td&gt;&lt;/tr&gt;")</f>
        <v>&lt;tr&gt;&lt;td&gt;Couteau&lt;/td&gt;&lt;td class="rapide"&gt;2D4+&lt;/td&gt;&lt;td class="precis"&gt;2D4+&lt;/td&gt;&lt;td class="puissant"&gt;1D4+&lt;/td&gt;&lt;td class="distance"&gt;3D4+&lt;/td&gt;&lt;td class="parade"&gt;-2&lt;/td&gt;&lt;td&gt;0.5kg&lt;/td&gt;&lt;td&gt;1&lt;/td&gt;&lt;td&gt;&lt;/td&gt;&lt;td&gt;&lt;/td&gt;&lt;/tr&gt;</v>
      </c>
      <c r="U3" s="27"/>
      <c r="Y3" s="30" t="s">
        <v>76</v>
      </c>
      <c r="Z3" s="30"/>
      <c r="AA3" s="30"/>
    </row>
    <row r="4" spans="1:27" x14ac:dyDescent="0.25">
      <c r="A4" s="29"/>
      <c r="B4" s="11" t="s">
        <v>15</v>
      </c>
      <c r="C4" s="14" t="str">
        <f>$Y$5</f>
        <v>3D4</v>
      </c>
      <c r="D4" s="14"/>
      <c r="E4" s="12" t="str">
        <f>$Y$6</f>
        <v>2D4</v>
      </c>
      <c r="F4" s="12"/>
      <c r="G4" s="13" t="str">
        <f>$Y$7</f>
        <v>1D4</v>
      </c>
      <c r="H4" s="13"/>
      <c r="I4" s="12" t="str">
        <f>$Y$6</f>
        <v>2D4</v>
      </c>
      <c r="J4" s="12"/>
      <c r="K4" s="14" t="s">
        <v>16</v>
      </c>
      <c r="L4" s="15" t="s">
        <v>13</v>
      </c>
      <c r="M4" s="13" t="s">
        <v>17</v>
      </c>
      <c r="N4" s="15" t="s">
        <v>16</v>
      </c>
      <c r="O4" s="17">
        <v>0</v>
      </c>
      <c r="P4" s="17" t="s">
        <v>14</v>
      </c>
      <c r="Q4" s="17">
        <v>1</v>
      </c>
      <c r="R4" s="17"/>
      <c r="S4" s="18"/>
      <c r="T4" s="27" t="str">
        <f t="shared" ref="T4:T35" si="0">CONCATENATE("&lt;tr&gt;&lt;td&gt;", B4, "&lt;/td&gt;&lt;td class=""rapide""&gt;",C4,"+",D4,"&lt;/td&gt;&lt;td class=""precis""&gt;",E4,"+",F4,"&lt;/td&gt;&lt;td class=""puissant""&gt;",G4,"+",H4,"&lt;/td&gt;&lt;td class=""distance""&gt;",I4,"+",J4,"&lt;/td&gt;&lt;td class=""parade""&gt;",O4,"&lt;/td&gt;&lt;td&gt;",P4,"&lt;/td&gt;&lt;td&gt;",Q4,"&lt;/td&gt;&lt;td&gt;",R4,"&lt;/td&gt;&lt;td&gt;",S4,"&lt;/td&gt;&lt;/tr&gt;")</f>
        <v>&lt;tr&gt;&lt;td&gt;Dague&lt;/td&gt;&lt;td class="rapide"&gt;3D4+&lt;/td&gt;&lt;td class="precis"&gt;2D4+&lt;/td&gt;&lt;td class="puissant"&gt;1D4+&lt;/td&gt;&lt;td class="distance"&gt;2D4+&lt;/td&gt;&lt;td class="parade"&gt;0&lt;/td&gt;&lt;td&gt;0.5kg&lt;/td&gt;&lt;td&gt;1&lt;/td&gt;&lt;td&gt;&lt;/td&gt;&lt;td&gt;&lt;/td&gt;&lt;/tr&gt;</v>
      </c>
      <c r="U4" s="27"/>
      <c r="Y4" s="26" t="s">
        <v>87</v>
      </c>
      <c r="Z4" s="3" t="s">
        <v>89</v>
      </c>
      <c r="AA4" s="4" t="s">
        <v>88</v>
      </c>
    </row>
    <row r="5" spans="1:27" x14ac:dyDescent="0.25">
      <c r="A5" s="29"/>
      <c r="B5" s="11" t="s">
        <v>18</v>
      </c>
      <c r="C5" s="14" t="str">
        <f>$Y$5</f>
        <v>3D4</v>
      </c>
      <c r="D5" s="14"/>
      <c r="E5" s="12" t="str">
        <f>$Y$6</f>
        <v>2D4</v>
      </c>
      <c r="F5" s="12"/>
      <c r="G5" s="12" t="str">
        <f>$Y$6</f>
        <v>2D4</v>
      </c>
      <c r="H5" s="12">
        <v>2</v>
      </c>
      <c r="I5" s="13" t="str">
        <f>$Y$7</f>
        <v>1D4</v>
      </c>
      <c r="J5" s="13"/>
      <c r="K5" s="14" t="s">
        <v>16</v>
      </c>
      <c r="L5" s="15" t="s">
        <v>16</v>
      </c>
      <c r="M5" s="15" t="s">
        <v>16</v>
      </c>
      <c r="N5" s="13" t="s">
        <v>11</v>
      </c>
      <c r="O5" s="17">
        <v>2</v>
      </c>
      <c r="P5" s="17" t="s">
        <v>19</v>
      </c>
      <c r="Q5" s="17">
        <v>1</v>
      </c>
      <c r="R5" s="17"/>
      <c r="S5" s="18"/>
      <c r="T5" s="27" t="str">
        <f t="shared" si="0"/>
        <v>&lt;tr&gt;&lt;td&gt;Epée courte&lt;/td&gt;&lt;td class="rapide"&gt;3D4+&lt;/td&gt;&lt;td class="precis"&gt;2D4+&lt;/td&gt;&lt;td class="puissant"&gt;2D4+2&lt;/td&gt;&lt;td class="distance"&gt;1D4+&lt;/td&gt;&lt;td class="parade"&gt;2&lt;/td&gt;&lt;td&gt;1kg&lt;/td&gt;&lt;td&gt;1&lt;/td&gt;&lt;td&gt;&lt;/td&gt;&lt;td&gt;&lt;/td&gt;&lt;/tr&gt;</v>
      </c>
      <c r="U5" s="27"/>
      <c r="X5" s="6" t="s">
        <v>69</v>
      </c>
      <c r="Y5" s="5" t="s">
        <v>74</v>
      </c>
      <c r="Z5" s="5" t="s">
        <v>75</v>
      </c>
      <c r="AA5" s="5" t="s">
        <v>109</v>
      </c>
    </row>
    <row r="6" spans="1:27" x14ac:dyDescent="0.25">
      <c r="A6" s="29"/>
      <c r="B6" s="11" t="s">
        <v>20</v>
      </c>
      <c r="C6" s="14" t="str">
        <f>$Y$5</f>
        <v>3D4</v>
      </c>
      <c r="D6" s="14">
        <v>2</v>
      </c>
      <c r="E6" s="13" t="str">
        <f>$Y$7</f>
        <v>1D4</v>
      </c>
      <c r="F6" s="13"/>
      <c r="G6" s="13" t="str">
        <f>$Y$7</f>
        <v>1D4</v>
      </c>
      <c r="H6" s="13"/>
      <c r="I6" s="14" t="str">
        <f>$Y$5</f>
        <v>3D4</v>
      </c>
      <c r="J6" s="14">
        <v>2</v>
      </c>
      <c r="K6" s="14" t="s">
        <v>21</v>
      </c>
      <c r="L6" s="15" t="s">
        <v>13</v>
      </c>
      <c r="M6" s="13" t="s">
        <v>22</v>
      </c>
      <c r="N6" s="16" t="s">
        <v>21</v>
      </c>
      <c r="O6" s="17">
        <v>-4</v>
      </c>
      <c r="P6" s="17" t="s">
        <v>19</v>
      </c>
      <c r="Q6" s="17">
        <v>1</v>
      </c>
      <c r="R6" s="17"/>
      <c r="S6" s="18"/>
      <c r="T6" s="27" t="str">
        <f t="shared" si="0"/>
        <v>&lt;tr&gt;&lt;td&gt;Hachette&lt;/td&gt;&lt;td class="rapide"&gt;3D4+2&lt;/td&gt;&lt;td class="precis"&gt;1D4+&lt;/td&gt;&lt;td class="puissant"&gt;1D4+&lt;/td&gt;&lt;td class="distance"&gt;3D4+2&lt;/td&gt;&lt;td class="parade"&gt;-4&lt;/td&gt;&lt;td&gt;1kg&lt;/td&gt;&lt;td&gt;1&lt;/td&gt;&lt;td&gt;&lt;/td&gt;&lt;td&gt;&lt;/td&gt;&lt;/tr&gt;</v>
      </c>
      <c r="U6" s="27"/>
      <c r="X6" s="7" t="s">
        <v>71</v>
      </c>
      <c r="Y6" s="5" t="s">
        <v>73</v>
      </c>
      <c r="Z6" s="5" t="s">
        <v>16</v>
      </c>
      <c r="AA6" s="5" t="s">
        <v>24</v>
      </c>
    </row>
    <row r="7" spans="1:27" x14ac:dyDescent="0.25">
      <c r="A7" s="29"/>
      <c r="B7" s="11" t="s">
        <v>31</v>
      </c>
      <c r="C7" s="19" t="str">
        <f>$Y$8</f>
        <v>1D4</v>
      </c>
      <c r="D7" s="19"/>
      <c r="E7" s="19" t="str">
        <f>$Y$8</f>
        <v>1D4</v>
      </c>
      <c r="F7" s="19"/>
      <c r="G7" s="19" t="str">
        <f>$Y$8</f>
        <v>1D4</v>
      </c>
      <c r="H7" s="19"/>
      <c r="I7" s="19" t="str">
        <f>$Y$8</f>
        <v>1D4</v>
      </c>
      <c r="J7" s="19"/>
      <c r="K7" s="19" t="s">
        <v>26</v>
      </c>
      <c r="L7" s="19" t="s">
        <v>26</v>
      </c>
      <c r="M7" s="19" t="s">
        <v>26</v>
      </c>
      <c r="N7" s="19" t="s">
        <v>26</v>
      </c>
      <c r="O7" s="17">
        <v>4</v>
      </c>
      <c r="P7" s="17" t="s">
        <v>32</v>
      </c>
      <c r="Q7" s="17">
        <v>0</v>
      </c>
      <c r="R7" s="17"/>
      <c r="S7" s="18"/>
      <c r="T7" s="27" t="str">
        <f t="shared" si="0"/>
        <v>&lt;tr&gt;&lt;td&gt;Rondache&lt;/td&gt;&lt;td class="rapide"&gt;1D4+&lt;/td&gt;&lt;td class="precis"&gt;1D4+&lt;/td&gt;&lt;td class="puissant"&gt;1D4+&lt;/td&gt;&lt;td class="distance"&gt;1D4+&lt;/td&gt;&lt;td class="parade"&gt;4&lt;/td&gt;&lt;td&gt;2kg&lt;/td&gt;&lt;td&gt;0&lt;/td&gt;&lt;td&gt;&lt;/td&gt;&lt;td&gt;&lt;/td&gt;&lt;/tr&gt;</v>
      </c>
      <c r="U7" s="27"/>
      <c r="X7" s="8" t="s">
        <v>70</v>
      </c>
      <c r="Y7" s="5" t="s">
        <v>26</v>
      </c>
      <c r="Z7" s="5" t="s">
        <v>12</v>
      </c>
      <c r="AA7" s="5" t="s">
        <v>12</v>
      </c>
    </row>
    <row r="8" spans="1:27" x14ac:dyDescent="0.25">
      <c r="A8" s="29"/>
      <c r="B8" s="11" t="s">
        <v>68</v>
      </c>
      <c r="C8" s="19" t="str">
        <f>$Y$8</f>
        <v>1D4</v>
      </c>
      <c r="D8" s="19"/>
      <c r="E8" s="19" t="str">
        <f>$Y$8</f>
        <v>1D4</v>
      </c>
      <c r="F8" s="19"/>
      <c r="G8" s="19" t="str">
        <f>$Y$8</f>
        <v>1D4</v>
      </c>
      <c r="H8" s="19"/>
      <c r="I8" s="16" t="s">
        <v>84</v>
      </c>
      <c r="J8" s="16"/>
      <c r="K8" s="19" t="s">
        <v>26</v>
      </c>
      <c r="L8" s="19" t="s">
        <v>26</v>
      </c>
      <c r="M8" s="19" t="s">
        <v>26</v>
      </c>
      <c r="N8" s="16"/>
      <c r="O8" s="17">
        <v>-4</v>
      </c>
      <c r="P8" s="17" t="s">
        <v>14</v>
      </c>
      <c r="Q8" s="17">
        <v>2</v>
      </c>
      <c r="R8" s="17"/>
      <c r="S8" s="18" t="s">
        <v>110</v>
      </c>
      <c r="T8" s="27" t="str">
        <f t="shared" si="0"/>
        <v>&lt;tr&gt;&lt;td&gt;Fronde&lt;/td&gt;&lt;td class="rapide"&gt;1D4+&lt;/td&gt;&lt;td class="precis"&gt;1D4+&lt;/td&gt;&lt;td class="puissant"&gt;1D4+&lt;/td&gt;&lt;td class="distance"&gt;4D4+&lt;/td&gt;&lt;td class="parade"&gt;-4&lt;/td&gt;&lt;td&gt;0.5kg&lt;/td&gt;&lt;td&gt;2&lt;/td&gt;&lt;td&gt;&lt;/td&gt;&lt;td&gt;Tir(1, 0)&lt;/td&gt;&lt;/tr&gt;</v>
      </c>
      <c r="U8" s="27"/>
      <c r="X8" s="1" t="s">
        <v>72</v>
      </c>
      <c r="Y8" s="5" t="s">
        <v>26</v>
      </c>
      <c r="Z8" s="5" t="s">
        <v>26</v>
      </c>
      <c r="AA8" s="5" t="s">
        <v>26</v>
      </c>
    </row>
    <row r="9" spans="1:27" x14ac:dyDescent="0.25">
      <c r="A9" s="29"/>
      <c r="B9" s="11" t="s">
        <v>38</v>
      </c>
      <c r="C9" s="13" t="str">
        <f>$Y$7</f>
        <v>1D4</v>
      </c>
      <c r="D9" s="13"/>
      <c r="E9" s="12" t="str">
        <f>$Y$6</f>
        <v>2D4</v>
      </c>
      <c r="F9" s="12"/>
      <c r="G9" s="14" t="str">
        <f>$Y$5</f>
        <v>3D4</v>
      </c>
      <c r="H9" s="14">
        <v>2</v>
      </c>
      <c r="I9" s="19" t="str">
        <f>$Y$8</f>
        <v>1D4</v>
      </c>
      <c r="J9" s="19"/>
      <c r="K9" s="20" t="s">
        <v>13</v>
      </c>
      <c r="L9" s="15" t="s">
        <v>17</v>
      </c>
      <c r="M9" s="16" t="s">
        <v>39</v>
      </c>
      <c r="N9" s="19" t="s">
        <v>26</v>
      </c>
      <c r="O9" s="17">
        <v>0</v>
      </c>
      <c r="P9" s="17" t="s">
        <v>32</v>
      </c>
      <c r="Q9" s="17">
        <v>1</v>
      </c>
      <c r="R9" s="17"/>
      <c r="S9" s="18"/>
      <c r="T9" s="27" t="str">
        <f t="shared" si="0"/>
        <v>&lt;tr&gt;&lt;td&gt;Masse&lt;/td&gt;&lt;td class="rapide"&gt;1D4+&lt;/td&gt;&lt;td class="precis"&gt;2D4+&lt;/td&gt;&lt;td class="puissant"&gt;3D4+2&lt;/td&gt;&lt;td class="distance"&gt;1D4+&lt;/td&gt;&lt;td class="parade"&gt;0&lt;/td&gt;&lt;td&gt;2kg&lt;/td&gt;&lt;td&gt;1&lt;/td&gt;&lt;td&gt;&lt;/td&gt;&lt;td&gt;&lt;/td&gt;&lt;/tr&gt;</v>
      </c>
      <c r="U9" s="27"/>
    </row>
    <row r="10" spans="1:27" x14ac:dyDescent="0.25">
      <c r="A10" s="29"/>
      <c r="B10" s="11" t="s">
        <v>46</v>
      </c>
      <c r="C10" s="12" t="str">
        <f>$Y$6</f>
        <v>2D4</v>
      </c>
      <c r="D10" s="12">
        <v>2</v>
      </c>
      <c r="E10" s="12" t="str">
        <f>$Y$6</f>
        <v>2D4</v>
      </c>
      <c r="F10" s="12">
        <v>2</v>
      </c>
      <c r="G10" s="12" t="str">
        <f>$Y$6</f>
        <v>2D4</v>
      </c>
      <c r="H10" s="12">
        <v>4</v>
      </c>
      <c r="I10" s="19" t="str">
        <f>$Y$8</f>
        <v>1D4</v>
      </c>
      <c r="J10" s="19"/>
      <c r="K10" s="12" t="s">
        <v>11</v>
      </c>
      <c r="L10" s="12" t="s">
        <v>24</v>
      </c>
      <c r="M10" s="12" t="s">
        <v>16</v>
      </c>
      <c r="N10" s="19" t="s">
        <v>26</v>
      </c>
      <c r="O10" s="17">
        <v>2</v>
      </c>
      <c r="P10" s="17" t="s">
        <v>32</v>
      </c>
      <c r="Q10" s="17">
        <v>2</v>
      </c>
      <c r="R10" s="17"/>
      <c r="S10" s="18"/>
      <c r="T10" s="27" t="str">
        <f t="shared" si="0"/>
        <v>&lt;tr&gt;&lt;td&gt;Bâton&lt;/td&gt;&lt;td class="rapide"&gt;2D4+2&lt;/td&gt;&lt;td class="precis"&gt;2D4+2&lt;/td&gt;&lt;td class="puissant"&gt;2D4+4&lt;/td&gt;&lt;td class="distance"&gt;1D4+&lt;/td&gt;&lt;td class="parade"&gt;2&lt;/td&gt;&lt;td&gt;2kg&lt;/td&gt;&lt;td&gt;2&lt;/td&gt;&lt;td&gt;&lt;/td&gt;&lt;td&gt;&lt;/td&gt;&lt;/tr&gt;</v>
      </c>
      <c r="U10" s="27"/>
      <c r="X10" s="2" t="s">
        <v>78</v>
      </c>
      <c r="Y10" s="31" t="s">
        <v>81</v>
      </c>
      <c r="Z10" s="31"/>
      <c r="AA10" s="31"/>
    </row>
    <row r="12" spans="1:27" x14ac:dyDescent="0.25">
      <c r="B12" s="21" t="s">
        <v>23</v>
      </c>
      <c r="C12" s="14" t="str">
        <f>$Z$5</f>
        <v>3D8</v>
      </c>
      <c r="D12" s="14"/>
      <c r="E12" s="15" t="str">
        <f>$Z$6</f>
        <v>2D8</v>
      </c>
      <c r="F12" s="15"/>
      <c r="G12" s="13" t="str">
        <f>$Z$7</f>
        <v>1D6</v>
      </c>
      <c r="H12" s="13"/>
      <c r="I12" s="13" t="str">
        <f>$Z$7</f>
        <v>1D6</v>
      </c>
      <c r="J12" s="13"/>
      <c r="K12" s="14" t="s">
        <v>24</v>
      </c>
      <c r="L12" s="15" t="s">
        <v>13</v>
      </c>
      <c r="M12" s="13" t="s">
        <v>13</v>
      </c>
      <c r="N12" s="13" t="s">
        <v>13</v>
      </c>
      <c r="O12" s="17">
        <v>0</v>
      </c>
      <c r="P12" s="17" t="s">
        <v>19</v>
      </c>
      <c r="Q12" s="17">
        <v>1</v>
      </c>
      <c r="R12" s="17" t="s">
        <v>102</v>
      </c>
      <c r="S12" s="18"/>
      <c r="T12" s="27" t="str">
        <f t="shared" si="0"/>
        <v>&lt;tr&gt;&lt;td&gt;Sabre&lt;/td&gt;&lt;td class="rapide"&gt;3D8+&lt;/td&gt;&lt;td class="precis"&gt;2D8+&lt;/td&gt;&lt;td class="puissant"&gt;1D6+&lt;/td&gt;&lt;td class="distance"&gt;1D6+&lt;/td&gt;&lt;td class="parade"&gt;0&lt;/td&gt;&lt;td&gt;1kg&lt;/td&gt;&lt;td&gt;1&lt;/td&gt;&lt;td&gt;15 Vivacité&lt;/td&gt;&lt;td&gt;&lt;/td&gt;&lt;/tr&gt;</v>
      </c>
      <c r="U12" s="27"/>
      <c r="X12" s="2" t="s">
        <v>77</v>
      </c>
      <c r="Y12" s="31" t="s">
        <v>79</v>
      </c>
      <c r="Z12" s="31"/>
      <c r="AA12" s="31"/>
    </row>
    <row r="13" spans="1:27" ht="25.5" x14ac:dyDescent="0.25">
      <c r="B13" s="21" t="s">
        <v>25</v>
      </c>
      <c r="C13" s="19" t="str">
        <f>$Z$8</f>
        <v>1D4</v>
      </c>
      <c r="D13" s="19"/>
      <c r="E13" s="19" t="str">
        <f>$Z$8</f>
        <v>1D4</v>
      </c>
      <c r="F13" s="19"/>
      <c r="G13" s="19" t="str">
        <f>$Z$8</f>
        <v>1D4</v>
      </c>
      <c r="H13" s="19"/>
      <c r="I13" s="14" t="s">
        <v>85</v>
      </c>
      <c r="J13" s="14">
        <v>2</v>
      </c>
      <c r="K13" s="19" t="s">
        <v>26</v>
      </c>
      <c r="L13" s="19" t="s">
        <v>26</v>
      </c>
      <c r="M13" s="19" t="s">
        <v>26</v>
      </c>
      <c r="N13" s="16" t="s">
        <v>27</v>
      </c>
      <c r="O13" s="17">
        <v>-4</v>
      </c>
      <c r="P13" s="17" t="s">
        <v>19</v>
      </c>
      <c r="Q13" s="17">
        <v>2</v>
      </c>
      <c r="R13" s="17" t="s">
        <v>97</v>
      </c>
      <c r="S13" s="18" t="s">
        <v>91</v>
      </c>
      <c r="T13" s="27" t="str">
        <f t="shared" si="0"/>
        <v>&lt;tr&gt;&lt;td&gt;Arc court&lt;/td&gt;&lt;td class="rapide"&gt;1D4+&lt;/td&gt;&lt;td class="precis"&gt;1D4+&lt;/td&gt;&lt;td class="puissant"&gt;1D4+&lt;/td&gt;&lt;td class="distance"&gt;4D8+2&lt;/td&gt;&lt;td class="parade"&gt;-4&lt;/td&gt;&lt;td&gt;1kg&lt;/td&gt;&lt;td&gt;2&lt;/td&gt;&lt;td&gt;8 Vigueur
8 Adresse&lt;/td&gt;&lt;td&gt;Perforant, Tir(3, 0), Projectile&lt;/td&gt;&lt;/tr&gt;</v>
      </c>
      <c r="U13" s="27"/>
      <c r="X13" s="2" t="s">
        <v>93</v>
      </c>
      <c r="Y13" s="9" t="s">
        <v>82</v>
      </c>
    </row>
    <row r="14" spans="1:27" x14ac:dyDescent="0.25">
      <c r="B14" s="21" t="s">
        <v>62</v>
      </c>
      <c r="C14" s="15" t="str">
        <f>$Z$6</f>
        <v>2D8</v>
      </c>
      <c r="D14" s="15"/>
      <c r="E14" s="15" t="str">
        <f>$Z$6</f>
        <v>2D8</v>
      </c>
      <c r="F14" s="15"/>
      <c r="G14" s="15" t="str">
        <f>$Z$6</f>
        <v>2D8</v>
      </c>
      <c r="H14" s="15">
        <v>2</v>
      </c>
      <c r="I14" s="13" t="str">
        <f>$Z$7</f>
        <v>1D6</v>
      </c>
      <c r="J14" s="13"/>
      <c r="K14" s="16"/>
      <c r="L14" s="15"/>
      <c r="M14" s="15"/>
      <c r="N14" s="20"/>
      <c r="O14" s="17">
        <v>2</v>
      </c>
      <c r="P14" s="17" t="s">
        <v>19</v>
      </c>
      <c r="Q14" s="17">
        <v>1</v>
      </c>
      <c r="R14" s="17" t="s">
        <v>108</v>
      </c>
      <c r="S14" s="18"/>
      <c r="T14" s="27" t="str">
        <f t="shared" si="0"/>
        <v>&lt;tr&gt;&lt;td&gt;Glaive&lt;/td&gt;&lt;td class="rapide"&gt;2D8+&lt;/td&gt;&lt;td class="precis"&gt;2D8+&lt;/td&gt;&lt;td class="puissant"&gt;2D8+2&lt;/td&gt;&lt;td class="distance"&gt;1D6+&lt;/td&gt;&lt;td class="parade"&gt;2&lt;/td&gt;&lt;td&gt;1kg&lt;/td&gt;&lt;td&gt;1&lt;/td&gt;&lt;td&gt;12 Vivacité&lt;/td&gt;&lt;td&gt;&lt;/td&gt;&lt;/tr&gt;</v>
      </c>
      <c r="U14" s="27"/>
      <c r="X14" s="2" t="s">
        <v>80</v>
      </c>
      <c r="Y14" s="9" t="s">
        <v>81</v>
      </c>
    </row>
    <row r="15" spans="1:27" x14ac:dyDescent="0.25">
      <c r="B15" s="21" t="s">
        <v>63</v>
      </c>
      <c r="C15" s="13" t="str">
        <f>$Z$7</f>
        <v>1D6</v>
      </c>
      <c r="D15" s="13"/>
      <c r="E15" s="13" t="str">
        <f>$Z$7</f>
        <v>1D6</v>
      </c>
      <c r="F15" s="13"/>
      <c r="G15" s="15" t="str">
        <f>$Z$6</f>
        <v>2D8</v>
      </c>
      <c r="H15" s="12">
        <v>4</v>
      </c>
      <c r="I15" s="14" t="str">
        <f>$Z$5</f>
        <v>3D8</v>
      </c>
      <c r="J15" s="14">
        <v>2</v>
      </c>
      <c r="K15" s="22"/>
      <c r="L15" s="12"/>
      <c r="M15" s="12"/>
      <c r="N15" s="16"/>
      <c r="O15" s="17">
        <v>-4</v>
      </c>
      <c r="P15" s="17" t="s">
        <v>35</v>
      </c>
      <c r="Q15" s="17">
        <v>1</v>
      </c>
      <c r="R15" s="17" t="s">
        <v>96</v>
      </c>
      <c r="S15" s="18"/>
      <c r="T15" s="27" t="str">
        <f t="shared" si="0"/>
        <v>&lt;tr&gt;&lt;td&gt;Francisque&lt;/td&gt;&lt;td class="rapide"&gt;1D6+&lt;/td&gt;&lt;td class="precis"&gt;1D6+&lt;/td&gt;&lt;td class="puissant"&gt;2D8+4&lt;/td&gt;&lt;td class="distance"&gt;3D8+2&lt;/td&gt;&lt;td class="parade"&gt;-4&lt;/td&gt;&lt;td&gt;1.5kg&lt;/td&gt;&lt;td&gt;1&lt;/td&gt;&lt;td&gt;15 Adresse&lt;/td&gt;&lt;td&gt;&lt;/td&gt;&lt;/tr&gt;</v>
      </c>
      <c r="U15" s="27"/>
    </row>
    <row r="16" spans="1:27" x14ac:dyDescent="0.25">
      <c r="B16" s="21" t="s">
        <v>30</v>
      </c>
      <c r="C16" s="15" t="str">
        <f>$Z$6</f>
        <v>2D8</v>
      </c>
      <c r="D16" s="15"/>
      <c r="E16" s="13" t="str">
        <f>$Z$7</f>
        <v>1D6</v>
      </c>
      <c r="F16" s="13"/>
      <c r="G16" s="13" t="str">
        <f>$Z$7</f>
        <v>1D6</v>
      </c>
      <c r="H16" s="13"/>
      <c r="I16" s="14" t="str">
        <f>$Z$5</f>
        <v>3D8</v>
      </c>
      <c r="J16" s="14"/>
      <c r="K16" s="15" t="s">
        <v>16</v>
      </c>
      <c r="L16" s="13" t="s">
        <v>13</v>
      </c>
      <c r="M16" s="13" t="s">
        <v>17</v>
      </c>
      <c r="N16" s="16" t="s">
        <v>24</v>
      </c>
      <c r="O16" s="17">
        <v>0</v>
      </c>
      <c r="P16" s="17" t="s">
        <v>19</v>
      </c>
      <c r="Q16" s="17">
        <v>1</v>
      </c>
      <c r="R16" s="17" t="s">
        <v>96</v>
      </c>
      <c r="S16" s="18" t="s">
        <v>92</v>
      </c>
      <c r="T16" s="27" t="str">
        <f t="shared" si="0"/>
        <v>&lt;tr&gt;&lt;td&gt;Javeline&lt;/td&gt;&lt;td class="rapide"&gt;2D8+&lt;/td&gt;&lt;td class="precis"&gt;1D6+&lt;/td&gt;&lt;td class="puissant"&gt;1D6+&lt;/td&gt;&lt;td class="distance"&gt;3D8+&lt;/td&gt;&lt;td class="parade"&gt;0&lt;/td&gt;&lt;td&gt;1kg&lt;/td&gt;&lt;td&gt;1&lt;/td&gt;&lt;td&gt;15 Adresse&lt;/td&gt;&lt;td&gt;Perforant&lt;/td&gt;&lt;/tr&gt;</v>
      </c>
      <c r="U16" s="27"/>
    </row>
    <row r="17" spans="2:21" ht="25.5" x14ac:dyDescent="0.25">
      <c r="B17" s="21" t="s">
        <v>33</v>
      </c>
      <c r="C17" s="13" t="str">
        <f>$Z$7</f>
        <v>1D6</v>
      </c>
      <c r="D17" s="13"/>
      <c r="E17" s="14" t="str">
        <f>$Z$5</f>
        <v>3D8</v>
      </c>
      <c r="F17" s="14"/>
      <c r="G17" s="15" t="str">
        <f>$Z$6</f>
        <v>2D8</v>
      </c>
      <c r="H17" s="15">
        <v>2</v>
      </c>
      <c r="I17" s="19" t="str">
        <f>$Z$8</f>
        <v>1D4</v>
      </c>
      <c r="J17" s="19"/>
      <c r="K17" s="22" t="s">
        <v>11</v>
      </c>
      <c r="L17" s="16" t="s">
        <v>24</v>
      </c>
      <c r="M17" s="15" t="s">
        <v>34</v>
      </c>
      <c r="N17" s="19" t="s">
        <v>12</v>
      </c>
      <c r="O17" s="17">
        <v>2</v>
      </c>
      <c r="P17" s="17" t="s">
        <v>35</v>
      </c>
      <c r="Q17" s="17">
        <v>1</v>
      </c>
      <c r="R17" s="17" t="s">
        <v>61</v>
      </c>
      <c r="S17" s="18"/>
      <c r="T17" s="27" t="str">
        <f t="shared" si="0"/>
        <v>&lt;tr&gt;&lt;td&gt;Epée longue&lt;/td&gt;&lt;td class="rapide"&gt;1D6+&lt;/td&gt;&lt;td class="precis"&gt;3D8+&lt;/td&gt;&lt;td class="puissant"&gt;2D8+2&lt;/td&gt;&lt;td class="distance"&gt;1D4+&lt;/td&gt;&lt;td class="parade"&gt;2&lt;/td&gt;&lt;td&gt;1.5kg&lt;/td&gt;&lt;td&gt;1&lt;/td&gt;&lt;td&gt;10 Vigueur
10 Adresse&lt;/td&gt;&lt;td&gt;&lt;/td&gt;&lt;/tr&gt;</v>
      </c>
      <c r="U17" s="27"/>
    </row>
    <row r="18" spans="2:21" x14ac:dyDescent="0.25">
      <c r="B18" s="21" t="s">
        <v>36</v>
      </c>
      <c r="C18" s="13" t="str">
        <f>$Z$7</f>
        <v>1D6</v>
      </c>
      <c r="D18" s="13"/>
      <c r="E18" s="13" t="str">
        <f>$Z$7</f>
        <v>1D6</v>
      </c>
      <c r="F18" s="13"/>
      <c r="G18" s="14" t="str">
        <f>$Z$5</f>
        <v>3D8</v>
      </c>
      <c r="H18" s="14">
        <v>4</v>
      </c>
      <c r="I18" s="19" t="str">
        <f>$Z$8</f>
        <v>1D4</v>
      </c>
      <c r="J18" s="19"/>
      <c r="K18" s="22" t="s">
        <v>13</v>
      </c>
      <c r="L18" s="20" t="s">
        <v>16</v>
      </c>
      <c r="M18" s="16" t="s">
        <v>37</v>
      </c>
      <c r="N18" s="19" t="s">
        <v>12</v>
      </c>
      <c r="O18" s="17">
        <v>-4</v>
      </c>
      <c r="P18" s="17" t="s">
        <v>32</v>
      </c>
      <c r="Q18" s="17">
        <v>1</v>
      </c>
      <c r="R18" s="17" t="s">
        <v>103</v>
      </c>
      <c r="S18" s="18"/>
      <c r="T18" s="27" t="str">
        <f t="shared" si="0"/>
        <v>&lt;tr&gt;&lt;td&gt;Hache de guerre&lt;/td&gt;&lt;td class="rapide"&gt;1D6+&lt;/td&gt;&lt;td class="precis"&gt;1D6+&lt;/td&gt;&lt;td class="puissant"&gt;3D8+4&lt;/td&gt;&lt;td class="distance"&gt;1D4+&lt;/td&gt;&lt;td class="parade"&gt;-4&lt;/td&gt;&lt;td&gt;2kg&lt;/td&gt;&lt;td&gt;1&lt;/td&gt;&lt;td&gt;15 Vigueur&lt;/td&gt;&lt;td&gt;&lt;/td&gt;&lt;/tr&gt;</v>
      </c>
      <c r="U18" s="27"/>
    </row>
    <row r="19" spans="2:21" ht="25.5" x14ac:dyDescent="0.25">
      <c r="B19" s="21" t="s">
        <v>40</v>
      </c>
      <c r="C19" s="19" t="str">
        <f>$Z$8</f>
        <v>1D4</v>
      </c>
      <c r="D19" s="19"/>
      <c r="E19" s="19" t="str">
        <f>$Z$8</f>
        <v>1D4</v>
      </c>
      <c r="F19" s="19"/>
      <c r="G19" s="19" t="str">
        <f>$Z$8</f>
        <v>1D4</v>
      </c>
      <c r="H19" s="19"/>
      <c r="I19" s="14" t="s">
        <v>86</v>
      </c>
      <c r="J19" s="14">
        <v>4</v>
      </c>
      <c r="K19" s="19" t="s">
        <v>26</v>
      </c>
      <c r="L19" s="19" t="s">
        <v>26</v>
      </c>
      <c r="M19" s="19" t="s">
        <v>26</v>
      </c>
      <c r="N19" s="16" t="s">
        <v>41</v>
      </c>
      <c r="O19" s="17">
        <v>-4</v>
      </c>
      <c r="P19" s="17" t="s">
        <v>32</v>
      </c>
      <c r="Q19" s="17">
        <v>2</v>
      </c>
      <c r="R19" s="17" t="s">
        <v>98</v>
      </c>
      <c r="S19" s="18" t="s">
        <v>42</v>
      </c>
      <c r="T19" s="27" t="str">
        <f t="shared" si="0"/>
        <v>&lt;tr&gt;&lt;td&gt;Arc long&lt;/td&gt;&lt;td class="rapide"&gt;1D4+&lt;/td&gt;&lt;td class="precis"&gt;1D4+&lt;/td&gt;&lt;td class="puissant"&gt;1D4+&lt;/td&gt;&lt;td class="distance"&gt;4D10+4&lt;/td&gt;&lt;td class="parade"&gt;-4&lt;/td&gt;&lt;td&gt;2kg&lt;/td&gt;&lt;td&gt;2&lt;/td&gt;&lt;td&gt;12 Vigueur
12 Adresse&lt;/td&gt;&lt;td&gt;Tir(4, 2), Perforant, Projectile&lt;/td&gt;&lt;/tr&gt;</v>
      </c>
      <c r="U19" s="27"/>
    </row>
    <row r="20" spans="2:21" ht="25.5" x14ac:dyDescent="0.25">
      <c r="B20" s="21" t="s">
        <v>43</v>
      </c>
      <c r="C20" s="13" t="str">
        <f>$Z$7</f>
        <v>1D6</v>
      </c>
      <c r="D20" s="13"/>
      <c r="E20" s="14" t="str">
        <f>$Z$5</f>
        <v>3D8</v>
      </c>
      <c r="F20" s="14">
        <v>2</v>
      </c>
      <c r="G20" s="15" t="str">
        <f>$Z$6</f>
        <v>2D8</v>
      </c>
      <c r="H20" s="15">
        <v>4</v>
      </c>
      <c r="I20" s="13" t="str">
        <f>$Z$7</f>
        <v>1D6</v>
      </c>
      <c r="J20" s="13"/>
      <c r="K20" s="22" t="s">
        <v>13</v>
      </c>
      <c r="L20" s="16" t="s">
        <v>34</v>
      </c>
      <c r="M20" s="15" t="s">
        <v>16</v>
      </c>
      <c r="N20" s="20" t="s">
        <v>17</v>
      </c>
      <c r="O20" s="17">
        <v>0</v>
      </c>
      <c r="P20" s="17" t="s">
        <v>44</v>
      </c>
      <c r="Q20" s="17">
        <v>2</v>
      </c>
      <c r="R20" s="17" t="s">
        <v>100</v>
      </c>
      <c r="S20" s="18" t="s">
        <v>45</v>
      </c>
      <c r="T20" s="27" t="str">
        <f t="shared" si="0"/>
        <v>&lt;tr&gt;&lt;td&gt;Lance&lt;/td&gt;&lt;td class="rapide"&gt;1D6+&lt;/td&gt;&lt;td class="precis"&gt;3D8+2&lt;/td&gt;&lt;td class="puissant"&gt;2D8+4&lt;/td&gt;&lt;td class="distance"&gt;1D6+&lt;/td&gt;&lt;td class="parade"&gt;0&lt;/td&gt;&lt;td&gt;3kg&lt;/td&gt;&lt;td&gt;2&lt;/td&gt;&lt;td&gt;12 Vigueur
10 Adresse&lt;/td&gt;&lt;td&gt;Arme d’hast&lt;/td&gt;&lt;/tr&gt;</v>
      </c>
      <c r="U20" s="27"/>
    </row>
    <row r="21" spans="2:21" x14ac:dyDescent="0.25">
      <c r="B21" s="21" t="s">
        <v>47</v>
      </c>
      <c r="C21" s="19" t="str">
        <f>$Z$8</f>
        <v>1D4</v>
      </c>
      <c r="D21" s="19"/>
      <c r="E21" s="19" t="str">
        <f>$Z$8</f>
        <v>1D4</v>
      </c>
      <c r="F21" s="19"/>
      <c r="G21" s="19" t="str">
        <f>$Z$8</f>
        <v>1D4</v>
      </c>
      <c r="H21" s="19"/>
      <c r="I21" s="19" t="str">
        <f>$Z$8</f>
        <v>1D4</v>
      </c>
      <c r="J21" s="19"/>
      <c r="K21" s="19" t="s">
        <v>26</v>
      </c>
      <c r="L21" s="19" t="s">
        <v>26</v>
      </c>
      <c r="M21" s="19" t="s">
        <v>26</v>
      </c>
      <c r="N21" s="23" t="s">
        <v>26</v>
      </c>
      <c r="O21" s="17">
        <v>6</v>
      </c>
      <c r="P21" s="17" t="s">
        <v>44</v>
      </c>
      <c r="Q21" s="17">
        <v>1</v>
      </c>
      <c r="R21" s="17" t="s">
        <v>103</v>
      </c>
      <c r="S21" s="18"/>
      <c r="T21" s="27" t="str">
        <f t="shared" si="0"/>
        <v>&lt;tr&gt;&lt;td&gt;Ecu&lt;/td&gt;&lt;td class="rapide"&gt;1D4+&lt;/td&gt;&lt;td class="precis"&gt;1D4+&lt;/td&gt;&lt;td class="puissant"&gt;1D4+&lt;/td&gt;&lt;td class="distance"&gt;1D4+&lt;/td&gt;&lt;td class="parade"&gt;6&lt;/td&gt;&lt;td&gt;3kg&lt;/td&gt;&lt;td&gt;1&lt;/td&gt;&lt;td&gt;15 Vigueur&lt;/td&gt;&lt;td&gt;&lt;/td&gt;&lt;/tr&gt;</v>
      </c>
      <c r="U21" s="27"/>
    </row>
    <row r="22" spans="2:21" x14ac:dyDescent="0.25">
      <c r="B22" s="21" t="s">
        <v>48</v>
      </c>
      <c r="C22" s="13" t="str">
        <f>$Z$7</f>
        <v>1D6</v>
      </c>
      <c r="D22" s="13"/>
      <c r="E22" s="15" t="str">
        <f>$Z$6</f>
        <v>2D8</v>
      </c>
      <c r="F22" s="15"/>
      <c r="G22" s="14" t="str">
        <f>$Z$5</f>
        <v>3D8</v>
      </c>
      <c r="H22" s="14">
        <v>2</v>
      </c>
      <c r="I22" s="19" t="str">
        <f>$Z$8</f>
        <v>1D4</v>
      </c>
      <c r="J22" s="19"/>
      <c r="K22" s="13" t="s">
        <v>12</v>
      </c>
      <c r="L22" s="12" t="s">
        <v>13</v>
      </c>
      <c r="M22" s="16" t="s">
        <v>39</v>
      </c>
      <c r="N22" s="19" t="s">
        <v>26</v>
      </c>
      <c r="O22" s="17">
        <v>0</v>
      </c>
      <c r="P22" s="17" t="s">
        <v>49</v>
      </c>
      <c r="Q22" s="17">
        <v>1</v>
      </c>
      <c r="R22" s="17" t="s">
        <v>103</v>
      </c>
      <c r="S22" s="18"/>
      <c r="T22" s="27" t="str">
        <f t="shared" si="0"/>
        <v>&lt;tr&gt;&lt;td&gt;Marteau&lt;/td&gt;&lt;td class="rapide"&gt;1D6+&lt;/td&gt;&lt;td class="precis"&gt;2D8+&lt;/td&gt;&lt;td class="puissant"&gt;3D8+2&lt;/td&gt;&lt;td class="distance"&gt;1D4+&lt;/td&gt;&lt;td class="parade"&gt;0&lt;/td&gt;&lt;td&gt;4kg&lt;/td&gt;&lt;td&gt;1&lt;/td&gt;&lt;td&gt;15 Vigueur&lt;/td&gt;&lt;td&gt;&lt;/td&gt;&lt;/tr&gt;</v>
      </c>
      <c r="U22" s="27"/>
    </row>
    <row r="23" spans="2:21" ht="25.5" x14ac:dyDescent="0.25">
      <c r="B23" s="21" t="s">
        <v>55</v>
      </c>
      <c r="C23" s="13" t="str">
        <f>$Z$7</f>
        <v>1D6</v>
      </c>
      <c r="D23" s="13"/>
      <c r="E23" s="15" t="str">
        <f>$Z$6</f>
        <v>2D8</v>
      </c>
      <c r="F23" s="15">
        <v>2</v>
      </c>
      <c r="G23" s="14" t="str">
        <f>$Z$5</f>
        <v>3D8</v>
      </c>
      <c r="H23" s="14">
        <v>4</v>
      </c>
      <c r="I23" s="19" t="str">
        <f>$Z$8</f>
        <v>1D4</v>
      </c>
      <c r="J23" s="19"/>
      <c r="K23" s="13" t="s">
        <v>13</v>
      </c>
      <c r="L23" s="12" t="s">
        <v>16</v>
      </c>
      <c r="M23" s="16" t="s">
        <v>51</v>
      </c>
      <c r="N23" s="19" t="s">
        <v>12</v>
      </c>
      <c r="O23" s="17">
        <v>0</v>
      </c>
      <c r="P23" s="17" t="s">
        <v>32</v>
      </c>
      <c r="Q23" s="17">
        <v>2</v>
      </c>
      <c r="R23" s="17" t="s">
        <v>98</v>
      </c>
      <c r="S23" s="18"/>
      <c r="T23" s="27" t="str">
        <f t="shared" si="0"/>
        <v>&lt;tr&gt;&lt;td&gt;Epée à deux mains&lt;/td&gt;&lt;td class="rapide"&gt;1D6+&lt;/td&gt;&lt;td class="precis"&gt;2D8+2&lt;/td&gt;&lt;td class="puissant"&gt;3D8+4&lt;/td&gt;&lt;td class="distance"&gt;1D4+&lt;/td&gt;&lt;td class="parade"&gt;0&lt;/td&gt;&lt;td&gt;2kg&lt;/td&gt;&lt;td&gt;2&lt;/td&gt;&lt;td&gt;12 Vigueur
12 Adresse&lt;/td&gt;&lt;td&gt;&lt;/td&gt;&lt;/tr&gt;</v>
      </c>
      <c r="U23" s="27"/>
    </row>
    <row r="25" spans="2:21" x14ac:dyDescent="0.25">
      <c r="B25" s="24" t="s">
        <v>66</v>
      </c>
      <c r="C25" s="16" t="str">
        <f>$AA$5</f>
        <v>3D12</v>
      </c>
      <c r="D25" s="16">
        <v>2</v>
      </c>
      <c r="E25" s="22" t="str">
        <f>$AA$7</f>
        <v>1D6</v>
      </c>
      <c r="F25" s="22"/>
      <c r="G25" s="22" t="str">
        <f>$AA$7</f>
        <v>1D6</v>
      </c>
      <c r="H25" s="22"/>
      <c r="I25" s="23" t="str">
        <f>$AA$8</f>
        <v>1D4</v>
      </c>
      <c r="J25" s="23"/>
      <c r="K25" s="16"/>
      <c r="L25" s="22"/>
      <c r="M25" s="22"/>
      <c r="N25" s="23"/>
      <c r="O25" s="17">
        <v>2</v>
      </c>
      <c r="P25" s="17" t="s">
        <v>14</v>
      </c>
      <c r="Q25" s="17">
        <v>1</v>
      </c>
      <c r="R25" s="17" t="s">
        <v>101</v>
      </c>
      <c r="S25" s="18"/>
      <c r="T25" s="27" t="str">
        <f t="shared" si="0"/>
        <v>&lt;tr&gt;&lt;td&gt;Griffe&lt;/td&gt;&lt;td class="rapide"&gt;3D12+2&lt;/td&gt;&lt;td class="precis"&gt;1D6+&lt;/td&gt;&lt;td class="puissant"&gt;1D6+&lt;/td&gt;&lt;td class="distance"&gt;1D4+&lt;/td&gt;&lt;td class="parade"&gt;2&lt;/td&gt;&lt;td&gt;0.5kg&lt;/td&gt;&lt;td&gt;1&lt;/td&gt;&lt;td&gt;20 Vivacité&lt;/td&gt;&lt;td&gt;&lt;/td&gt;&lt;/tr&gt;</v>
      </c>
      <c r="U25" s="27"/>
    </row>
    <row r="26" spans="2:21" x14ac:dyDescent="0.25">
      <c r="B26" s="24" t="s">
        <v>64</v>
      </c>
      <c r="C26" s="12" t="str">
        <f>$AA$6</f>
        <v>2D10</v>
      </c>
      <c r="D26" s="12"/>
      <c r="E26" s="16" t="str">
        <f>$AA$5</f>
        <v>3D12</v>
      </c>
      <c r="F26" s="16"/>
      <c r="G26" s="22" t="str">
        <f>$AA$7</f>
        <v>1D6</v>
      </c>
      <c r="H26" s="22"/>
      <c r="I26" s="22" t="str">
        <f>$AA$7</f>
        <v>1D6</v>
      </c>
      <c r="J26" s="22"/>
      <c r="K26" s="16"/>
      <c r="L26" s="16"/>
      <c r="M26" s="22"/>
      <c r="N26" s="22"/>
      <c r="O26" s="17">
        <v>2</v>
      </c>
      <c r="P26" s="17" t="s">
        <v>19</v>
      </c>
      <c r="Q26" s="17">
        <v>1</v>
      </c>
      <c r="R26" s="17" t="s">
        <v>101</v>
      </c>
      <c r="S26" s="18" t="s">
        <v>92</v>
      </c>
      <c r="T26" s="27" t="str">
        <f t="shared" si="0"/>
        <v>&lt;tr&gt;&lt;td&gt;Rapière&lt;/td&gt;&lt;td class="rapide"&gt;2D10+&lt;/td&gt;&lt;td class="precis"&gt;3D12+&lt;/td&gt;&lt;td class="puissant"&gt;1D6+&lt;/td&gt;&lt;td class="distance"&gt;1D6+&lt;/td&gt;&lt;td class="parade"&gt;2&lt;/td&gt;&lt;td&gt;1kg&lt;/td&gt;&lt;td&gt;1&lt;/td&gt;&lt;td&gt;20 Vivacité&lt;/td&gt;&lt;td&gt;Perforant&lt;/td&gt;&lt;/tr&gt;</v>
      </c>
      <c r="U26" s="27"/>
    </row>
    <row r="27" spans="2:21" ht="25.5" x14ac:dyDescent="0.25">
      <c r="B27" s="24" t="s">
        <v>28</v>
      </c>
      <c r="C27" s="23" t="str">
        <f>$AA$8</f>
        <v>1D4</v>
      </c>
      <c r="D27" s="23"/>
      <c r="E27" s="23" t="str">
        <f>$AA$8</f>
        <v>1D4</v>
      </c>
      <c r="F27" s="23"/>
      <c r="G27" s="23" t="str">
        <f>$AA$8</f>
        <v>1D4</v>
      </c>
      <c r="H27" s="23"/>
      <c r="I27" s="16" t="s">
        <v>85</v>
      </c>
      <c r="J27" s="16"/>
      <c r="K27" s="19" t="s">
        <v>26</v>
      </c>
      <c r="L27" s="19" t="s">
        <v>26</v>
      </c>
      <c r="M27" s="19" t="s">
        <v>26</v>
      </c>
      <c r="N27" s="16" t="s">
        <v>29</v>
      </c>
      <c r="O27" s="17">
        <v>-4</v>
      </c>
      <c r="P27" s="17" t="s">
        <v>19</v>
      </c>
      <c r="Q27" s="17">
        <v>1</v>
      </c>
      <c r="R27" s="17" t="s">
        <v>104</v>
      </c>
      <c r="S27" s="18" t="s">
        <v>90</v>
      </c>
      <c r="T27" s="27" t="str">
        <f t="shared" si="0"/>
        <v>&lt;tr&gt;&lt;td&gt;Arbalète de poing&lt;/td&gt;&lt;td class="rapide"&gt;1D4+&lt;/td&gt;&lt;td class="precis"&gt;1D4+&lt;/td&gt;&lt;td class="puissant"&gt;1D4+&lt;/td&gt;&lt;td class="distance"&gt;4D8+&lt;/td&gt;&lt;td class="parade"&gt;-4&lt;/td&gt;&lt;td&gt;1kg&lt;/td&gt;&lt;td&gt;1&lt;/td&gt;&lt;td&gt;18 Vigueur
15 Adresse&lt;/td&gt;&lt;td&gt;Perforant, Tir(2, 7), Projectile&lt;/td&gt;&lt;/tr&gt;</v>
      </c>
      <c r="U27" s="27"/>
    </row>
    <row r="28" spans="2:21" x14ac:dyDescent="0.25">
      <c r="B28" s="24" t="s">
        <v>65</v>
      </c>
      <c r="C28" s="12" t="str">
        <f>$AA$6</f>
        <v>2D10</v>
      </c>
      <c r="D28" s="12"/>
      <c r="E28" s="22" t="str">
        <f>$AA$7</f>
        <v>1D6</v>
      </c>
      <c r="F28" s="22"/>
      <c r="G28" s="16" t="str">
        <f>$AA$5</f>
        <v>3D12</v>
      </c>
      <c r="H28" s="16">
        <v>2</v>
      </c>
      <c r="I28" s="23" t="str">
        <f>$AA$8</f>
        <v>1D4</v>
      </c>
      <c r="J28" s="23"/>
      <c r="K28" s="15"/>
      <c r="L28" s="22"/>
      <c r="M28" s="16"/>
      <c r="N28" s="23"/>
      <c r="O28" s="17">
        <v>-4</v>
      </c>
      <c r="P28" s="17" t="s">
        <v>95</v>
      </c>
      <c r="Q28" s="17">
        <v>1</v>
      </c>
      <c r="R28" s="17" t="s">
        <v>99</v>
      </c>
      <c r="S28" s="18"/>
      <c r="T28" s="27" t="str">
        <f t="shared" si="0"/>
        <v>&lt;tr&gt;&lt;td&gt;Fléau d'arme&lt;/td&gt;&lt;td class="rapide"&gt;2D10+&lt;/td&gt;&lt;td class="precis"&gt;1D6+&lt;/td&gt;&lt;td class="puissant"&gt;3D12+2&lt;/td&gt;&lt;td class="distance"&gt;1D4+&lt;/td&gt;&lt;td class="parade"&gt;-4&lt;/td&gt;&lt;td&gt;2.5kg&lt;/td&gt;&lt;td&gt;1&lt;/td&gt;&lt;td&gt;20 Vigueur&lt;/td&gt;&lt;td&gt;&lt;/td&gt;&lt;/tr&gt;</v>
      </c>
      <c r="U28" s="27"/>
    </row>
    <row r="29" spans="2:21" x14ac:dyDescent="0.25">
      <c r="B29" s="24" t="s">
        <v>50</v>
      </c>
      <c r="C29" s="22" t="str">
        <f>$AA$7</f>
        <v>1D6</v>
      </c>
      <c r="D29" s="22"/>
      <c r="E29" s="12" t="str">
        <f>$AA$6</f>
        <v>2D10</v>
      </c>
      <c r="F29" s="12">
        <v>2</v>
      </c>
      <c r="G29" s="16" t="str">
        <f>$AA$5</f>
        <v>3D12</v>
      </c>
      <c r="H29" s="16">
        <v>4</v>
      </c>
      <c r="I29" s="23" t="str">
        <f>$AA$8</f>
        <v>1D4</v>
      </c>
      <c r="J29" s="23"/>
      <c r="K29" s="13" t="s">
        <v>12</v>
      </c>
      <c r="L29" s="12" t="s">
        <v>13</v>
      </c>
      <c r="M29" s="16" t="s">
        <v>51</v>
      </c>
      <c r="N29" s="19" t="s">
        <v>26</v>
      </c>
      <c r="O29" s="17">
        <v>0</v>
      </c>
      <c r="P29" s="17" t="s">
        <v>52</v>
      </c>
      <c r="Q29" s="17">
        <v>2</v>
      </c>
      <c r="R29" s="17" t="s">
        <v>99</v>
      </c>
      <c r="S29" s="18"/>
      <c r="T29" s="27" t="str">
        <f t="shared" si="0"/>
        <v>&lt;tr&gt;&lt;td&gt;Masse de guerre&lt;/td&gt;&lt;td class="rapide"&gt;1D6+&lt;/td&gt;&lt;td class="precis"&gt;2D10+2&lt;/td&gt;&lt;td class="puissant"&gt;3D12+4&lt;/td&gt;&lt;td class="distance"&gt;1D4+&lt;/td&gt;&lt;td class="parade"&gt;0&lt;/td&gt;&lt;td&gt;5kg&lt;/td&gt;&lt;td&gt;2&lt;/td&gt;&lt;td&gt;20 Vigueur&lt;/td&gt;&lt;td&gt;&lt;/td&gt;&lt;/tr&gt;</v>
      </c>
      <c r="U29" s="27"/>
    </row>
    <row r="30" spans="2:21" ht="25.5" x14ac:dyDescent="0.25">
      <c r="B30" s="24" t="s">
        <v>67</v>
      </c>
      <c r="C30" s="22" t="str">
        <f>$AA$7</f>
        <v>1D6</v>
      </c>
      <c r="D30" s="22"/>
      <c r="E30" s="12" t="str">
        <f>$AA$6</f>
        <v>2D10</v>
      </c>
      <c r="F30" s="12">
        <v>2</v>
      </c>
      <c r="G30" s="16" t="str">
        <f>$AA$5</f>
        <v>3D12</v>
      </c>
      <c r="H30" s="16">
        <v>4</v>
      </c>
      <c r="I30" s="23" t="str">
        <f>$AA$8</f>
        <v>1D4</v>
      </c>
      <c r="J30" s="23"/>
      <c r="K30" s="13"/>
      <c r="L30" s="12"/>
      <c r="M30" s="16"/>
      <c r="N30" s="19"/>
      <c r="O30" s="17">
        <v>0</v>
      </c>
      <c r="P30" s="17" t="s">
        <v>44</v>
      </c>
      <c r="Q30" s="17">
        <v>2</v>
      </c>
      <c r="R30" s="17" t="s">
        <v>105</v>
      </c>
      <c r="S30" s="18"/>
      <c r="T30" s="27" t="str">
        <f t="shared" si="0"/>
        <v>&lt;tr&gt;&lt;td&gt;Claymore&lt;/td&gt;&lt;td class="rapide"&gt;1D6+&lt;/td&gt;&lt;td class="precis"&gt;2D10+2&lt;/td&gt;&lt;td class="puissant"&gt;3D12+4&lt;/td&gt;&lt;td class="distance"&gt;1D4+&lt;/td&gt;&lt;td class="parade"&gt;0&lt;/td&gt;&lt;td&gt;3kg&lt;/td&gt;&lt;td&gt;2&lt;/td&gt;&lt;td&gt;18 Vigueur
18 Adresse&lt;/td&gt;&lt;td&gt;&lt;/td&gt;&lt;/tr&gt;</v>
      </c>
      <c r="U30" s="27"/>
    </row>
    <row r="31" spans="2:21" x14ac:dyDescent="0.25">
      <c r="B31" s="24" t="s">
        <v>53</v>
      </c>
      <c r="C31" s="22" t="str">
        <f>$AA$7</f>
        <v>1D6</v>
      </c>
      <c r="D31" s="22"/>
      <c r="E31" s="22" t="str">
        <f>$AA$7</f>
        <v>1D6</v>
      </c>
      <c r="F31" s="22"/>
      <c r="G31" s="16" t="str">
        <f>$AA$5</f>
        <v>3D12</v>
      </c>
      <c r="H31" s="16">
        <v>6</v>
      </c>
      <c r="I31" s="22" t="str">
        <f>$AA$7</f>
        <v>1D6</v>
      </c>
      <c r="J31" s="22"/>
      <c r="K31" s="13" t="s">
        <v>12</v>
      </c>
      <c r="L31" s="22" t="s">
        <v>13</v>
      </c>
      <c r="M31" s="16" t="s">
        <v>54</v>
      </c>
      <c r="N31" s="13" t="s">
        <v>12</v>
      </c>
      <c r="O31" s="17">
        <v>-4</v>
      </c>
      <c r="P31" s="17" t="s">
        <v>44</v>
      </c>
      <c r="Q31" s="17">
        <v>2</v>
      </c>
      <c r="R31" s="17" t="s">
        <v>99</v>
      </c>
      <c r="S31" s="18"/>
      <c r="T31" s="27" t="str">
        <f t="shared" si="0"/>
        <v>&lt;tr&gt;&lt;td&gt;Hache de bataille&lt;/td&gt;&lt;td class="rapide"&gt;1D6+&lt;/td&gt;&lt;td class="precis"&gt;1D6+&lt;/td&gt;&lt;td class="puissant"&gt;3D12+6&lt;/td&gt;&lt;td class="distance"&gt;1D6+&lt;/td&gt;&lt;td class="parade"&gt;-4&lt;/td&gt;&lt;td&gt;3kg&lt;/td&gt;&lt;td&gt;2&lt;/td&gt;&lt;td&gt;20 Vigueur&lt;/td&gt;&lt;td&gt;&lt;/td&gt;&lt;/tr&gt;</v>
      </c>
      <c r="U31" s="27"/>
    </row>
    <row r="32" spans="2:21" ht="25.5" x14ac:dyDescent="0.25">
      <c r="B32" s="24" t="s">
        <v>56</v>
      </c>
      <c r="C32" s="23" t="str">
        <f>$AA$8</f>
        <v>1D4</v>
      </c>
      <c r="D32" s="23"/>
      <c r="E32" s="23" t="str">
        <f>$AA$8</f>
        <v>1D4</v>
      </c>
      <c r="F32" s="23"/>
      <c r="G32" s="23" t="str">
        <f>$AA$8</f>
        <v>1D4</v>
      </c>
      <c r="H32" s="23"/>
      <c r="I32" s="16" t="s">
        <v>94</v>
      </c>
      <c r="J32" s="16">
        <v>4</v>
      </c>
      <c r="K32" s="19" t="s">
        <v>26</v>
      </c>
      <c r="L32" s="19" t="s">
        <v>26</v>
      </c>
      <c r="M32" s="19" t="s">
        <v>26</v>
      </c>
      <c r="N32" s="16" t="s">
        <v>57</v>
      </c>
      <c r="O32" s="17">
        <v>-4</v>
      </c>
      <c r="P32" s="17" t="s">
        <v>44</v>
      </c>
      <c r="Q32" s="17">
        <v>2</v>
      </c>
      <c r="R32" s="17" t="s">
        <v>106</v>
      </c>
      <c r="S32" s="18" t="s">
        <v>58</v>
      </c>
      <c r="T32" s="27" t="str">
        <f t="shared" si="0"/>
        <v>&lt;tr&gt;&lt;td&gt;Arbalète&lt;/td&gt;&lt;td class="rapide"&gt;1D4+&lt;/td&gt;&lt;td class="precis"&gt;1D4+&lt;/td&gt;&lt;td class="puissant"&gt;1D4+&lt;/td&gt;&lt;td class="distance"&gt;4D12+4&lt;/td&gt;&lt;td class="parade"&gt;-4&lt;/td&gt;&lt;td&gt;3kg&lt;/td&gt;&lt;td&gt;2&lt;/td&gt;&lt;td&gt;20 Vigueur
18 Adresse&lt;/td&gt;&lt;td&gt;Tir(5, 5), Perforant, Projectile&lt;/td&gt;&lt;/tr&gt;</v>
      </c>
      <c r="U32" s="27"/>
    </row>
    <row r="33" spans="2:21" ht="25.5" x14ac:dyDescent="0.25">
      <c r="B33" s="24" t="s">
        <v>59</v>
      </c>
      <c r="C33" s="22" t="str">
        <f>$AA$7</f>
        <v>1D6</v>
      </c>
      <c r="D33" s="22"/>
      <c r="E33" s="16" t="str">
        <f>$AA$5</f>
        <v>3D12</v>
      </c>
      <c r="F33" s="16">
        <v>2</v>
      </c>
      <c r="G33" s="12" t="str">
        <f>$AA$6</f>
        <v>2D10</v>
      </c>
      <c r="H33" s="12">
        <v>2</v>
      </c>
      <c r="I33" s="23" t="str">
        <f>$AA$8</f>
        <v>1D4</v>
      </c>
      <c r="J33" s="23"/>
      <c r="K33" s="13" t="s">
        <v>12</v>
      </c>
      <c r="L33" s="16" t="s">
        <v>37</v>
      </c>
      <c r="M33" s="12" t="s">
        <v>24</v>
      </c>
      <c r="N33" s="19" t="s">
        <v>12</v>
      </c>
      <c r="O33" s="17">
        <v>0</v>
      </c>
      <c r="P33" s="17" t="s">
        <v>52</v>
      </c>
      <c r="Q33" s="17">
        <v>2</v>
      </c>
      <c r="R33" s="17" t="s">
        <v>107</v>
      </c>
      <c r="S33" s="18" t="s">
        <v>45</v>
      </c>
      <c r="T33" s="27" t="str">
        <f t="shared" si="0"/>
        <v>&lt;tr&gt;&lt;td&gt;Pique&lt;/td&gt;&lt;td class="rapide"&gt;1D6+&lt;/td&gt;&lt;td class="precis"&gt;3D12+2&lt;/td&gt;&lt;td class="puissant"&gt;2D10+2&lt;/td&gt;&lt;td class="distance"&gt;1D4+&lt;/td&gt;&lt;td class="parade"&gt;0&lt;/td&gt;&lt;td&gt;5kg&lt;/td&gt;&lt;td&gt;2&lt;/td&gt;&lt;td&gt;18 Adresse
15 Vigueur&lt;/td&gt;&lt;td&gt;Arme d’hast&lt;/td&gt;&lt;/tr&gt;</v>
      </c>
      <c r="U33" s="27"/>
    </row>
    <row r="34" spans="2:21" ht="25.5" x14ac:dyDescent="0.25">
      <c r="B34" s="24" t="s">
        <v>83</v>
      </c>
      <c r="C34" s="22" t="str">
        <f>$AA$7</f>
        <v>1D6</v>
      </c>
      <c r="D34" s="22"/>
      <c r="E34" s="12" t="str">
        <f>$AA$6</f>
        <v>2D10</v>
      </c>
      <c r="F34" s="12"/>
      <c r="G34" s="16" t="str">
        <f>$AA$5</f>
        <v>3D12</v>
      </c>
      <c r="H34" s="16">
        <v>4</v>
      </c>
      <c r="I34" s="23" t="str">
        <f>$AA$8</f>
        <v>1D4</v>
      </c>
      <c r="J34" s="23"/>
      <c r="K34" s="13"/>
      <c r="L34" s="12"/>
      <c r="M34" s="16"/>
      <c r="N34" s="19"/>
      <c r="O34" s="17">
        <v>0</v>
      </c>
      <c r="P34" s="17" t="s">
        <v>52</v>
      </c>
      <c r="Q34" s="17">
        <v>2</v>
      </c>
      <c r="R34" s="17" t="s">
        <v>104</v>
      </c>
      <c r="S34" s="18" t="s">
        <v>45</v>
      </c>
      <c r="T34" s="27" t="str">
        <f t="shared" si="0"/>
        <v>&lt;tr&gt;&lt;td&gt;Hallebarde&lt;/td&gt;&lt;td class="rapide"&gt;1D6+&lt;/td&gt;&lt;td class="precis"&gt;2D10+&lt;/td&gt;&lt;td class="puissant"&gt;3D12+4&lt;/td&gt;&lt;td class="distance"&gt;1D4+&lt;/td&gt;&lt;td class="parade"&gt;0&lt;/td&gt;&lt;td&gt;5kg&lt;/td&gt;&lt;td&gt;2&lt;/td&gt;&lt;td&gt;18 Vigueur
15 Adresse&lt;/td&gt;&lt;td&gt;Arme d’hast&lt;/td&gt;&lt;/tr&gt;</v>
      </c>
      <c r="U34" s="27"/>
    </row>
    <row r="35" spans="2:21" x14ac:dyDescent="0.25">
      <c r="B35" s="24" t="s">
        <v>60</v>
      </c>
      <c r="C35" s="23" t="str">
        <f>$AA$8</f>
        <v>1D4</v>
      </c>
      <c r="D35" s="23"/>
      <c r="E35" s="23" t="str">
        <f>$AA$8</f>
        <v>1D4</v>
      </c>
      <c r="F35" s="23"/>
      <c r="G35" s="23" t="str">
        <f>$AA$8</f>
        <v>1D4</v>
      </c>
      <c r="H35" s="23"/>
      <c r="I35" s="23" t="str">
        <f>$AA$8</f>
        <v>1D4</v>
      </c>
      <c r="J35" s="23"/>
      <c r="K35" s="19" t="s">
        <v>26</v>
      </c>
      <c r="L35" s="19" t="s">
        <v>26</v>
      </c>
      <c r="M35" s="19" t="s">
        <v>13</v>
      </c>
      <c r="N35" s="19" t="s">
        <v>26</v>
      </c>
      <c r="O35" s="17">
        <v>10</v>
      </c>
      <c r="P35" s="17" t="s">
        <v>52</v>
      </c>
      <c r="Q35" s="17">
        <v>1</v>
      </c>
      <c r="R35" s="17" t="s">
        <v>99</v>
      </c>
      <c r="S35" s="25"/>
      <c r="T35" s="27" t="str">
        <f t="shared" si="0"/>
        <v>&lt;tr&gt;&lt;td&gt;Pavois&lt;/td&gt;&lt;td class="rapide"&gt;1D4+&lt;/td&gt;&lt;td class="precis"&gt;1D4+&lt;/td&gt;&lt;td class="puissant"&gt;1D4+&lt;/td&gt;&lt;td class="distance"&gt;1D4+&lt;/td&gt;&lt;td class="parade"&gt;10&lt;/td&gt;&lt;td&gt;5kg&lt;/td&gt;&lt;td&gt;1&lt;/td&gt;&lt;td&gt;20 Vigueur&lt;/td&gt;&lt;td&gt;&lt;/td&gt;&lt;/tr&gt;</v>
      </c>
      <c r="U35" s="28"/>
    </row>
  </sheetData>
  <mergeCells count="8">
    <mergeCell ref="A3:A10"/>
    <mergeCell ref="Y3:AA3"/>
    <mergeCell ref="Y12:AA12"/>
    <mergeCell ref="Y10:AA10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1200" verticalDpi="1200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2021-02-14T15:59:10Z</dcterms:modified>
</cp:coreProperties>
</file>