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os\documentacoes\Gold Platinum\"/>
    </mc:Choice>
  </mc:AlternateContent>
  <bookViews>
    <workbookView xWindow="0" yWindow="0" windowWidth="20490" windowHeight="7755" firstSheet="1" activeTab="2"/>
  </bookViews>
  <sheets>
    <sheet name="Gráf1" sheetId="2" state="hidden" r:id="rId1"/>
    <sheet name="Planilha1" sheetId="1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H3" i="1" l="1"/>
  <c r="H4" i="1" s="1"/>
  <c r="G4" i="1"/>
  <c r="G3" i="1"/>
  <c r="J3" i="1"/>
  <c r="J2" i="1"/>
  <c r="G5" i="1" l="1"/>
  <c r="H5" i="1"/>
  <c r="J4" i="1"/>
  <c r="H7" i="1" l="1"/>
  <c r="J7" i="1" s="1"/>
  <c r="G7" i="1"/>
  <c r="J5" i="1"/>
</calcChain>
</file>

<file path=xl/comments1.xml><?xml version="1.0" encoding="utf-8"?>
<comments xmlns="http://schemas.openxmlformats.org/spreadsheetml/2006/main">
  <authors>
    <author>Rafael Augusto Diniz dos Santos Reis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Rafael Augusto Diniz dos Santos Reis:</t>
        </r>
        <r>
          <rPr>
            <sz val="9"/>
            <color indexed="81"/>
            <rFont val="Tahoma"/>
            <family val="2"/>
          </rPr>
          <t xml:space="preserve">
caso verdadeiro o estabelecimento é obrigado por contrato a dar bônus aos clientes, caso falso a subfranquia do estabelecimento deixa de receber e esse dinheiro vai para o bônus do cliente.
Caso falso e mesmo assim o estabelecimento der bônus esse bônus vai para o cliente e o dinheiro que a subfranquia iria receber vai para projeto social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Rafael Augusto Diniz dos Santos Reis:</t>
        </r>
        <r>
          <rPr>
            <sz val="9"/>
            <color indexed="81"/>
            <rFont val="Tahoma"/>
            <charset val="1"/>
          </rPr>
          <t xml:space="preserve">
F = Franqueadora
FM= Franquia Master
F = Franquia
SF = SubFranquia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Rafael Augusto Diniz dos Santos Reis:</t>
        </r>
        <r>
          <rPr>
            <sz val="9"/>
            <color indexed="81"/>
            <rFont val="Tahoma"/>
            <charset val="1"/>
          </rPr>
          <t xml:space="preserve">
F = Franqueadora
FM= Franquia Master
F = Franquia
SF = SubFranquia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Rafael Augusto Diniz dos Santos Reis:</t>
        </r>
        <r>
          <rPr>
            <sz val="9"/>
            <color indexed="81"/>
            <rFont val="Tahoma"/>
            <family val="2"/>
          </rPr>
          <t xml:space="preserve">
IE = Indicação estabelecimento
IC = Indicação Cartão
São valores retiradoes dos ganhos dos dois caminhos
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Rafael Augusto Diniz dos Santos Reis:</t>
        </r>
        <r>
          <rPr>
            <sz val="9"/>
            <color indexed="81"/>
            <rFont val="Tahoma"/>
            <family val="2"/>
          </rPr>
          <t xml:space="preserve">
IE = Indicação estabelecimento
IC = Indicação Cartão
São valores retiradoes dos ganhos dos dois caminhos
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Rafael Augusto Diniz dos Santos Reis:</t>
        </r>
        <r>
          <rPr>
            <sz val="9"/>
            <color indexed="81"/>
            <rFont val="Tahoma"/>
            <family val="2"/>
          </rPr>
          <t xml:space="preserve">
Lembrando que nesse caso não entra o ganho da subfranquia, por isso a franquia ficou com 0,6% + 0,4% da indicação ou seja
0,25*0,10=0,025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Rafael Augusto Diniz dos Santos Reis:</t>
        </r>
        <r>
          <rPr>
            <sz val="9"/>
            <color indexed="81"/>
            <rFont val="Tahoma"/>
            <family val="2"/>
          </rPr>
          <t xml:space="preserve">
Lembrando que o Bônus que ele está recebendo é igual ao valor que a subfranquia receberia, porém ela deixa de receber por não ter Bônus no contrato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 xml:space="preserve">Rafael Augusto Diniz dos Santos Reis:
</t>
        </r>
        <r>
          <rPr>
            <sz val="9"/>
            <color indexed="81"/>
            <rFont val="Tahoma"/>
            <family val="2"/>
          </rPr>
          <t>O ganho de indicação de subfranquia não vai aparecer do extrato porque foi lançado como bônus para o usuário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Rafael Augusto Diniz dos Santos Reis:</t>
        </r>
        <r>
          <rPr>
            <sz val="9"/>
            <color indexed="81"/>
            <rFont val="Tahoma"/>
            <family val="2"/>
          </rPr>
          <t xml:space="preserve">
Esse valor é menor do que os de cima porque o ganho do usuário não paga royalt.
E também não foi dado a bonificação ao usuário, então a franqueadora não ganha a porcentagem do bônus.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Rafael Augusto Diniz dos Santos Reis:</t>
        </r>
        <r>
          <rPr>
            <sz val="9"/>
            <color indexed="81"/>
            <rFont val="Tahoma"/>
            <family val="2"/>
          </rPr>
          <t xml:space="preserve">
Lembrando que o Bônus que ele está recebendo é igual ao valor que a subfranquia receberia, porém ela deixa de receber por não ter Bônus no contrato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Rafael Augusto Diniz dos Santos Reis:</t>
        </r>
        <r>
          <rPr>
            <sz val="9"/>
            <color indexed="81"/>
            <rFont val="Tahoma"/>
            <family val="2"/>
          </rPr>
          <t xml:space="preserve">
Esse 0,01 de subfranquia foi jogado como bônus do usuário do cartão.</t>
        </r>
      </text>
    </comment>
  </commentList>
</comments>
</file>

<file path=xl/sharedStrings.xml><?xml version="1.0" encoding="utf-8"?>
<sst xmlns="http://schemas.openxmlformats.org/spreadsheetml/2006/main" count="349" uniqueCount="86">
  <si>
    <t>Operação</t>
  </si>
  <si>
    <t>Código da Loja</t>
  </si>
  <si>
    <t>Nome da Loja</t>
  </si>
  <si>
    <t>Valor da Operação</t>
  </si>
  <si>
    <t>Taxas Cobradas</t>
  </si>
  <si>
    <t>Valor das taxas</t>
  </si>
  <si>
    <t>Saldo anterior</t>
  </si>
  <si>
    <t>Saldo Pos Operação</t>
  </si>
  <si>
    <t>Saldo Pos Operação Sistema</t>
  </si>
  <si>
    <t>valido</t>
  </si>
  <si>
    <t>Todos Envolvidos estão com valores corretos?</t>
  </si>
  <si>
    <t>Descrição dos envolvidos e valores</t>
  </si>
  <si>
    <t>recarga</t>
  </si>
  <si>
    <t>avalanches</t>
  </si>
  <si>
    <t>sms (R$ 0,36)+ taxa de adesão (R$ 18,14)</t>
  </si>
  <si>
    <t>compra</t>
  </si>
  <si>
    <t>tic tac modas</t>
  </si>
  <si>
    <t>sms (R$ 0,36)</t>
  </si>
  <si>
    <t>novo sms</t>
  </si>
  <si>
    <t>transferencia</t>
  </si>
  <si>
    <t>lova n/c</t>
  </si>
  <si>
    <t>loja n/c</t>
  </si>
  <si>
    <t xml:space="preserve">sms (R$ 0,36) </t>
  </si>
  <si>
    <r>
      <t>racarga (R$ 3,50)+</t>
    </r>
    <r>
      <rPr>
        <sz val="11"/>
        <color rgb="FFFF0000"/>
        <rFont val="Calibri"/>
        <family val="2"/>
        <scheme val="minor"/>
      </rPr>
      <t xml:space="preserve"> sms (R$ 0,36)</t>
    </r>
  </si>
  <si>
    <t>Dia 08/01/2015</t>
  </si>
  <si>
    <t>Adesão Cartão</t>
  </si>
  <si>
    <t>Ganho Projeto Social</t>
  </si>
  <si>
    <t>Valor das Taxas</t>
  </si>
  <si>
    <t>% Ganho F/FM/F/SF</t>
  </si>
  <si>
    <t>Venda</t>
  </si>
  <si>
    <t>Bonus no Contrato/Porcentual de de Bônus</t>
  </si>
  <si>
    <t>Indicação Estabelecimento</t>
  </si>
  <si>
    <t>Indicação Cartão</t>
  </si>
  <si>
    <t>Bônus Cliente</t>
  </si>
  <si>
    <t>F</t>
  </si>
  <si>
    <t>FM</t>
  </si>
  <si>
    <t>SF</t>
  </si>
  <si>
    <t>G. Estabelecimento</t>
  </si>
  <si>
    <t>SF diferente</t>
  </si>
  <si>
    <t xml:space="preserve">SF </t>
  </si>
  <si>
    <t>F diferente</t>
  </si>
  <si>
    <t>FM diferente</t>
  </si>
  <si>
    <t xml:space="preserve">FM </t>
  </si>
  <si>
    <t>SF Sem uma F de pai</t>
  </si>
  <si>
    <t>SF Com uma F de pai</t>
  </si>
  <si>
    <t>Falso/0%</t>
  </si>
  <si>
    <t>Falso/10%</t>
  </si>
  <si>
    <t>Verdadeiro/10%</t>
  </si>
  <si>
    <t>Indicado por um outro cartão</t>
  </si>
  <si>
    <t>Tanto Faz</t>
  </si>
  <si>
    <t>Divisor</t>
  </si>
  <si>
    <t>Pós-Pago</t>
  </si>
  <si>
    <t>Pré-Pago</t>
  </si>
  <si>
    <t>SF com F de pai</t>
  </si>
  <si>
    <t>SF sem F de pai</t>
  </si>
  <si>
    <t>Não existe</t>
  </si>
  <si>
    <t>75/15/6/4</t>
  </si>
  <si>
    <t xml:space="preserve">G. Indicação Estabelecimento FM/F/SF </t>
  </si>
  <si>
    <t xml:space="preserve">G. Indicação Cartão FM/F/SF </t>
  </si>
  <si>
    <t>Ganho Franqueadora</t>
  </si>
  <si>
    <t>0,0625/0/0</t>
  </si>
  <si>
    <t>Royalt FM valor IE/valor IC/porcentagem</t>
  </si>
  <si>
    <t>0,013125/0,015625/25</t>
  </si>
  <si>
    <t>0/0/25</t>
  </si>
  <si>
    <t>0,0525/0/0,01</t>
  </si>
  <si>
    <t>Estab Indicado Pela Fm Gold</t>
  </si>
  <si>
    <t>0,00375/0/25</t>
  </si>
  <si>
    <t>0,0375/0,015/0,01</t>
  </si>
  <si>
    <t>0,0156250,009375/25</t>
  </si>
  <si>
    <t>Royalt F valor IE/valor IC/porcentagem</t>
  </si>
  <si>
    <t>Estab De F De Fmaster</t>
  </si>
  <si>
    <t>0,013125/0/25</t>
  </si>
  <si>
    <t>0,009375/0,00625/25</t>
  </si>
  <si>
    <t>0,0375/0,025/0</t>
  </si>
  <si>
    <t>0,00625/0,00375/25</t>
  </si>
  <si>
    <t>Venda 17</t>
  </si>
  <si>
    <t>0,003750/0/25</t>
  </si>
  <si>
    <t>0,009375/0,009375/25</t>
  </si>
  <si>
    <t>0,009375/0,013125/25</t>
  </si>
  <si>
    <t>Venda 36</t>
  </si>
  <si>
    <t>0,015625/0/25</t>
  </si>
  <si>
    <t>Estab De Fmaster</t>
  </si>
  <si>
    <t>0,0375/0,015/0</t>
  </si>
  <si>
    <t>0,009375/0,015625/25</t>
  </si>
  <si>
    <t>0,00375/0,00375/25</t>
  </si>
  <si>
    <t>0/0/0,01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</si>
</sst>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theme="4" tint="-0.499984740745262"/>
      </top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ck">
        <color theme="4" tint="-0.499984740745262"/>
      </top>
      <bottom/>
      <diagonal/>
    </border>
    <border>
      <left/>
      <right/>
      <top/>
      <bottom style="thick">
        <color theme="4" tint="-0.499984740745262"/>
      </bottom>
      <diagonal/>
    </border>
    <border>
      <left/>
      <right/>
      <top style="thick">
        <color theme="8" tint="-0.24994659260841701"/>
      </top>
      <bottom/>
      <diagonal/>
    </border>
    <border>
      <left/>
      <right/>
      <top/>
      <bottom style="thick">
        <color theme="8" tint="-0.24994659260841701"/>
      </bottom>
      <diagonal/>
    </border>
    <border>
      <left style="thick">
        <color theme="8" tint="-0.24994659260841701"/>
      </left>
      <right/>
      <top style="thick">
        <color theme="8" tint="-0.24994659260841701"/>
      </top>
      <bottom/>
      <diagonal/>
    </border>
    <border>
      <left/>
      <right style="thick">
        <color theme="8" tint="-0.24994659260841701"/>
      </right>
      <top style="thick">
        <color theme="8" tint="-0.24994659260841701"/>
      </top>
      <bottom/>
      <diagonal/>
    </border>
    <border>
      <left style="thick">
        <color theme="8" tint="-0.24994659260841701"/>
      </left>
      <right/>
      <top/>
      <bottom style="thick">
        <color theme="8" tint="-0.24994659260841701"/>
      </bottom>
      <diagonal/>
    </border>
    <border>
      <left/>
      <right style="thick">
        <color theme="8" tint="-0.24994659260841701"/>
      </right>
      <top/>
      <bottom style="thick">
        <color theme="8" tint="-0.24994659260841701"/>
      </bottom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 style="thick">
        <color theme="4" tint="-0.499984740745262"/>
      </right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164" fontId="0" fillId="0" borderId="0" xfId="0" applyNumberFormat="1" applyFill="1" applyBorder="1"/>
    <xf numFmtId="164" fontId="0" fillId="0" borderId="0" xfId="1" applyNumberFormat="1" applyFont="1" applyBorder="1"/>
    <xf numFmtId="164" fontId="2" fillId="0" borderId="0" xfId="0" applyNumberFormat="1" applyFont="1" applyBorder="1"/>
    <xf numFmtId="0" fontId="2" fillId="0" borderId="0" xfId="0" applyFont="1" applyBorder="1"/>
    <xf numFmtId="164" fontId="2" fillId="0" borderId="0" xfId="0" applyNumberFormat="1" applyFont="1" applyFill="1" applyBorder="1"/>
    <xf numFmtId="0" fontId="0" fillId="0" borderId="0" xfId="0" applyFont="1" applyBorder="1"/>
    <xf numFmtId="0" fontId="0" fillId="2" borderId="10" xfId="0" applyFont="1" applyFill="1" applyBorder="1"/>
    <xf numFmtId="0" fontId="0" fillId="2" borderId="11" xfId="0" applyFill="1" applyBorder="1"/>
    <xf numFmtId="164" fontId="0" fillId="2" borderId="10" xfId="0" applyNumberFormat="1" applyFont="1" applyFill="1" applyBorder="1"/>
    <xf numFmtId="0" fontId="0" fillId="2" borderId="10" xfId="0" applyFill="1" applyBorder="1"/>
    <xf numFmtId="164" fontId="0" fillId="2" borderId="10" xfId="0" applyNumberFormat="1" applyFill="1" applyBorder="1"/>
    <xf numFmtId="0" fontId="0" fillId="2" borderId="9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0" xfId="0" applyFill="1" applyBorder="1"/>
    <xf numFmtId="0" fontId="0" fillId="7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7" fillId="6" borderId="14" xfId="0" applyFont="1" applyFill="1" applyBorder="1"/>
    <xf numFmtId="0" fontId="0" fillId="7" borderId="15" xfId="0" applyFill="1" applyBorder="1"/>
    <xf numFmtId="0" fontId="7" fillId="7" borderId="15" xfId="0" applyFont="1" applyFill="1" applyBorder="1"/>
    <xf numFmtId="0" fontId="0" fillId="7" borderId="16" xfId="0" applyFill="1" applyBorder="1"/>
    <xf numFmtId="0" fontId="7" fillId="7" borderId="16" xfId="0" applyFont="1" applyFill="1" applyBorder="1"/>
    <xf numFmtId="0" fontId="0" fillId="6" borderId="17" xfId="0" applyFill="1" applyBorder="1"/>
    <xf numFmtId="0" fontId="7" fillId="6" borderId="17" xfId="0" applyFont="1" applyFill="1" applyBorder="1"/>
    <xf numFmtId="0" fontId="0" fillId="7" borderId="18" xfId="0" applyFill="1" applyBorder="1"/>
    <xf numFmtId="0" fontId="0" fillId="7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7" borderId="24" xfId="0" applyFill="1" applyBorder="1"/>
    <xf numFmtId="0" fontId="0" fillId="7" borderId="25" xfId="0" applyFill="1" applyBorder="1"/>
    <xf numFmtId="0" fontId="0" fillId="7" borderId="26" xfId="0" applyFill="1" applyBorder="1"/>
    <xf numFmtId="0" fontId="0" fillId="7" borderId="27" xfId="0" applyFill="1" applyBorder="1"/>
    <xf numFmtId="0" fontId="0" fillId="6" borderId="28" xfId="0" applyFill="1" applyBorder="1"/>
    <xf numFmtId="0" fontId="0" fillId="6" borderId="29" xfId="0" applyFill="1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/>
    <xf numFmtId="0" fontId="0" fillId="0" borderId="0" xfId="0" applyFill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" xfId="0" applyFill="1" applyBorder="1"/>
    <xf numFmtId="0" fontId="0" fillId="0" borderId="7" xfId="0" applyFill="1" applyBorder="1"/>
    <xf numFmtId="0" fontId="0" fillId="7" borderId="35" xfId="0" applyFill="1" applyBorder="1"/>
    <xf numFmtId="0" fontId="0" fillId="7" borderId="36" xfId="0" applyFill="1" applyBorder="1"/>
    <xf numFmtId="0" fontId="0" fillId="7" borderId="30" xfId="0" applyFill="1" applyBorder="1"/>
    <xf numFmtId="0" fontId="0" fillId="7" borderId="31" xfId="0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34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" xfId="0" applyFill="1" applyBorder="1"/>
    <xf numFmtId="0" fontId="0" fillId="7" borderId="2" xfId="0" applyFill="1" applyBorder="1"/>
    <xf numFmtId="0" fontId="0" fillId="9" borderId="0" xfId="0" applyFill="1"/>
    <xf numFmtId="0" fontId="0" fillId="3" borderId="0" xfId="0" applyFill="1"/>
    <xf numFmtId="0" fontId="0" fillId="9" borderId="0" xfId="0" applyFill="1" applyBorder="1"/>
    <xf numFmtId="0" fontId="7" fillId="9" borderId="0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D62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Planilha1!$K$1</c:f>
              <c:strCache>
                <c:ptCount val="1"/>
                <c:pt idx="0">
                  <c:v>Todos Envolvidos estão com valores corretos?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Planilha1!$A$2:$J$5</c:f>
              <c:multiLvlStrCache>
                <c:ptCount val="4"/>
                <c:lvl>
                  <c:pt idx="0">
                    <c:v>ok</c:v>
                  </c:pt>
                  <c:pt idx="1">
                    <c:v>ok</c:v>
                  </c:pt>
                  <c:pt idx="2">
                    <c:v>ok</c:v>
                  </c:pt>
                  <c:pt idx="3">
                    <c:v>n/c</c:v>
                  </c:pt>
                </c:lvl>
                <c:lvl>
                  <c:pt idx="0">
                    <c:v>R$ 200,00</c:v>
                  </c:pt>
                  <c:pt idx="1">
                    <c:v>R$ 189,64</c:v>
                  </c:pt>
                  <c:pt idx="2">
                    <c:v>R$ 189,28</c:v>
                  </c:pt>
                  <c:pt idx="3">
                    <c:v>R$ 88,56</c:v>
                  </c:pt>
                </c:lvl>
                <c:lvl>
                  <c:pt idx="0">
                    <c:v>R$ 200,00</c:v>
                  </c:pt>
                  <c:pt idx="1">
                    <c:v>R$ 189,64</c:v>
                  </c:pt>
                  <c:pt idx="2">
                    <c:v>R$ 189,28</c:v>
                  </c:pt>
                  <c:pt idx="3">
                    <c:v>R$ 88,92</c:v>
                  </c:pt>
                </c:lvl>
                <c:lvl>
                  <c:pt idx="0">
                    <c:v>R$ 0,00</c:v>
                  </c:pt>
                  <c:pt idx="1">
                    <c:v>R$ 200,00</c:v>
                  </c:pt>
                  <c:pt idx="2">
                    <c:v>R$ 189,64</c:v>
                  </c:pt>
                  <c:pt idx="3">
                    <c:v>R$ 189,28</c:v>
                  </c:pt>
                </c:lvl>
                <c:lvl>
                  <c:pt idx="0">
                    <c:v>R$ 18,50</c:v>
                  </c:pt>
                  <c:pt idx="1">
                    <c:v>R$ 0,36</c:v>
                  </c:pt>
                  <c:pt idx="2">
                    <c:v>R$ 0,36</c:v>
                  </c:pt>
                  <c:pt idx="3">
                    <c:v>R$ 0,36</c:v>
                  </c:pt>
                </c:lvl>
                <c:lvl>
                  <c:pt idx="0">
                    <c:v>sms (R$ 0,36)+ taxa de adesão (R$ 18,14)</c:v>
                  </c:pt>
                  <c:pt idx="1">
                    <c:v>sms (R$ 0,36)</c:v>
                  </c:pt>
                  <c:pt idx="2">
                    <c:v>sms (R$ 0,36)</c:v>
                  </c:pt>
                  <c:pt idx="3">
                    <c:v>sms (R$ 0,36) </c:v>
                  </c:pt>
                </c:lvl>
                <c:lvl>
                  <c:pt idx="0">
                    <c:v>R$ 200,00</c:v>
                  </c:pt>
                  <c:pt idx="1">
                    <c:v>R$ 10,00</c:v>
                  </c:pt>
                  <c:pt idx="2">
                    <c:v>R$ 0,00</c:v>
                  </c:pt>
                  <c:pt idx="3">
                    <c:v>R$ 100,00</c:v>
                  </c:pt>
                </c:lvl>
                <c:lvl>
                  <c:pt idx="0">
                    <c:v>avalanches</c:v>
                  </c:pt>
                  <c:pt idx="1">
                    <c:v>tic tac modas</c:v>
                  </c:pt>
                  <c:pt idx="2">
                    <c:v>tic tac modas</c:v>
                  </c:pt>
                  <c:pt idx="3">
                    <c:v>loja n/c</c:v>
                  </c:pt>
                </c:lvl>
                <c:lvl>
                  <c:pt idx="3">
                    <c:v>lova n/c</c:v>
                  </c:pt>
                </c:lvl>
                <c:lvl>
                  <c:pt idx="0">
                    <c:v>recarga</c:v>
                  </c:pt>
                  <c:pt idx="1">
                    <c:v>compra</c:v>
                  </c:pt>
                  <c:pt idx="2">
                    <c:v>novo sms</c:v>
                  </c:pt>
                  <c:pt idx="3">
                    <c:v>transferencia</c:v>
                  </c:pt>
                </c:lvl>
              </c:multiLvlStrCache>
            </c:multiLvlStrRef>
          </c:cat>
          <c:val>
            <c:numRef>
              <c:f>Planilha1!$K$2:$K$5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EA-47E1-AC3D-D11D1EED495C}"/>
            </c:ext>
          </c:extLst>
        </c:ser>
        <c:ser>
          <c:idx val="1"/>
          <c:order val="1"/>
          <c:tx>
            <c:strRef>
              <c:f>Planilha1!$L$1</c:f>
              <c:strCache>
                <c:ptCount val="1"/>
                <c:pt idx="0">
                  <c:v>Descrição dos envolvidos e valores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Planilha1!$A$2:$J$5</c:f>
              <c:multiLvlStrCache>
                <c:ptCount val="4"/>
                <c:lvl>
                  <c:pt idx="0">
                    <c:v>ok</c:v>
                  </c:pt>
                  <c:pt idx="1">
                    <c:v>ok</c:v>
                  </c:pt>
                  <c:pt idx="2">
                    <c:v>ok</c:v>
                  </c:pt>
                  <c:pt idx="3">
                    <c:v>n/c</c:v>
                  </c:pt>
                </c:lvl>
                <c:lvl>
                  <c:pt idx="0">
                    <c:v>R$ 200,00</c:v>
                  </c:pt>
                  <c:pt idx="1">
                    <c:v>R$ 189,64</c:v>
                  </c:pt>
                  <c:pt idx="2">
                    <c:v>R$ 189,28</c:v>
                  </c:pt>
                  <c:pt idx="3">
                    <c:v>R$ 88,56</c:v>
                  </c:pt>
                </c:lvl>
                <c:lvl>
                  <c:pt idx="0">
                    <c:v>R$ 200,00</c:v>
                  </c:pt>
                  <c:pt idx="1">
                    <c:v>R$ 189,64</c:v>
                  </c:pt>
                  <c:pt idx="2">
                    <c:v>R$ 189,28</c:v>
                  </c:pt>
                  <c:pt idx="3">
                    <c:v>R$ 88,92</c:v>
                  </c:pt>
                </c:lvl>
                <c:lvl>
                  <c:pt idx="0">
                    <c:v>R$ 0,00</c:v>
                  </c:pt>
                  <c:pt idx="1">
                    <c:v>R$ 200,00</c:v>
                  </c:pt>
                  <c:pt idx="2">
                    <c:v>R$ 189,64</c:v>
                  </c:pt>
                  <c:pt idx="3">
                    <c:v>R$ 189,28</c:v>
                  </c:pt>
                </c:lvl>
                <c:lvl>
                  <c:pt idx="0">
                    <c:v>R$ 18,50</c:v>
                  </c:pt>
                  <c:pt idx="1">
                    <c:v>R$ 0,36</c:v>
                  </c:pt>
                  <c:pt idx="2">
                    <c:v>R$ 0,36</c:v>
                  </c:pt>
                  <c:pt idx="3">
                    <c:v>R$ 0,36</c:v>
                  </c:pt>
                </c:lvl>
                <c:lvl>
                  <c:pt idx="0">
                    <c:v>sms (R$ 0,36)+ taxa de adesão (R$ 18,14)</c:v>
                  </c:pt>
                  <c:pt idx="1">
                    <c:v>sms (R$ 0,36)</c:v>
                  </c:pt>
                  <c:pt idx="2">
                    <c:v>sms (R$ 0,36)</c:v>
                  </c:pt>
                  <c:pt idx="3">
                    <c:v>sms (R$ 0,36) </c:v>
                  </c:pt>
                </c:lvl>
                <c:lvl>
                  <c:pt idx="0">
                    <c:v>R$ 200,00</c:v>
                  </c:pt>
                  <c:pt idx="1">
                    <c:v>R$ 10,00</c:v>
                  </c:pt>
                  <c:pt idx="2">
                    <c:v>R$ 0,00</c:v>
                  </c:pt>
                  <c:pt idx="3">
                    <c:v>R$ 100,00</c:v>
                  </c:pt>
                </c:lvl>
                <c:lvl>
                  <c:pt idx="0">
                    <c:v>avalanches</c:v>
                  </c:pt>
                  <c:pt idx="1">
                    <c:v>tic tac modas</c:v>
                  </c:pt>
                  <c:pt idx="2">
                    <c:v>tic tac modas</c:v>
                  </c:pt>
                  <c:pt idx="3">
                    <c:v>loja n/c</c:v>
                  </c:pt>
                </c:lvl>
                <c:lvl>
                  <c:pt idx="3">
                    <c:v>lova n/c</c:v>
                  </c:pt>
                </c:lvl>
                <c:lvl>
                  <c:pt idx="0">
                    <c:v>recarga</c:v>
                  </c:pt>
                  <c:pt idx="1">
                    <c:v>compra</c:v>
                  </c:pt>
                  <c:pt idx="2">
                    <c:v>novo sms</c:v>
                  </c:pt>
                  <c:pt idx="3">
                    <c:v>transferencia</c:v>
                  </c:pt>
                </c:lvl>
              </c:multiLvlStrCache>
            </c:multiLvlStrRef>
          </c:cat>
          <c:val>
            <c:numRef>
              <c:f>Planilha1!$L$2:$L$5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EA-47E1-AC3D-D11D1EED4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054496"/>
        <c:axId val="1761045792"/>
      </c:barChart>
      <c:catAx>
        <c:axId val="176105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1045792"/>
        <c:crosses val="autoZero"/>
        <c:auto val="1"/>
        <c:lblAlgn val="ctr"/>
        <c:lblOffset val="100"/>
        <c:noMultiLvlLbl val="0"/>
      </c:catAx>
      <c:valAx>
        <c:axId val="17610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105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H2" sqref="H2"/>
    </sheetView>
  </sheetViews>
  <sheetFormatPr defaultRowHeight="15" x14ac:dyDescent="0.25"/>
  <cols>
    <col min="1" max="1" width="21.5703125" customWidth="1"/>
    <col min="2" max="3" width="23.5703125" customWidth="1"/>
    <col min="4" max="4" width="19.28515625" customWidth="1"/>
    <col min="5" max="5" width="45.42578125" customWidth="1"/>
    <col min="6" max="8" width="20.85546875" customWidth="1"/>
    <col min="9" max="9" width="26.42578125" bestFit="1" customWidth="1"/>
    <col min="10" max="10" width="22.85546875" customWidth="1"/>
    <col min="11" max="11" width="42.5703125" bestFit="1" customWidth="1"/>
    <col min="12" max="12" width="41.710937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 t="s">
        <v>12</v>
      </c>
      <c r="B2" s="5"/>
      <c r="C2" s="5" t="s">
        <v>13</v>
      </c>
      <c r="D2" s="6">
        <v>200</v>
      </c>
      <c r="E2" s="5" t="s">
        <v>14</v>
      </c>
      <c r="F2" s="6">
        <v>18.5</v>
      </c>
      <c r="G2" s="6">
        <v>0</v>
      </c>
      <c r="H2" s="13">
        <v>200</v>
      </c>
      <c r="I2" s="6">
        <v>200</v>
      </c>
      <c r="J2" s="5" t="str">
        <f>IF(H2 = I2,"ok","n/c")</f>
        <v>ok</v>
      </c>
      <c r="K2" s="5"/>
      <c r="L2" s="7"/>
    </row>
    <row r="3" spans="1:12" x14ac:dyDescent="0.25">
      <c r="A3" s="4" t="s">
        <v>15</v>
      </c>
      <c r="B3" s="5"/>
      <c r="C3" s="5" t="s">
        <v>16</v>
      </c>
      <c r="D3" s="6">
        <v>10</v>
      </c>
      <c r="E3" s="5" t="s">
        <v>17</v>
      </c>
      <c r="F3" s="6">
        <v>0.36</v>
      </c>
      <c r="G3" s="6">
        <f>H2</f>
        <v>200</v>
      </c>
      <c r="H3" s="6">
        <f>IF(A3 = "recarga",H2 + D3,H2 -D3-F3)</f>
        <v>189.64</v>
      </c>
      <c r="I3" s="12">
        <v>189.64</v>
      </c>
      <c r="J3" s="5" t="str">
        <f t="shared" ref="J3:J4" si="0">IF(H3 = I3,"ok","n/c")</f>
        <v>ok</v>
      </c>
      <c r="K3" s="5"/>
      <c r="L3" s="7"/>
    </row>
    <row r="4" spans="1:12" x14ac:dyDescent="0.25">
      <c r="A4" s="4" t="s">
        <v>18</v>
      </c>
      <c r="B4" s="5"/>
      <c r="C4" s="11" t="s">
        <v>16</v>
      </c>
      <c r="D4" s="6">
        <v>0</v>
      </c>
      <c r="E4" s="11" t="s">
        <v>17</v>
      </c>
      <c r="F4" s="6">
        <v>0.36</v>
      </c>
      <c r="G4" s="6">
        <f>H3</f>
        <v>189.64</v>
      </c>
      <c r="H4" s="13">
        <f>IF(A4 = "recarga",H3 + D4,H3 -D4-F4)</f>
        <v>189.27999999999997</v>
      </c>
      <c r="I4" s="12">
        <v>189.28</v>
      </c>
      <c r="J4" s="5" t="str">
        <f t="shared" si="0"/>
        <v>ok</v>
      </c>
      <c r="K4" s="5"/>
      <c r="L4" s="7"/>
    </row>
    <row r="5" spans="1:12" x14ac:dyDescent="0.25">
      <c r="A5" s="4" t="s">
        <v>19</v>
      </c>
      <c r="B5" s="5" t="s">
        <v>20</v>
      </c>
      <c r="C5" s="11" t="s">
        <v>21</v>
      </c>
      <c r="D5" s="6">
        <v>100</v>
      </c>
      <c r="E5" s="11" t="s">
        <v>22</v>
      </c>
      <c r="F5" s="6">
        <v>0.36</v>
      </c>
      <c r="G5" s="6">
        <f>H4</f>
        <v>189.27999999999997</v>
      </c>
      <c r="H5" s="14">
        <f>IF(A5 = "recarga",H4 + D5,H4 -D5-F5)</f>
        <v>88.919999999999973</v>
      </c>
      <c r="I5" s="12">
        <v>88.56</v>
      </c>
      <c r="J5" s="15" t="str">
        <f>IF(H5 = I5,"ok","n/c")</f>
        <v>n/c</v>
      </c>
      <c r="K5" s="5"/>
      <c r="L5" s="7"/>
    </row>
    <row r="6" spans="1:12" x14ac:dyDescent="0.25">
      <c r="A6" s="23"/>
      <c r="B6" s="21"/>
      <c r="C6" s="21"/>
      <c r="D6" s="22"/>
      <c r="E6" s="21"/>
      <c r="F6" s="21"/>
      <c r="G6" s="22"/>
      <c r="H6" s="20"/>
      <c r="I6" s="18"/>
      <c r="J6" s="18"/>
      <c r="K6" s="18"/>
      <c r="L6" s="19"/>
    </row>
    <row r="7" spans="1:12" x14ac:dyDescent="0.25">
      <c r="A7" s="4" t="s">
        <v>12</v>
      </c>
      <c r="B7" s="5"/>
      <c r="C7" s="11" t="s">
        <v>13</v>
      </c>
      <c r="D7" s="12">
        <v>53.5</v>
      </c>
      <c r="E7" s="11" t="s">
        <v>23</v>
      </c>
      <c r="F7" s="16">
        <v>3.86</v>
      </c>
      <c r="G7" s="6">
        <f>H5</f>
        <v>88.919999999999973</v>
      </c>
      <c r="H7" s="6">
        <f>IF(A7 = "recarga",H5+ D7 -F7 F7,H5 -D7-F7)</f>
        <v>138.55999999999995</v>
      </c>
      <c r="I7" s="12">
        <v>138.56</v>
      </c>
      <c r="J7" s="17" t="str">
        <f>IF(H7 = I7,"ok","n/c")</f>
        <v>ok</v>
      </c>
      <c r="K7" s="5"/>
      <c r="L7" s="7"/>
    </row>
    <row r="8" spans="1:12" x14ac:dyDescent="0.25">
      <c r="B8" s="5"/>
      <c r="I8" s="5"/>
      <c r="J8" s="5"/>
      <c r="K8" s="5"/>
      <c r="L8" s="7"/>
    </row>
    <row r="9" spans="1:12" x14ac:dyDescent="0.25">
      <c r="A9" s="4" t="s">
        <v>24</v>
      </c>
      <c r="B9" s="5"/>
      <c r="C9" s="5"/>
      <c r="D9" s="5"/>
      <c r="E9" s="5"/>
      <c r="F9" s="5"/>
      <c r="G9" s="5"/>
      <c r="H9" s="5"/>
      <c r="I9" s="5"/>
      <c r="J9" s="5"/>
      <c r="K9" s="5"/>
      <c r="L9" s="7"/>
    </row>
    <row r="10" spans="1:12" x14ac:dyDescent="0.25">
      <c r="A10" s="4" t="s">
        <v>25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7"/>
    </row>
    <row r="11" spans="1:12" x14ac:dyDescent="0.2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7"/>
    </row>
    <row r="12" spans="1:12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7"/>
    </row>
    <row r="13" spans="1:12" ht="15.75" thickBot="1" x14ac:dyDescent="0.3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1"/>
  <sheetViews>
    <sheetView tabSelected="1" topLeftCell="A13" zoomScaleNormal="100" workbookViewId="0">
      <selection activeCell="A21" sqref="A21:XFD21"/>
    </sheetView>
  </sheetViews>
  <sheetFormatPr defaultRowHeight="15" x14ac:dyDescent="0.25"/>
  <cols>
    <col min="1" max="1" width="10.28515625" customWidth="1"/>
    <col min="2" max="2" width="15.7109375" bestFit="1" customWidth="1"/>
    <col min="3" max="3" width="26.28515625" bestFit="1" customWidth="1"/>
    <col min="4" max="5" width="18.7109375" customWidth="1"/>
    <col min="6" max="6" width="18.7109375" bestFit="1" customWidth="1"/>
    <col min="7" max="8" width="19.5703125" bestFit="1" customWidth="1"/>
    <col min="9" max="9" width="13.42578125" bestFit="1" customWidth="1"/>
    <col min="10" max="10" width="15.140625" customWidth="1"/>
    <col min="11" max="11" width="25" bestFit="1" customWidth="1"/>
    <col min="12" max="12" width="24" bestFit="1" customWidth="1"/>
    <col min="13" max="13" width="38" bestFit="1" customWidth="1"/>
    <col min="14" max="14" width="28.42578125" bestFit="1" customWidth="1"/>
    <col min="15" max="15" width="19.7109375" bestFit="1" customWidth="1"/>
    <col min="16" max="16" width="27.7109375" bestFit="1" customWidth="1"/>
    <col min="17" max="17" width="26" bestFit="1" customWidth="1"/>
  </cols>
  <sheetData>
    <row r="1" spans="1:17" x14ac:dyDescent="0.25">
      <c r="A1" t="s">
        <v>0</v>
      </c>
      <c r="B1" s="2" t="s">
        <v>1</v>
      </c>
      <c r="C1" s="2" t="s">
        <v>2</v>
      </c>
      <c r="D1" t="s">
        <v>3</v>
      </c>
      <c r="E1" t="s">
        <v>27</v>
      </c>
      <c r="F1" t="s">
        <v>28</v>
      </c>
      <c r="G1" t="s">
        <v>26</v>
      </c>
      <c r="H1" t="s">
        <v>37</v>
      </c>
      <c r="I1" t="s">
        <v>33</v>
      </c>
      <c r="J1" t="s">
        <v>30</v>
      </c>
      <c r="K1" t="s">
        <v>31</v>
      </c>
      <c r="L1" t="s">
        <v>32</v>
      </c>
      <c r="M1" t="s">
        <v>57</v>
      </c>
      <c r="N1" t="s">
        <v>58</v>
      </c>
      <c r="O1" t="s">
        <v>59</v>
      </c>
      <c r="P1" t="s">
        <v>61</v>
      </c>
      <c r="Q1" t="s">
        <v>69</v>
      </c>
    </row>
    <row r="2" spans="1:17" ht="15.75" thickBot="1" x14ac:dyDescent="0.3">
      <c r="A2" s="51" t="s">
        <v>52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17" s="26" customFormat="1" x14ac:dyDescent="0.25">
      <c r="A3" s="46" t="s">
        <v>29</v>
      </c>
      <c r="B3" s="28">
        <v>21</v>
      </c>
      <c r="C3" s="28" t="s">
        <v>65</v>
      </c>
      <c r="D3" s="28">
        <v>10</v>
      </c>
      <c r="E3" s="28">
        <v>0.5</v>
      </c>
      <c r="F3" s="28" t="s">
        <v>56</v>
      </c>
      <c r="G3" s="28">
        <v>0</v>
      </c>
      <c r="H3" s="28">
        <v>8.5</v>
      </c>
      <c r="I3" s="28">
        <v>1</v>
      </c>
      <c r="J3" s="28" t="s">
        <v>47</v>
      </c>
      <c r="K3" s="28" t="s">
        <v>42</v>
      </c>
      <c r="L3" s="28" t="s">
        <v>35</v>
      </c>
      <c r="M3" s="28" t="s">
        <v>64</v>
      </c>
      <c r="N3" s="28" t="s">
        <v>60</v>
      </c>
      <c r="O3" s="28">
        <v>0.86375000000000002</v>
      </c>
      <c r="P3" s="28" t="s">
        <v>62</v>
      </c>
      <c r="Q3" s="47" t="s">
        <v>63</v>
      </c>
    </row>
    <row r="4" spans="1:17" s="25" customFormat="1" ht="15.75" thickBot="1" x14ac:dyDescent="0.3">
      <c r="A4" s="48" t="s">
        <v>29</v>
      </c>
      <c r="B4" s="29">
        <v>21</v>
      </c>
      <c r="C4" s="29" t="s">
        <v>65</v>
      </c>
      <c r="D4" s="29"/>
      <c r="E4" s="29"/>
      <c r="F4" s="29"/>
      <c r="G4" s="29"/>
      <c r="H4" s="29"/>
      <c r="I4" s="29"/>
      <c r="J4" s="29" t="s">
        <v>47</v>
      </c>
      <c r="K4" s="29" t="s">
        <v>43</v>
      </c>
      <c r="L4" s="29" t="s">
        <v>35</v>
      </c>
      <c r="M4" s="29" t="s">
        <v>64</v>
      </c>
      <c r="N4" s="29" t="s">
        <v>60</v>
      </c>
      <c r="O4" s="29">
        <v>0.86375000000000002</v>
      </c>
      <c r="P4" s="29" t="s">
        <v>62</v>
      </c>
      <c r="Q4" s="49" t="s">
        <v>63</v>
      </c>
    </row>
    <row r="5" spans="1:17" s="79" customFormat="1" ht="15.75" thickBot="1" x14ac:dyDescent="0.3">
      <c r="A5" s="79" t="s">
        <v>29</v>
      </c>
      <c r="B5" s="79">
        <v>21</v>
      </c>
      <c r="C5" s="79" t="s">
        <v>65</v>
      </c>
      <c r="D5" s="79">
        <v>10</v>
      </c>
      <c r="E5" s="79">
        <v>0.5</v>
      </c>
      <c r="F5" s="79" t="s">
        <v>56</v>
      </c>
      <c r="G5" s="79">
        <v>0</v>
      </c>
      <c r="H5" s="79">
        <v>8.5</v>
      </c>
      <c r="I5" s="79">
        <v>1</v>
      </c>
      <c r="J5" s="79" t="s">
        <v>47</v>
      </c>
      <c r="K5" s="79" t="s">
        <v>35</v>
      </c>
      <c r="L5" s="79" t="s">
        <v>41</v>
      </c>
      <c r="O5" s="79">
        <v>0.86375000000000002</v>
      </c>
    </row>
    <row r="6" spans="1:17" s="25" customFormat="1" ht="15.75" thickTop="1" x14ac:dyDescent="0.25">
      <c r="A6" s="42" t="s">
        <v>29</v>
      </c>
      <c r="B6" s="30">
        <v>24</v>
      </c>
      <c r="C6" s="31" t="s">
        <v>70</v>
      </c>
      <c r="D6" s="30">
        <v>10</v>
      </c>
      <c r="E6" s="30">
        <v>0.5</v>
      </c>
      <c r="F6" s="30" t="s">
        <v>56</v>
      </c>
      <c r="G6" s="30">
        <v>0</v>
      </c>
      <c r="H6" s="30">
        <v>8.5</v>
      </c>
      <c r="I6" s="30">
        <v>1</v>
      </c>
      <c r="J6" s="30" t="s">
        <v>47</v>
      </c>
      <c r="K6" s="30" t="s">
        <v>34</v>
      </c>
      <c r="L6" s="30" t="s">
        <v>35</v>
      </c>
      <c r="M6" s="30" t="s">
        <v>67</v>
      </c>
      <c r="N6" s="30" t="s">
        <v>60</v>
      </c>
      <c r="O6" s="30">
        <v>0.86375000000000002</v>
      </c>
      <c r="P6" s="30" t="s">
        <v>68</v>
      </c>
      <c r="Q6" s="43" t="s">
        <v>66</v>
      </c>
    </row>
    <row r="7" spans="1:17" s="26" customFormat="1" ht="15.75" thickBot="1" x14ac:dyDescent="0.3">
      <c r="A7" s="44" t="s">
        <v>29</v>
      </c>
      <c r="B7" s="32">
        <v>24</v>
      </c>
      <c r="C7" s="33" t="s">
        <v>70</v>
      </c>
      <c r="D7" s="32">
        <v>10</v>
      </c>
      <c r="E7" s="32">
        <v>0.5</v>
      </c>
      <c r="F7" s="32" t="s">
        <v>56</v>
      </c>
      <c r="G7" s="32">
        <v>0</v>
      </c>
      <c r="H7" s="32">
        <v>8.5</v>
      </c>
      <c r="I7" s="32">
        <v>1</v>
      </c>
      <c r="J7" s="32" t="s">
        <v>47</v>
      </c>
      <c r="K7" s="32" t="s">
        <v>44</v>
      </c>
      <c r="L7" s="32" t="s">
        <v>35</v>
      </c>
      <c r="M7" s="32" t="s">
        <v>67</v>
      </c>
      <c r="N7" s="32" t="s">
        <v>60</v>
      </c>
      <c r="O7" s="32">
        <v>0.86375000000000002</v>
      </c>
      <c r="P7" s="32" t="s">
        <v>68</v>
      </c>
      <c r="Q7" s="45" t="s">
        <v>66</v>
      </c>
    </row>
    <row r="8" spans="1:17" s="25" customFormat="1" ht="16.5" thickTop="1" thickBot="1" x14ac:dyDescent="0.3">
      <c r="A8" s="25" t="s">
        <v>29</v>
      </c>
      <c r="B8" s="25">
        <v>21</v>
      </c>
      <c r="C8" s="25" t="s">
        <v>65</v>
      </c>
      <c r="D8" s="25">
        <v>10</v>
      </c>
      <c r="E8" s="25">
        <v>0.5</v>
      </c>
      <c r="F8" s="25" t="s">
        <v>56</v>
      </c>
      <c r="G8" s="25">
        <v>0</v>
      </c>
      <c r="H8" s="25">
        <v>8.5</v>
      </c>
      <c r="I8" s="25">
        <v>1</v>
      </c>
      <c r="J8" s="25" t="s">
        <v>47</v>
      </c>
      <c r="K8" s="25" t="s">
        <v>35</v>
      </c>
      <c r="L8" s="25" t="s">
        <v>34</v>
      </c>
      <c r="M8" s="25" t="s">
        <v>64</v>
      </c>
      <c r="N8" s="25" t="s">
        <v>73</v>
      </c>
      <c r="O8" s="25">
        <v>0.86375000000000002</v>
      </c>
      <c r="P8" s="25" t="s">
        <v>71</v>
      </c>
      <c r="Q8" s="25" t="s">
        <v>72</v>
      </c>
    </row>
    <row r="9" spans="1:17" s="26" customFormat="1" ht="15.75" thickTop="1" x14ac:dyDescent="0.25">
      <c r="A9" s="38" t="s">
        <v>29</v>
      </c>
      <c r="B9" s="34">
        <v>24</v>
      </c>
      <c r="C9" s="35" t="s">
        <v>70</v>
      </c>
      <c r="D9" s="34">
        <v>10</v>
      </c>
      <c r="E9" s="34">
        <v>0.5</v>
      </c>
      <c r="F9" s="34" t="s">
        <v>56</v>
      </c>
      <c r="G9" s="34">
        <v>0</v>
      </c>
      <c r="H9" s="34">
        <v>8.5</v>
      </c>
      <c r="I9" s="34">
        <v>1</v>
      </c>
      <c r="J9" s="34" t="s">
        <v>47</v>
      </c>
      <c r="K9" s="34" t="s">
        <v>34</v>
      </c>
      <c r="L9" s="34" t="s">
        <v>34</v>
      </c>
      <c r="M9" s="34" t="s">
        <v>67</v>
      </c>
      <c r="N9" s="34" t="s">
        <v>73</v>
      </c>
      <c r="O9" s="34">
        <v>0.86375000000000002</v>
      </c>
      <c r="P9" s="34" t="s">
        <v>77</v>
      </c>
      <c r="Q9" s="39" t="s">
        <v>74</v>
      </c>
    </row>
    <row r="10" spans="1:17" s="25" customFormat="1" ht="15.75" thickBot="1" x14ac:dyDescent="0.3">
      <c r="A10" s="40" t="s">
        <v>75</v>
      </c>
      <c r="B10" s="36">
        <v>24</v>
      </c>
      <c r="C10" s="37" t="s">
        <v>70</v>
      </c>
      <c r="D10" s="36">
        <v>10</v>
      </c>
      <c r="E10" s="36">
        <v>0.5</v>
      </c>
      <c r="F10" s="36" t="s">
        <v>56</v>
      </c>
      <c r="G10" s="36">
        <v>0</v>
      </c>
      <c r="H10" s="36">
        <v>8.5</v>
      </c>
      <c r="I10" s="36">
        <v>1</v>
      </c>
      <c r="J10" s="36" t="s">
        <v>47</v>
      </c>
      <c r="K10" s="36" t="s">
        <v>34</v>
      </c>
      <c r="L10" s="36" t="s">
        <v>44</v>
      </c>
      <c r="M10" s="36" t="s">
        <v>67</v>
      </c>
      <c r="N10" s="36" t="s">
        <v>73</v>
      </c>
      <c r="O10" s="36">
        <v>0.86375000000000002</v>
      </c>
      <c r="P10" s="36" t="s">
        <v>77</v>
      </c>
      <c r="Q10" s="41" t="s">
        <v>74</v>
      </c>
    </row>
    <row r="11" spans="1:17" ht="15.75" thickTop="1" x14ac:dyDescent="0.25">
      <c r="A11" s="26" t="s">
        <v>29</v>
      </c>
      <c r="B11" s="26"/>
      <c r="C11" s="26"/>
      <c r="D11" s="26"/>
      <c r="E11" s="26"/>
      <c r="F11" s="26"/>
      <c r="G11" s="26"/>
      <c r="H11" s="26"/>
      <c r="I11" s="26"/>
      <c r="J11" s="26" t="s">
        <v>47</v>
      </c>
      <c r="K11" s="26" t="s">
        <v>34</v>
      </c>
      <c r="L11" s="26" t="s">
        <v>43</v>
      </c>
      <c r="M11" s="27" t="s">
        <v>67</v>
      </c>
      <c r="N11" s="27" t="s">
        <v>64</v>
      </c>
      <c r="O11" s="26">
        <v>0.86124999999999996</v>
      </c>
      <c r="P11" s="27" t="s">
        <v>78</v>
      </c>
      <c r="Q11" s="27" t="s">
        <v>76</v>
      </c>
    </row>
    <row r="12" spans="1:17" s="79" customFormat="1" x14ac:dyDescent="0.25">
      <c r="A12" s="79" t="s">
        <v>29</v>
      </c>
      <c r="B12" s="81">
        <v>24</v>
      </c>
      <c r="C12" s="82" t="s">
        <v>70</v>
      </c>
      <c r="D12" s="81">
        <v>10</v>
      </c>
      <c r="E12" s="81">
        <v>0.5</v>
      </c>
      <c r="F12" s="81" t="s">
        <v>56</v>
      </c>
      <c r="G12" s="81">
        <v>0</v>
      </c>
      <c r="H12" s="81">
        <v>8.5</v>
      </c>
      <c r="I12" s="81">
        <v>1</v>
      </c>
      <c r="J12" s="79" t="s">
        <v>47</v>
      </c>
      <c r="K12" s="79" t="s">
        <v>34</v>
      </c>
      <c r="L12" s="79" t="s">
        <v>40</v>
      </c>
      <c r="O12" s="79">
        <v>0.86375000000000002</v>
      </c>
    </row>
    <row r="13" spans="1:17" x14ac:dyDescent="0.25">
      <c r="A13" t="s">
        <v>29</v>
      </c>
      <c r="J13" t="s">
        <v>47</v>
      </c>
      <c r="K13" t="s">
        <v>35</v>
      </c>
      <c r="L13" t="s">
        <v>36</v>
      </c>
      <c r="O13">
        <v>0.86375000000000002</v>
      </c>
    </row>
    <row r="14" spans="1:17" s="52" customFormat="1" x14ac:dyDescent="0.25">
      <c r="A14" s="52" t="s">
        <v>29</v>
      </c>
      <c r="J14" s="52" t="s">
        <v>47</v>
      </c>
      <c r="K14" s="52" t="s">
        <v>36</v>
      </c>
      <c r="L14" s="52" t="s">
        <v>39</v>
      </c>
      <c r="O14" s="52">
        <v>0.86375000000000002</v>
      </c>
    </row>
    <row r="15" spans="1:17" s="52" customFormat="1" x14ac:dyDescent="0.25">
      <c r="A15" s="52" t="s">
        <v>29</v>
      </c>
      <c r="J15" s="52" t="s">
        <v>47</v>
      </c>
      <c r="K15" s="52" t="s">
        <v>36</v>
      </c>
      <c r="L15" s="52" t="s">
        <v>38</v>
      </c>
      <c r="O15" s="52">
        <v>0.86375000000000002</v>
      </c>
    </row>
    <row r="16" spans="1:17" x14ac:dyDescent="0.25">
      <c r="A16" t="s">
        <v>79</v>
      </c>
      <c r="J16" t="s">
        <v>47</v>
      </c>
      <c r="K16" t="s">
        <v>49</v>
      </c>
      <c r="L16" t="s">
        <v>48</v>
      </c>
      <c r="O16">
        <v>0.86375000000000002</v>
      </c>
    </row>
    <row r="17" spans="1:17" ht="15.75" thickBot="1" x14ac:dyDescent="0.3">
      <c r="A17" s="50" t="s">
        <v>50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</row>
    <row r="18" spans="1:17" s="26" customFormat="1" ht="15.75" thickTop="1" x14ac:dyDescent="0.25">
      <c r="A18" s="64" t="s">
        <v>29</v>
      </c>
      <c r="B18" s="65">
        <v>27</v>
      </c>
      <c r="C18" s="65" t="s">
        <v>81</v>
      </c>
      <c r="D18" s="65">
        <v>10</v>
      </c>
      <c r="E18" s="65">
        <v>0.5</v>
      </c>
      <c r="F18" s="65" t="s">
        <v>56</v>
      </c>
      <c r="G18" s="65">
        <v>0</v>
      </c>
      <c r="H18" s="65">
        <v>9.5</v>
      </c>
      <c r="I18" s="65">
        <v>0.01</v>
      </c>
      <c r="J18" s="66" t="s">
        <v>45</v>
      </c>
      <c r="K18" s="66" t="s">
        <v>42</v>
      </c>
      <c r="L18" s="66" t="s">
        <v>35</v>
      </c>
      <c r="M18" s="66" t="s">
        <v>64</v>
      </c>
      <c r="N18" s="66" t="s">
        <v>60</v>
      </c>
      <c r="O18" s="66">
        <v>0.76375000000000004</v>
      </c>
      <c r="P18" s="66" t="s">
        <v>71</v>
      </c>
      <c r="Q18" s="67" t="s">
        <v>80</v>
      </c>
    </row>
    <row r="19" spans="1:17" s="25" customFormat="1" ht="15.75" thickBot="1" x14ac:dyDescent="0.3">
      <c r="A19" s="68" t="s">
        <v>29</v>
      </c>
      <c r="B19" s="69">
        <v>27</v>
      </c>
      <c r="C19" s="69" t="s">
        <v>81</v>
      </c>
      <c r="D19" s="69">
        <v>10</v>
      </c>
      <c r="E19" s="69">
        <v>0.5</v>
      </c>
      <c r="F19" s="69" t="s">
        <v>56</v>
      </c>
      <c r="G19" s="69">
        <v>0</v>
      </c>
      <c r="H19" s="69">
        <v>9.5</v>
      </c>
      <c r="I19" s="69">
        <v>0.01</v>
      </c>
      <c r="J19" s="69" t="s">
        <v>45</v>
      </c>
      <c r="K19" s="69" t="s">
        <v>43</v>
      </c>
      <c r="L19" s="69" t="s">
        <v>35</v>
      </c>
      <c r="M19" s="69" t="s">
        <v>64</v>
      </c>
      <c r="N19" s="69" t="s">
        <v>60</v>
      </c>
      <c r="O19" s="69">
        <v>0.76375000000000004</v>
      </c>
      <c r="P19" s="69" t="s">
        <v>71</v>
      </c>
      <c r="Q19" s="70" t="s">
        <v>80</v>
      </c>
    </row>
    <row r="20" spans="1:17" s="79" customFormat="1" ht="16.5" thickTop="1" thickBot="1" x14ac:dyDescent="0.3">
      <c r="A20" s="79" t="s">
        <v>29</v>
      </c>
      <c r="J20" s="79" t="s">
        <v>45</v>
      </c>
      <c r="K20" s="79" t="s">
        <v>35</v>
      </c>
      <c r="L20" s="79" t="s">
        <v>41</v>
      </c>
    </row>
    <row r="21" spans="1:17" s="25" customFormat="1" x14ac:dyDescent="0.25">
      <c r="A21" s="71" t="s">
        <v>29</v>
      </c>
      <c r="B21" s="72">
        <v>25</v>
      </c>
      <c r="C21" s="72" t="s">
        <v>70</v>
      </c>
      <c r="D21" s="72">
        <v>10</v>
      </c>
      <c r="E21" s="72">
        <v>0.5</v>
      </c>
      <c r="F21" s="72" t="s">
        <v>56</v>
      </c>
      <c r="G21" s="72">
        <v>0</v>
      </c>
      <c r="H21" s="72">
        <v>9.5</v>
      </c>
      <c r="I21" s="72">
        <v>0.01</v>
      </c>
      <c r="J21" s="72" t="s">
        <v>45</v>
      </c>
      <c r="K21" s="72" t="s">
        <v>34</v>
      </c>
      <c r="L21" s="72" t="s">
        <v>35</v>
      </c>
      <c r="M21" s="72" t="s">
        <v>82</v>
      </c>
      <c r="N21" s="72" t="s">
        <v>60</v>
      </c>
      <c r="O21" s="72">
        <v>0.76375000000000004</v>
      </c>
      <c r="P21" s="72" t="s">
        <v>83</v>
      </c>
      <c r="Q21" s="73" t="s">
        <v>66</v>
      </c>
    </row>
    <row r="22" spans="1:17" s="26" customFormat="1" ht="15.75" thickBot="1" x14ac:dyDescent="0.3">
      <c r="A22" s="74" t="s">
        <v>29</v>
      </c>
      <c r="B22" s="75">
        <v>25</v>
      </c>
      <c r="C22" s="75" t="s">
        <v>70</v>
      </c>
      <c r="D22" s="75">
        <v>10</v>
      </c>
      <c r="E22" s="75">
        <v>0.5</v>
      </c>
      <c r="F22" s="75" t="s">
        <v>56</v>
      </c>
      <c r="G22" s="75">
        <v>0</v>
      </c>
      <c r="H22" s="75">
        <v>9.5</v>
      </c>
      <c r="I22" s="75">
        <v>0.01</v>
      </c>
      <c r="J22" s="75" t="s">
        <v>45</v>
      </c>
      <c r="K22" s="75" t="s">
        <v>44</v>
      </c>
      <c r="L22" s="75" t="s">
        <v>35</v>
      </c>
      <c r="M22" s="75" t="s">
        <v>82</v>
      </c>
      <c r="N22" s="75" t="s">
        <v>60</v>
      </c>
      <c r="O22" s="75">
        <v>0.76375000000000004</v>
      </c>
      <c r="P22" s="75" t="s">
        <v>83</v>
      </c>
      <c r="Q22" s="76" t="s">
        <v>66</v>
      </c>
    </row>
    <row r="23" spans="1:17" ht="15.75" thickBot="1" x14ac:dyDescent="0.3">
      <c r="A23" t="s">
        <v>29</v>
      </c>
      <c r="I23">
        <v>0.01</v>
      </c>
      <c r="J23" t="s">
        <v>45</v>
      </c>
      <c r="K23" s="53" t="s">
        <v>35</v>
      </c>
      <c r="L23" s="53" t="s">
        <v>34</v>
      </c>
      <c r="M23" s="53" t="s">
        <v>85</v>
      </c>
    </row>
    <row r="24" spans="1:17" s="24" customFormat="1" x14ac:dyDescent="0.25">
      <c r="A24" s="83" t="s">
        <v>29</v>
      </c>
      <c r="B24" s="84">
        <v>25</v>
      </c>
      <c r="C24" s="84" t="s">
        <v>70</v>
      </c>
      <c r="D24" s="84">
        <v>10</v>
      </c>
      <c r="E24" s="84">
        <v>0.5</v>
      </c>
      <c r="F24" s="84" t="s">
        <v>56</v>
      </c>
      <c r="G24" s="84">
        <v>0</v>
      </c>
      <c r="H24" s="84">
        <v>9.5</v>
      </c>
      <c r="I24" s="84">
        <v>0.01</v>
      </c>
      <c r="J24" s="84" t="s">
        <v>45</v>
      </c>
      <c r="K24" s="84" t="s">
        <v>34</v>
      </c>
      <c r="L24" s="84" t="s">
        <v>34</v>
      </c>
      <c r="M24" s="84" t="s">
        <v>67</v>
      </c>
      <c r="N24" s="84" t="s">
        <v>82</v>
      </c>
      <c r="O24" s="84">
        <v>0.76124999999999998</v>
      </c>
      <c r="P24" s="84" t="s">
        <v>77</v>
      </c>
      <c r="Q24" s="85" t="s">
        <v>84</v>
      </c>
    </row>
    <row r="25" spans="1:17" s="24" customFormat="1" ht="15.75" thickBot="1" x14ac:dyDescent="0.3">
      <c r="A25" s="86" t="s">
        <v>29</v>
      </c>
      <c r="B25" s="87">
        <v>25</v>
      </c>
      <c r="C25" s="87" t="s">
        <v>70</v>
      </c>
      <c r="D25" s="87">
        <v>10</v>
      </c>
      <c r="E25" s="87">
        <v>0.5</v>
      </c>
      <c r="F25" s="87" t="s">
        <v>56</v>
      </c>
      <c r="G25" s="87">
        <v>0</v>
      </c>
      <c r="H25" s="87">
        <v>9.5</v>
      </c>
      <c r="I25" s="87">
        <v>0.01</v>
      </c>
      <c r="J25" s="87" t="s">
        <v>45</v>
      </c>
      <c r="K25" s="87" t="s">
        <v>34</v>
      </c>
      <c r="L25" s="87" t="s">
        <v>44</v>
      </c>
      <c r="M25" s="87" t="s">
        <v>82</v>
      </c>
      <c r="N25" s="87" t="s">
        <v>64</v>
      </c>
      <c r="O25" s="87">
        <v>0.76124999999999998</v>
      </c>
      <c r="P25" s="87" t="s">
        <v>78</v>
      </c>
      <c r="Q25" s="88" t="s">
        <v>66</v>
      </c>
    </row>
    <row r="26" spans="1:17" x14ac:dyDescent="0.25">
      <c r="A26" s="77" t="s">
        <v>29</v>
      </c>
      <c r="B26" s="78">
        <v>25</v>
      </c>
      <c r="C26" s="78" t="s">
        <v>70</v>
      </c>
      <c r="D26" s="78">
        <v>10</v>
      </c>
      <c r="E26" s="78">
        <v>0.5</v>
      </c>
      <c r="F26" s="78" t="s">
        <v>56</v>
      </c>
      <c r="G26" s="78">
        <v>0</v>
      </c>
      <c r="H26" s="78">
        <v>9.5</v>
      </c>
      <c r="I26" s="78">
        <v>0.01</v>
      </c>
      <c r="J26" s="26" t="s">
        <v>45</v>
      </c>
      <c r="K26" s="26" t="s">
        <v>34</v>
      </c>
      <c r="L26" s="26" t="s">
        <v>43</v>
      </c>
      <c r="M26" s="78" t="s">
        <v>67</v>
      </c>
      <c r="N26" s="78" t="s">
        <v>64</v>
      </c>
      <c r="O26" s="78">
        <v>0.76124999999999998</v>
      </c>
      <c r="P26" s="78" t="s">
        <v>78</v>
      </c>
      <c r="Q26" s="78" t="s">
        <v>66</v>
      </c>
    </row>
    <row r="27" spans="1:17" s="79" customFormat="1" x14ac:dyDescent="0.25">
      <c r="A27" s="79" t="s">
        <v>29</v>
      </c>
      <c r="J27" s="79" t="s">
        <v>45</v>
      </c>
      <c r="K27" s="79" t="s">
        <v>34</v>
      </c>
      <c r="L27" s="79" t="s">
        <v>40</v>
      </c>
    </row>
    <row r="28" spans="1:17" x14ac:dyDescent="0.25">
      <c r="A28" t="s">
        <v>29</v>
      </c>
      <c r="J28" t="s">
        <v>45</v>
      </c>
      <c r="K28" s="53" t="s">
        <v>35</v>
      </c>
      <c r="L28" s="53" t="s">
        <v>36</v>
      </c>
    </row>
    <row r="29" spans="1:17" s="52" customFormat="1" x14ac:dyDescent="0.25">
      <c r="A29" s="52" t="s">
        <v>29</v>
      </c>
      <c r="J29" s="52" t="s">
        <v>45</v>
      </c>
      <c r="K29" s="52" t="s">
        <v>36</v>
      </c>
      <c r="L29" s="52" t="s">
        <v>39</v>
      </c>
    </row>
    <row r="30" spans="1:17" s="52" customFormat="1" x14ac:dyDescent="0.25">
      <c r="A30" s="52" t="s">
        <v>29</v>
      </c>
      <c r="J30" s="52" t="s">
        <v>45</v>
      </c>
      <c r="K30" s="52" t="s">
        <v>36</v>
      </c>
      <c r="L30" s="52" t="s">
        <v>38</v>
      </c>
    </row>
    <row r="31" spans="1:17" x14ac:dyDescent="0.25">
      <c r="A31" t="s">
        <v>29</v>
      </c>
      <c r="J31" t="s">
        <v>45</v>
      </c>
      <c r="K31" s="53" t="s">
        <v>49</v>
      </c>
      <c r="L31" s="53" t="s">
        <v>48</v>
      </c>
    </row>
    <row r="32" spans="1:17" ht="15.75" thickBot="1" x14ac:dyDescent="0.3">
      <c r="A32" s="50" t="s">
        <v>50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80"/>
      <c r="Q32" s="80"/>
    </row>
    <row r="33" spans="1:17" x14ac:dyDescent="0.25">
      <c r="A33" s="1" t="s">
        <v>29</v>
      </c>
      <c r="B33" s="2"/>
      <c r="C33" s="2"/>
      <c r="D33" s="2"/>
      <c r="E33" s="2"/>
      <c r="F33" s="2"/>
      <c r="G33" s="2"/>
      <c r="H33" s="2"/>
      <c r="I33" s="2"/>
      <c r="J33" s="2" t="s">
        <v>46</v>
      </c>
      <c r="K33" s="62" t="s">
        <v>42</v>
      </c>
      <c r="L33" s="62" t="s">
        <v>35</v>
      </c>
      <c r="M33" s="2"/>
      <c r="N33" s="2"/>
      <c r="O33" s="2"/>
      <c r="P33" s="2"/>
      <c r="Q33" s="3"/>
    </row>
    <row r="34" spans="1:17" ht="15.75" thickBot="1" x14ac:dyDescent="0.3">
      <c r="A34" s="8" t="s">
        <v>29</v>
      </c>
      <c r="B34" s="9"/>
      <c r="C34" s="9"/>
      <c r="D34" s="9"/>
      <c r="E34" s="9"/>
      <c r="F34" s="9"/>
      <c r="G34" s="9"/>
      <c r="H34" s="9"/>
      <c r="I34" s="9"/>
      <c r="J34" s="9" t="s">
        <v>46</v>
      </c>
      <c r="K34" s="63" t="s">
        <v>43</v>
      </c>
      <c r="L34" s="63" t="s">
        <v>35</v>
      </c>
      <c r="M34" s="9"/>
      <c r="N34" s="9"/>
      <c r="O34" s="9"/>
      <c r="P34" s="9"/>
      <c r="Q34" s="10"/>
    </row>
    <row r="35" spans="1:17" ht="15.75" thickBot="1" x14ac:dyDescent="0.3">
      <c r="A35" t="s">
        <v>29</v>
      </c>
      <c r="J35" t="s">
        <v>46</v>
      </c>
      <c r="K35" s="53" t="s">
        <v>35</v>
      </c>
      <c r="L35" s="53" t="s">
        <v>41</v>
      </c>
    </row>
    <row r="36" spans="1:17" ht="15.75" thickTop="1" x14ac:dyDescent="0.25">
      <c r="A36" t="s">
        <v>29</v>
      </c>
      <c r="J36" t="s">
        <v>46</v>
      </c>
      <c r="K36" s="54" t="s">
        <v>34</v>
      </c>
      <c r="L36" s="55" t="s">
        <v>35</v>
      </c>
    </row>
    <row r="37" spans="1:17" ht="15.75" thickBot="1" x14ac:dyDescent="0.3">
      <c r="A37" t="s">
        <v>29</v>
      </c>
      <c r="J37" t="s">
        <v>46</v>
      </c>
      <c r="K37" s="56" t="s">
        <v>44</v>
      </c>
      <c r="L37" s="57" t="s">
        <v>35</v>
      </c>
    </row>
    <row r="38" spans="1:17" ht="16.5" thickTop="1" thickBot="1" x14ac:dyDescent="0.3">
      <c r="A38" t="s">
        <v>29</v>
      </c>
      <c r="J38" t="s">
        <v>46</v>
      </c>
      <c r="K38" s="53" t="s">
        <v>35</v>
      </c>
      <c r="L38" s="53" t="s">
        <v>34</v>
      </c>
    </row>
    <row r="39" spans="1:17" ht="15.75" thickTop="1" x14ac:dyDescent="0.25">
      <c r="A39" t="s">
        <v>29</v>
      </c>
      <c r="J39" t="s">
        <v>46</v>
      </c>
      <c r="K39" s="58" t="s">
        <v>34</v>
      </c>
      <c r="L39" s="59" t="s">
        <v>34</v>
      </c>
    </row>
    <row r="40" spans="1:17" ht="15.75" thickBot="1" x14ac:dyDescent="0.3">
      <c r="A40" t="s">
        <v>29</v>
      </c>
      <c r="J40" t="s">
        <v>46</v>
      </c>
      <c r="K40" s="60" t="s">
        <v>34</v>
      </c>
      <c r="L40" s="61" t="s">
        <v>44</v>
      </c>
    </row>
    <row r="41" spans="1:17" ht="15.75" thickTop="1" x14ac:dyDescent="0.25">
      <c r="A41" t="s">
        <v>29</v>
      </c>
      <c r="J41" t="s">
        <v>46</v>
      </c>
      <c r="K41" s="53" t="s">
        <v>34</v>
      </c>
      <c r="L41" s="53" t="s">
        <v>43</v>
      </c>
    </row>
    <row r="42" spans="1:17" x14ac:dyDescent="0.25">
      <c r="A42" t="s">
        <v>29</v>
      </c>
      <c r="J42" t="s">
        <v>46</v>
      </c>
      <c r="K42" s="53" t="s">
        <v>34</v>
      </c>
      <c r="L42" s="53" t="s">
        <v>40</v>
      </c>
    </row>
    <row r="43" spans="1:17" x14ac:dyDescent="0.25">
      <c r="A43" t="s">
        <v>29</v>
      </c>
      <c r="J43" t="s">
        <v>46</v>
      </c>
      <c r="K43" s="53" t="s">
        <v>35</v>
      </c>
      <c r="L43" s="53" t="s">
        <v>36</v>
      </c>
    </row>
    <row r="44" spans="1:17" x14ac:dyDescent="0.25">
      <c r="A44" t="s">
        <v>29</v>
      </c>
      <c r="J44" t="s">
        <v>46</v>
      </c>
      <c r="K44" s="53" t="s">
        <v>36</v>
      </c>
      <c r="L44" s="53" t="s">
        <v>39</v>
      </c>
    </row>
    <row r="45" spans="1:17" x14ac:dyDescent="0.25">
      <c r="A45" t="s">
        <v>29</v>
      </c>
      <c r="J45" t="s">
        <v>46</v>
      </c>
      <c r="K45" s="53" t="s">
        <v>36</v>
      </c>
      <c r="L45" s="53" t="s">
        <v>38</v>
      </c>
    </row>
    <row r="46" spans="1:17" x14ac:dyDescent="0.25">
      <c r="A46" t="s">
        <v>29</v>
      </c>
      <c r="J46" t="s">
        <v>46</v>
      </c>
      <c r="K46" s="53" t="s">
        <v>49</v>
      </c>
      <c r="L46" s="53" t="s">
        <v>48</v>
      </c>
    </row>
    <row r="47" spans="1:17" x14ac:dyDescent="0.25">
      <c r="A47" s="51" t="s">
        <v>51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</row>
    <row r="48" spans="1:17" x14ac:dyDescent="0.25">
      <c r="J48" t="s">
        <v>45</v>
      </c>
      <c r="K48" t="s">
        <v>35</v>
      </c>
      <c r="L48" t="s">
        <v>55</v>
      </c>
    </row>
    <row r="49" spans="1:15" x14ac:dyDescent="0.25">
      <c r="J49" t="s">
        <v>45</v>
      </c>
      <c r="K49" t="s">
        <v>34</v>
      </c>
      <c r="L49" t="s">
        <v>55</v>
      </c>
    </row>
    <row r="50" spans="1:15" x14ac:dyDescent="0.25">
      <c r="J50" t="s">
        <v>45</v>
      </c>
      <c r="K50" t="s">
        <v>53</v>
      </c>
      <c r="L50" t="s">
        <v>55</v>
      </c>
    </row>
    <row r="51" spans="1:15" x14ac:dyDescent="0.25">
      <c r="J51" t="s">
        <v>45</v>
      </c>
      <c r="K51" t="s">
        <v>54</v>
      </c>
      <c r="L51" t="s">
        <v>55</v>
      </c>
    </row>
    <row r="52" spans="1:15" x14ac:dyDescent="0.25">
      <c r="A52" s="50" t="s">
        <v>50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</row>
    <row r="53" spans="1:15" x14ac:dyDescent="0.25">
      <c r="J53" t="s">
        <v>46</v>
      </c>
      <c r="K53" t="s">
        <v>35</v>
      </c>
      <c r="L53" t="s">
        <v>55</v>
      </c>
    </row>
    <row r="54" spans="1:15" x14ac:dyDescent="0.25">
      <c r="J54" t="s">
        <v>46</v>
      </c>
      <c r="K54" t="s">
        <v>34</v>
      </c>
      <c r="L54" t="s">
        <v>55</v>
      </c>
    </row>
    <row r="55" spans="1:15" x14ac:dyDescent="0.25">
      <c r="J55" t="s">
        <v>46</v>
      </c>
      <c r="K55" t="s">
        <v>53</v>
      </c>
      <c r="L55" t="s">
        <v>55</v>
      </c>
    </row>
    <row r="56" spans="1:15" x14ac:dyDescent="0.25">
      <c r="J56" t="s">
        <v>46</v>
      </c>
      <c r="K56" t="s">
        <v>54</v>
      </c>
      <c r="L56" t="s">
        <v>55</v>
      </c>
    </row>
    <row r="57" spans="1:15" x14ac:dyDescent="0.25">
      <c r="A57" s="50" t="s">
        <v>50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</row>
    <row r="58" spans="1:15" x14ac:dyDescent="0.25">
      <c r="J58" t="s">
        <v>47</v>
      </c>
      <c r="K58" t="s">
        <v>35</v>
      </c>
      <c r="L58" t="s">
        <v>55</v>
      </c>
    </row>
    <row r="59" spans="1:15" x14ac:dyDescent="0.25">
      <c r="J59" t="s">
        <v>47</v>
      </c>
      <c r="K59" t="s">
        <v>34</v>
      </c>
      <c r="L59" t="s">
        <v>55</v>
      </c>
    </row>
    <row r="60" spans="1:15" x14ac:dyDescent="0.25">
      <c r="J60" t="s">
        <v>47</v>
      </c>
      <c r="K60" t="s">
        <v>53</v>
      </c>
      <c r="L60" t="s">
        <v>55</v>
      </c>
    </row>
    <row r="61" spans="1:15" x14ac:dyDescent="0.25">
      <c r="J61" t="s">
        <v>47</v>
      </c>
      <c r="K61" t="s">
        <v>54</v>
      </c>
      <c r="L61" t="s">
        <v>55</v>
      </c>
    </row>
  </sheetData>
  <mergeCells count="6">
    <mergeCell ref="A32:O32"/>
    <mergeCell ref="A47:O47"/>
    <mergeCell ref="A52:O52"/>
    <mergeCell ref="A57:O57"/>
    <mergeCell ref="A2:Q2"/>
    <mergeCell ref="A17:Q1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Planilha1</vt:lpstr>
      <vt:lpstr>Sheet1</vt:lpstr>
      <vt:lpstr>Gráf1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Marques Araujo</dc:creator>
  <cp:keywords/>
  <dc:description/>
  <cp:lastModifiedBy>Rafael Augusto Diniz dos Santos Reis</cp:lastModifiedBy>
  <cp:revision/>
  <dcterms:created xsi:type="dcterms:W3CDTF">2006-09-16T00:00:00Z</dcterms:created>
  <dcterms:modified xsi:type="dcterms:W3CDTF">2016-01-12T21:35:43Z</dcterms:modified>
  <cp:category/>
  <cp:contentStatus/>
</cp:coreProperties>
</file>