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urak\OneDrive\Masaüstü\"/>
    </mc:Choice>
  </mc:AlternateContent>
  <bookViews>
    <workbookView xWindow="0" yWindow="0" windowWidth="21600" windowHeight="10540" activeTab="2"/>
  </bookViews>
  <sheets>
    <sheet name="Sayfa1 Sensitivity" sheetId="2" r:id="rId1"/>
    <sheet name="Yanıt Raporu 1" sheetId="3" r:id="rId2"/>
    <sheet name="Sayfa1" sheetId="1" r:id="rId3"/>
  </sheets>
  <definedNames>
    <definedName name="OpenSolver_ChosenSolver" localSheetId="2" hidden="1">CBC</definedName>
    <definedName name="OpenSolver_DualsNewSheet" localSheetId="2" hidden="1">1</definedName>
    <definedName name="OpenSolver_LinearityCheck" localSheetId="2" hidden="1">1</definedName>
    <definedName name="OpenSolver_UpdateSensitivity" localSheetId="2" hidden="1">0</definedName>
    <definedName name="solver_adj" localSheetId="2" hidden="1">Sayfa1!$H$3:$S$6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ng" localSheetId="0" hidden="1">1</definedName>
    <definedName name="solver_est" localSheetId="2" hidden="1">1</definedName>
    <definedName name="solver_itr" localSheetId="2" hidden="1">2147483647</definedName>
    <definedName name="solver_lhs1" localSheetId="2" hidden="1">Sayfa1!$B$19</definedName>
    <definedName name="solver_lhs10" localSheetId="2" hidden="1">Sayfa1!$L$7</definedName>
    <definedName name="solver_lhs11" localSheetId="2" hidden="1">Sayfa1!$M$5</definedName>
    <definedName name="solver_lhs12" localSheetId="2" hidden="1">Sayfa1!$M$7</definedName>
    <definedName name="solver_lhs13" localSheetId="2" hidden="1">Sayfa1!$N$6</definedName>
    <definedName name="solver_lhs14" localSheetId="2" hidden="1">Sayfa1!$N$7</definedName>
    <definedName name="solver_lhs15" localSheetId="2" hidden="1">Sayfa1!$O$7</definedName>
    <definedName name="solver_lhs16" localSheetId="2" hidden="1">Sayfa1!$P$5</definedName>
    <definedName name="solver_lhs17" localSheetId="2" hidden="1">Sayfa1!$P$7</definedName>
    <definedName name="solver_lhs18" localSheetId="2" hidden="1">Sayfa1!$Q$6</definedName>
    <definedName name="solver_lhs19" localSheetId="2" hidden="1">Sayfa1!$Q$7</definedName>
    <definedName name="solver_lhs2" localSheetId="2" hidden="1">Sayfa1!$B$20</definedName>
    <definedName name="solver_lhs20" localSheetId="2" hidden="1">Sayfa1!$R$7</definedName>
    <definedName name="solver_lhs21" localSheetId="2" hidden="1">Sayfa1!$S$5</definedName>
    <definedName name="solver_lhs22" localSheetId="2" hidden="1">Sayfa1!$S$7</definedName>
    <definedName name="solver_lhs23" localSheetId="2" hidden="1">Sayfa1!$T$3:$T$6</definedName>
    <definedName name="solver_lhs24" localSheetId="2" hidden="1">Sayfa1!$T$3:$T$6</definedName>
    <definedName name="solver_lhs25" localSheetId="2" hidden="1">Sayfa1!$T$4</definedName>
    <definedName name="solver_lhs26" localSheetId="2" hidden="1">Sayfa1!$T$6</definedName>
    <definedName name="solver_lhs27" localSheetId="2" hidden="1">Sayfa1!$Q$6</definedName>
    <definedName name="solver_lhs28" localSheetId="2" hidden="1">Sayfa1!$H$3:$S$3</definedName>
    <definedName name="solver_lhs29" localSheetId="2" hidden="1">Sayfa1!$S$5</definedName>
    <definedName name="solver_lhs3" localSheetId="2" hidden="1">Sayfa1!$H$6</definedName>
    <definedName name="solver_lhs30" localSheetId="2" hidden="1">Sayfa1!$S$5</definedName>
    <definedName name="solver_lhs31" localSheetId="2" hidden="1">Sayfa1!$S$5</definedName>
    <definedName name="solver_lhs4" localSheetId="2" hidden="1">Sayfa1!$H$7</definedName>
    <definedName name="solver_lhs5" localSheetId="2" hidden="1">Sayfa1!$I$7</definedName>
    <definedName name="solver_lhs6" localSheetId="2" hidden="1">Sayfa1!$J$5</definedName>
    <definedName name="solver_lhs7" localSheetId="2" hidden="1">Sayfa1!$J$7</definedName>
    <definedName name="solver_lhs8" localSheetId="2" hidden="1">Sayfa1!$K$6</definedName>
    <definedName name="solver_lhs9" localSheetId="2" hidden="1">Sayfa1!$K$7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um" localSheetId="2" hidden="1">26</definedName>
    <definedName name="solver_num" localSheetId="0" hidden="1">0</definedName>
    <definedName name="solver_nwt" localSheetId="2" hidden="1">1</definedName>
    <definedName name="solver_opt" localSheetId="2" hidden="1">Sayfa1!$H$14</definedName>
    <definedName name="solver_opt" localSheetId="0" hidden="1">'Sayfa1 Sensitivity'!$H$54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10" localSheetId="2" hidden="1">3</definedName>
    <definedName name="solver_rel11" localSheetId="2" hidden="1">2</definedName>
    <definedName name="solver_rel12" localSheetId="2" hidden="1">3</definedName>
    <definedName name="solver_rel13" localSheetId="2" hidden="1">2</definedName>
    <definedName name="solver_rel14" localSheetId="2" hidden="1">3</definedName>
    <definedName name="solver_rel15" localSheetId="2" hidden="1">3</definedName>
    <definedName name="solver_rel16" localSheetId="2" hidden="1">2</definedName>
    <definedName name="solver_rel17" localSheetId="2" hidden="1">3</definedName>
    <definedName name="solver_rel18" localSheetId="2" hidden="1">2</definedName>
    <definedName name="solver_rel19" localSheetId="2" hidden="1">3</definedName>
    <definedName name="solver_rel2" localSheetId="2" hidden="1">3</definedName>
    <definedName name="solver_rel20" localSheetId="2" hidden="1">3</definedName>
    <definedName name="solver_rel21" localSheetId="2" hidden="1">2</definedName>
    <definedName name="solver_rel22" localSheetId="2" hidden="1">3</definedName>
    <definedName name="solver_rel23" localSheetId="2" hidden="1">1</definedName>
    <definedName name="solver_rel24" localSheetId="2" hidden="1">3</definedName>
    <definedName name="solver_rel25" localSheetId="2" hidden="1">1</definedName>
    <definedName name="solver_rel26" localSheetId="2" hidden="1">1</definedName>
    <definedName name="solver_rel27" localSheetId="2" hidden="1">2</definedName>
    <definedName name="solver_rel28" localSheetId="2" hidden="1">1</definedName>
    <definedName name="solver_rel29" localSheetId="2" hidden="1">2</definedName>
    <definedName name="solver_rel3" localSheetId="2" hidden="1">2</definedName>
    <definedName name="solver_rel30" localSheetId="2" hidden="1">2</definedName>
    <definedName name="solver_rel31" localSheetId="2" hidden="1">2</definedName>
    <definedName name="solver_rel4" localSheetId="2" hidden="1">3</definedName>
    <definedName name="solver_rel5" localSheetId="2" hidden="1">3</definedName>
    <definedName name="solver_rel6" localSheetId="2" hidden="1">2</definedName>
    <definedName name="solver_rel7" localSheetId="2" hidden="1">3</definedName>
    <definedName name="solver_rel8" localSheetId="2" hidden="1">2</definedName>
    <definedName name="solver_rel9" localSheetId="2" hidden="1">3</definedName>
    <definedName name="solver_rhs1" localSheetId="2" hidden="1">150</definedName>
    <definedName name="solver_rhs10" localSheetId="2" hidden="1">Sayfa1!$L$8</definedName>
    <definedName name="solver_rhs11" localSheetId="2" hidden="1">0</definedName>
    <definedName name="solver_rhs12" localSheetId="2" hidden="1">Sayfa1!$M$8</definedName>
    <definedName name="solver_rhs13" localSheetId="2" hidden="1">0</definedName>
    <definedName name="solver_rhs14" localSheetId="2" hidden="1">Sayfa1!$N$8</definedName>
    <definedName name="solver_rhs15" localSheetId="2" hidden="1">Sayfa1!$O$8</definedName>
    <definedName name="solver_rhs16" localSheetId="2" hidden="1">0</definedName>
    <definedName name="solver_rhs17" localSheetId="2" hidden="1">Sayfa1!$P$8</definedName>
    <definedName name="solver_rhs18" localSheetId="2" hidden="1">0</definedName>
    <definedName name="solver_rhs19" localSheetId="2" hidden="1">Sayfa1!$Q$8</definedName>
    <definedName name="solver_rhs2" localSheetId="2" hidden="1">30</definedName>
    <definedName name="solver_rhs20" localSheetId="2" hidden="1">Sayfa1!$R$8</definedName>
    <definedName name="solver_rhs21" localSheetId="2" hidden="1">0</definedName>
    <definedName name="solver_rhs22" localSheetId="2" hidden="1">Sayfa1!$S$8</definedName>
    <definedName name="solver_rhs23" localSheetId="2" hidden="1">1000</definedName>
    <definedName name="solver_rhs24" localSheetId="2" hidden="1">60</definedName>
    <definedName name="solver_rhs25" localSheetId="2" hidden="1">80</definedName>
    <definedName name="solver_rhs26" localSheetId="2" hidden="1">80</definedName>
    <definedName name="solver_rhs27" localSheetId="2" hidden="1">0</definedName>
    <definedName name="solver_rhs28" localSheetId="2" hidden="1">1000</definedName>
    <definedName name="solver_rhs29" localSheetId="2" hidden="1">0</definedName>
    <definedName name="solver_rhs3" localSheetId="2" hidden="1">0</definedName>
    <definedName name="solver_rhs30" localSheetId="2" hidden="1">0</definedName>
    <definedName name="solver_rhs31" localSheetId="2" hidden="1">0</definedName>
    <definedName name="solver_rhs4" localSheetId="2" hidden="1">Sayfa1!$H$8</definedName>
    <definedName name="solver_rhs5" localSheetId="2" hidden="1">Sayfa1!$I$8</definedName>
    <definedName name="solver_rhs6" localSheetId="2" hidden="1">0</definedName>
    <definedName name="solver_rhs7" localSheetId="2" hidden="1">Sayfa1!$J$8</definedName>
    <definedName name="solver_rhs8" localSheetId="2" hidden="1">0</definedName>
    <definedName name="solver_rhs9" localSheetId="2" hidden="1">Sayfa1!$K$8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typ" localSheetId="0" hidden="1">1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T4" i="1"/>
  <c r="T5" i="1"/>
  <c r="T6" i="1"/>
  <c r="T3" i="1"/>
  <c r="I7" i="1"/>
  <c r="J7" i="1"/>
  <c r="K7" i="1"/>
  <c r="M7" i="1"/>
  <c r="N7" i="1"/>
  <c r="O7" i="1"/>
  <c r="P7" i="1"/>
  <c r="Q7" i="1"/>
  <c r="R7" i="1"/>
  <c r="S7" i="1"/>
  <c r="H7" i="1"/>
  <c r="B20" i="1"/>
  <c r="B19" i="1"/>
  <c r="H12" i="1" l="1"/>
  <c r="H13" i="1"/>
  <c r="H11" i="1"/>
  <c r="T7" i="1" l="1"/>
  <c r="H10" i="1"/>
  <c r="H14" i="1" s="1"/>
</calcChain>
</file>

<file path=xl/sharedStrings.xml><?xml version="1.0" encoding="utf-8"?>
<sst xmlns="http://schemas.openxmlformats.org/spreadsheetml/2006/main" count="541" uniqueCount="332">
  <si>
    <t>Project 1</t>
  </si>
  <si>
    <t>Project 2</t>
  </si>
  <si>
    <t>Project 3</t>
  </si>
  <si>
    <t>Amazor</t>
  </si>
  <si>
    <t>Protoctor&amp;Gambler</t>
  </si>
  <si>
    <t>Pegasos</t>
  </si>
  <si>
    <t>Sielens</t>
  </si>
  <si>
    <t>Project Data</t>
  </si>
  <si>
    <t>Hour Table</t>
  </si>
  <si>
    <t xml:space="preserve">Senior Costs </t>
  </si>
  <si>
    <t>Yiğit</t>
  </si>
  <si>
    <t>Bora</t>
  </si>
  <si>
    <t>Gözde</t>
  </si>
  <si>
    <t>Michelle</t>
  </si>
  <si>
    <t>Constraints on Working Hours</t>
  </si>
  <si>
    <t>Seniors' Working Hours on Projects</t>
  </si>
  <si>
    <t>Amazor1</t>
  </si>
  <si>
    <t>Amazor2</t>
  </si>
  <si>
    <t>Amazor3</t>
  </si>
  <si>
    <t>P&amp;G 1</t>
  </si>
  <si>
    <t>P&amp;G 2</t>
  </si>
  <si>
    <t>P&amp;G 3</t>
  </si>
  <si>
    <t>Pegasos1</t>
  </si>
  <si>
    <t>Pegasos 2</t>
  </si>
  <si>
    <t>Pegasos 3</t>
  </si>
  <si>
    <t>Sielens 1</t>
  </si>
  <si>
    <t>Sielens 2</t>
  </si>
  <si>
    <t>Sielens 3</t>
  </si>
  <si>
    <t xml:space="preserve">Yiğit </t>
  </si>
  <si>
    <t>60&lt;= Bora &lt;=  80</t>
  </si>
  <si>
    <t>60&lt;= Michelle &lt;=  80</t>
  </si>
  <si>
    <t xml:space="preserve">60&lt;= Yiğit &lt;= 1000 </t>
  </si>
  <si>
    <t>Special Constraints</t>
  </si>
  <si>
    <t>No project 3</t>
  </si>
  <si>
    <t>No project 1</t>
  </si>
  <si>
    <t>P&amp;G &gt;=30</t>
  </si>
  <si>
    <t>DNE</t>
  </si>
  <si>
    <t>Total Working Hour</t>
  </si>
  <si>
    <t xml:space="preserve">Cost of Seniors </t>
  </si>
  <si>
    <t>Total Cost</t>
  </si>
  <si>
    <t xml:space="preserve">Gözde </t>
  </si>
  <si>
    <t>60&lt;= Gözde &lt;= 1000</t>
  </si>
  <si>
    <t>Hours Worked</t>
  </si>
  <si>
    <t>Hours Required</t>
  </si>
  <si>
    <t>OpenSolver Sensitivity Report - CBC</t>
  </si>
  <si>
    <t>Worksheet: [project_part_C.xlsx] Sayfa1 Sensitivity</t>
  </si>
  <si>
    <t>Report Created: 19.05.2023 17:22:18</t>
  </si>
  <si>
    <t>Decision Variables</t>
  </si>
  <si>
    <t>Cells</t>
  </si>
  <si>
    <t>Name</t>
  </si>
  <si>
    <t>Final Value</t>
  </si>
  <si>
    <t>Reduced Costs</t>
  </si>
  <si>
    <t>Objective Value</t>
  </si>
  <si>
    <t>Allowable Increase</t>
  </si>
  <si>
    <t>Allowable Decrease</t>
  </si>
  <si>
    <t>H3</t>
  </si>
  <si>
    <t>Yiğit Amazor1</t>
  </si>
  <si>
    <t>I3</t>
  </si>
  <si>
    <t>Yiğit Amazor2</t>
  </si>
  <si>
    <t>J3</t>
  </si>
  <si>
    <t>Yiğit Amazor3</t>
  </si>
  <si>
    <t>K3</t>
  </si>
  <si>
    <t>Yiğit P&amp;G 1</t>
  </si>
  <si>
    <t>L3</t>
  </si>
  <si>
    <t>Yiğit P&amp;G 2</t>
  </si>
  <si>
    <t>M3</t>
  </si>
  <si>
    <t>Yiğit P&amp;G 3</t>
  </si>
  <si>
    <t>N3</t>
  </si>
  <si>
    <t>Yiğit Pegasos1</t>
  </si>
  <si>
    <t>O3</t>
  </si>
  <si>
    <t>Yiğit Pegasos 2</t>
  </si>
  <si>
    <t>P3</t>
  </si>
  <si>
    <t>Yiğit Pegasos 3</t>
  </si>
  <si>
    <t>Q3</t>
  </si>
  <si>
    <t>Yiğit Sielens 1</t>
  </si>
  <si>
    <t>R3</t>
  </si>
  <si>
    <t>Yiğit Sielens 2</t>
  </si>
  <si>
    <t>S3</t>
  </si>
  <si>
    <t>Yiğit Sielens 3</t>
  </si>
  <si>
    <t>H4</t>
  </si>
  <si>
    <t>Bora Amazor1</t>
  </si>
  <si>
    <t>I4</t>
  </si>
  <si>
    <t>Bora Amazor2</t>
  </si>
  <si>
    <t>J4</t>
  </si>
  <si>
    <t>Bora Amazor3</t>
  </si>
  <si>
    <t>K4</t>
  </si>
  <si>
    <t>Bora P&amp;G 1</t>
  </si>
  <si>
    <t>L4</t>
  </si>
  <si>
    <t>Bora P&amp;G 2</t>
  </si>
  <si>
    <t>M4</t>
  </si>
  <si>
    <t>Bora P&amp;G 3</t>
  </si>
  <si>
    <t>N4</t>
  </si>
  <si>
    <t>Bora Pegasos1</t>
  </si>
  <si>
    <t>O4</t>
  </si>
  <si>
    <t>Bora Pegasos 2</t>
  </si>
  <si>
    <t>P4</t>
  </si>
  <si>
    <t>Bora Pegasos 3</t>
  </si>
  <si>
    <t>Q4</t>
  </si>
  <si>
    <t>Bora Sielens 1</t>
  </si>
  <si>
    <t>R4</t>
  </si>
  <si>
    <t>Bora Sielens 2</t>
  </si>
  <si>
    <t>S4</t>
  </si>
  <si>
    <t>Bora Sielens 3</t>
  </si>
  <si>
    <t>H5</t>
  </si>
  <si>
    <t>Gözde Amazor1</t>
  </si>
  <si>
    <t>I5</t>
  </si>
  <si>
    <t>Gözde Amazor2</t>
  </si>
  <si>
    <t>J5</t>
  </si>
  <si>
    <t>Gözde Amazor3</t>
  </si>
  <si>
    <t>K5</t>
  </si>
  <si>
    <t>Gözde P&amp;G 1</t>
  </si>
  <si>
    <t>L5</t>
  </si>
  <si>
    <t>Gözde P&amp;G 2</t>
  </si>
  <si>
    <t>M5</t>
  </si>
  <si>
    <t>Gözde P&amp;G 3</t>
  </si>
  <si>
    <t>N5</t>
  </si>
  <si>
    <t>Gözde Pegasos1</t>
  </si>
  <si>
    <t>O5</t>
  </si>
  <si>
    <t>Gözde Pegasos 2</t>
  </si>
  <si>
    <t>P5</t>
  </si>
  <si>
    <t>Gözde Pegasos 3</t>
  </si>
  <si>
    <t>Q5</t>
  </si>
  <si>
    <t>Gözde Sielens 1</t>
  </si>
  <si>
    <t>R5</t>
  </si>
  <si>
    <t>Gözde Sielens 2</t>
  </si>
  <si>
    <t>S5</t>
  </si>
  <si>
    <t>Gözde Sielens 3</t>
  </si>
  <si>
    <t>H6</t>
  </si>
  <si>
    <t>Michelle Amazor1</t>
  </si>
  <si>
    <t>I6</t>
  </si>
  <si>
    <t>Michelle Amazor2</t>
  </si>
  <si>
    <t>J6</t>
  </si>
  <si>
    <t>Michelle Amazor3</t>
  </si>
  <si>
    <t>K6</t>
  </si>
  <si>
    <t>Michelle P&amp;G 1</t>
  </si>
  <si>
    <t>L6</t>
  </si>
  <si>
    <t>Michelle P&amp;G 2</t>
  </si>
  <si>
    <t>M6</t>
  </si>
  <si>
    <t>Michelle P&amp;G 3</t>
  </si>
  <si>
    <t>N6</t>
  </si>
  <si>
    <t>Michelle Pegasos1</t>
  </si>
  <si>
    <t>O6</t>
  </si>
  <si>
    <t>Michelle Pegasos 2</t>
  </si>
  <si>
    <t>P6</t>
  </si>
  <si>
    <t>Michelle Pegasos 3</t>
  </si>
  <si>
    <t>Q6</t>
  </si>
  <si>
    <t>Michelle Sielens 1</t>
  </si>
  <si>
    <t>R6</t>
  </si>
  <si>
    <t>Michelle Sielens 2</t>
  </si>
  <si>
    <t>S6</t>
  </si>
  <si>
    <t>Michelle Sielens 3</t>
  </si>
  <si>
    <t>Constraints</t>
  </si>
  <si>
    <t>Shadow Price</t>
  </si>
  <si>
    <t>RHS Value</t>
  </si>
  <si>
    <t>B19&gt;=150</t>
  </si>
  <si>
    <t>Gözde  Amazor</t>
  </si>
  <si>
    <t>B20&gt;=30</t>
  </si>
  <si>
    <t>Yiğit  Amazor</t>
  </si>
  <si>
    <t>H6=0</t>
  </si>
  <si>
    <t>H7&gt;=H8</t>
  </si>
  <si>
    <t>Hours Worked Amazor1</t>
  </si>
  <si>
    <t>I7&gt;=I8</t>
  </si>
  <si>
    <t>Hours Worked Amazor2</t>
  </si>
  <si>
    <t>J5=0</t>
  </si>
  <si>
    <t>J7&gt;=J8</t>
  </si>
  <si>
    <t>Hours Worked Amazor3</t>
  </si>
  <si>
    <t>K6=0</t>
  </si>
  <si>
    <t>K7&gt;=K8</t>
  </si>
  <si>
    <t>Hours Worked P&amp;G 1</t>
  </si>
  <si>
    <t>L7&gt;=L8</t>
  </si>
  <si>
    <t>Hours Worked P&amp;G 2</t>
  </si>
  <si>
    <t>M5=0</t>
  </si>
  <si>
    <t>M7&gt;=M8</t>
  </si>
  <si>
    <t>Hours Worked P&amp;G 3</t>
  </si>
  <si>
    <t>N6=0</t>
  </si>
  <si>
    <t>N7&gt;=N8</t>
  </si>
  <si>
    <t>Hours Worked Pegasos1</t>
  </si>
  <si>
    <t>O7&gt;=O8</t>
  </si>
  <si>
    <t>Hours Worked Pegasos 2</t>
  </si>
  <si>
    <t>P5=0</t>
  </si>
  <si>
    <t>P7&gt;=P8</t>
  </si>
  <si>
    <t>Hours Worked Pegasos 3</t>
  </si>
  <si>
    <t>Q6=0</t>
  </si>
  <si>
    <t>Q7&gt;=Q8</t>
  </si>
  <si>
    <t>Hours Worked Sielens 1</t>
  </si>
  <si>
    <t>R7&gt;=R8</t>
  </si>
  <si>
    <t>Hours Worked Sielens 2</t>
  </si>
  <si>
    <t>S5=0</t>
  </si>
  <si>
    <t>S7&gt;=S8</t>
  </si>
  <si>
    <t>Hours Worked Sielens 3</t>
  </si>
  <si>
    <t>T3&lt;=1000</t>
  </si>
  <si>
    <t>Yiğit Total Working Hour</t>
  </si>
  <si>
    <t>T4&lt;=1000</t>
  </si>
  <si>
    <t>Bora Total Working Hour</t>
  </si>
  <si>
    <t>T5&lt;=1000</t>
  </si>
  <si>
    <t>Gözde Total Working Hour</t>
  </si>
  <si>
    <t>T6&lt;=1000</t>
  </si>
  <si>
    <t>Michelle Total Working Hour</t>
  </si>
  <si>
    <t>T3&gt;=60</t>
  </si>
  <si>
    <t>T4&gt;=60</t>
  </si>
  <si>
    <t>T5&gt;=60</t>
  </si>
  <si>
    <t>T6&gt;=60</t>
  </si>
  <si>
    <t>T4&lt;=80</t>
  </si>
  <si>
    <t>T6&lt;=80</t>
  </si>
  <si>
    <t>Gözde bigger than 150 first project</t>
  </si>
  <si>
    <t>Yiğit bigger than 30 for P&amp;G</t>
  </si>
  <si>
    <t>Microsoft Excel 16.0 Yanıt Raporu</t>
  </si>
  <si>
    <t>Çalışma Sayfası: [project_part_C.xlsx]Sayfa1</t>
  </si>
  <si>
    <t>Rapor Oluşturuldu: 21.05.2023 21:11:10</t>
  </si>
  <si>
    <t>Sonuç: Çözücü bir çözüm buldu. Tüm Kısıtlamalar ve uygunluk koşulları karşılandı.</t>
  </si>
  <si>
    <t>Çözücü Altyapısı</t>
  </si>
  <si>
    <t>Altyapı: Basit LP</t>
  </si>
  <si>
    <t>Çözüm Süresi: 0,078 Saniye.</t>
  </si>
  <si>
    <t>Yinelemeler: 34 Alt problemler: 0</t>
  </si>
  <si>
    <t>Çözücü Seçenekleri</t>
  </si>
  <si>
    <t>Zaman Sınırı Limitsiz,  Yinelemeler Limitsiz, Precision 0,000001, Otomatik Ölçeklendirme Kullan</t>
  </si>
  <si>
    <t>En Çok Alt Problem Limitsiz, En Çok Tamsayı Çözümü Limitsiz, Tamsayı Toleransı 1%, Negatif Olmadığını Varsay</t>
  </si>
  <si>
    <t>Hedef Hücre (En Küçük)</t>
  </si>
  <si>
    <t>Hücre</t>
  </si>
  <si>
    <t>Ad</t>
  </si>
  <si>
    <t>İlk Değer</t>
  </si>
  <si>
    <t>Son Değer</t>
  </si>
  <si>
    <t>Değişken Hücreleri</t>
  </si>
  <si>
    <t>Tamsayı</t>
  </si>
  <si>
    <t>Kısıtlamalar</t>
  </si>
  <si>
    <t>Hücre Değeri</t>
  </si>
  <si>
    <t>Formül</t>
  </si>
  <si>
    <t>Durum</t>
  </si>
  <si>
    <t>Serbestlik</t>
  </si>
  <si>
    <t>$H$14</t>
  </si>
  <si>
    <t>Total Cost Amazor1</t>
  </si>
  <si>
    <t>$H$3</t>
  </si>
  <si>
    <t>Sürekli</t>
  </si>
  <si>
    <t>$I$3</t>
  </si>
  <si>
    <t>$J$3</t>
  </si>
  <si>
    <t>$K$3</t>
  </si>
  <si>
    <t>$L$3</t>
  </si>
  <si>
    <t>$M$3</t>
  </si>
  <si>
    <t>$N$3</t>
  </si>
  <si>
    <t>$O$3</t>
  </si>
  <si>
    <t>$P$3</t>
  </si>
  <si>
    <t>$Q$3</t>
  </si>
  <si>
    <t>$R$3</t>
  </si>
  <si>
    <t>$S$3</t>
  </si>
  <si>
    <t>$H$4</t>
  </si>
  <si>
    <t>$I$4</t>
  </si>
  <si>
    <t>$J$4</t>
  </si>
  <si>
    <t>$K$4</t>
  </si>
  <si>
    <t>$L$4</t>
  </si>
  <si>
    <t>$M$4</t>
  </si>
  <si>
    <t>$N$4</t>
  </si>
  <si>
    <t>$O$4</t>
  </si>
  <si>
    <t>$P$4</t>
  </si>
  <si>
    <t>$Q$4</t>
  </si>
  <si>
    <t>$R$4</t>
  </si>
  <si>
    <t>$S$4</t>
  </si>
  <si>
    <t>$H$5</t>
  </si>
  <si>
    <t>$I$5</t>
  </si>
  <si>
    <t>$J$5</t>
  </si>
  <si>
    <t>$K$5</t>
  </si>
  <si>
    <t>$L$5</t>
  </si>
  <si>
    <t>$M$5</t>
  </si>
  <si>
    <t>$N$5</t>
  </si>
  <si>
    <t>$O$5</t>
  </si>
  <si>
    <t>$P$5</t>
  </si>
  <si>
    <t>$Q$5</t>
  </si>
  <si>
    <t>$R$5</t>
  </si>
  <si>
    <t>$S$5</t>
  </si>
  <si>
    <t>$H$6</t>
  </si>
  <si>
    <t>$I$6</t>
  </si>
  <si>
    <t>$J$6</t>
  </si>
  <si>
    <t>$K$6</t>
  </si>
  <si>
    <t>$L$6</t>
  </si>
  <si>
    <t>$M$6</t>
  </si>
  <si>
    <t>$N$6</t>
  </si>
  <si>
    <t>$O$6</t>
  </si>
  <si>
    <t>$P$6</t>
  </si>
  <si>
    <t>$Q$6</t>
  </si>
  <si>
    <t>$R$6</t>
  </si>
  <si>
    <t>$S$6</t>
  </si>
  <si>
    <t>$B$19</t>
  </si>
  <si>
    <t>$B$19&gt;=150</t>
  </si>
  <si>
    <t>Farklı</t>
  </si>
  <si>
    <t>$B$20</t>
  </si>
  <si>
    <t>$B$20&gt;=30</t>
  </si>
  <si>
    <t>Aynı</t>
  </si>
  <si>
    <t>$H$7</t>
  </si>
  <si>
    <t>$H$7&gt;=$H$8</t>
  </si>
  <si>
    <t>$I$7</t>
  </si>
  <si>
    <t>$I$7&gt;=$I$8</t>
  </si>
  <si>
    <t>$J$7</t>
  </si>
  <si>
    <t>$J$7&gt;=$J$8</t>
  </si>
  <si>
    <t>$K$7</t>
  </si>
  <si>
    <t>$K$7&gt;=$K$8</t>
  </si>
  <si>
    <t>$L$7</t>
  </si>
  <si>
    <t>$L$7&gt;=$L$8</t>
  </si>
  <si>
    <t>$M$7</t>
  </si>
  <si>
    <t>$M$7&gt;=$M$8</t>
  </si>
  <si>
    <t>$N$7</t>
  </si>
  <si>
    <t>$N$7&gt;=$N$8</t>
  </si>
  <si>
    <t>$O$7</t>
  </si>
  <si>
    <t>$O$7&gt;=$O$8</t>
  </si>
  <si>
    <t>$P$7</t>
  </si>
  <si>
    <t>$P$7&gt;=$P$8</t>
  </si>
  <si>
    <t>$Q$7</t>
  </si>
  <si>
    <t>$Q$7&gt;=$Q$8</t>
  </si>
  <si>
    <t>$R$7</t>
  </si>
  <si>
    <t>$R$7&gt;=$R$8</t>
  </si>
  <si>
    <t>$S$7</t>
  </si>
  <si>
    <t>$S$7&gt;=$S$8</t>
  </si>
  <si>
    <t>$T$3</t>
  </si>
  <si>
    <t>$T$3&lt;=1000</t>
  </si>
  <si>
    <t>$T$4</t>
  </si>
  <si>
    <t>$T$4&lt;=1000</t>
  </si>
  <si>
    <t>$T$5</t>
  </si>
  <si>
    <t>$T$5&lt;=1000</t>
  </si>
  <si>
    <t>$T$6</t>
  </si>
  <si>
    <t>$T$6&lt;=1000</t>
  </si>
  <si>
    <t>$T$3&gt;=60</t>
  </si>
  <si>
    <t>$T$4&gt;=60</t>
  </si>
  <si>
    <t>$T$5&gt;=60</t>
  </si>
  <si>
    <t>$T$6&gt;=60</t>
  </si>
  <si>
    <t>$T$4&lt;=80</t>
  </si>
  <si>
    <t>$T$6&lt;=80</t>
  </si>
  <si>
    <t>$H$6=0</t>
  </si>
  <si>
    <t>$J$5=0</t>
  </si>
  <si>
    <t>$K$6=0</t>
  </si>
  <si>
    <t>$M$5=0</t>
  </si>
  <si>
    <t>$N$6=0</t>
  </si>
  <si>
    <t>$P$5=0</t>
  </si>
  <si>
    <t>$Q$6=0</t>
  </si>
  <si>
    <t>$S$5=0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</si>
</sst>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indexed="1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1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/>
    <xf numFmtId="0" fontId="0" fillId="0" borderId="0" xfId="0" applyFill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5" xfId="0" applyFill="1" applyBorder="1" applyAlignment="1"/>
    <xf numFmtId="0" fontId="3" fillId="0" borderId="24" xfId="0" applyFont="1" applyFill="1" applyBorder="1" applyAlignment="1">
      <alignment horizontal="center"/>
    </xf>
    <xf numFmtId="0" fontId="0" fillId="0" borderId="26" xfId="0" applyFill="1" applyBorder="1" applyAlignment="1"/>
    <xf numFmtId="0" fontId="0" fillId="0" borderId="25" xfId="0" applyNumberFormat="1" applyFill="1" applyBorder="1" applyAlignment="1"/>
    <xf numFmtId="0" fontId="0" fillId="0" borderId="26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19</xdr:col>
      <xdr:colOff>0</xdr:colOff>
      <xdr:row>6</xdr:row>
      <xdr:rowOff>0</xdr:rowOff>
    </xdr:to>
    <xdr:sp macro="" textlink="">
      <xdr:nvSpPr>
        <xdr:cNvPr id="2" name="OpenSolver1"/>
        <xdr:cNvSpPr/>
      </xdr:nvSpPr>
      <xdr:spPr>
        <a:xfrm>
          <a:off x="5511800" y="381000"/>
          <a:ext cx="7359650" cy="74295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0</xdr:colOff>
      <xdr:row>14</xdr:row>
      <xdr:rowOff>0</xdr:rowOff>
    </xdr:to>
    <xdr:sp macro="" textlink="">
      <xdr:nvSpPr>
        <xdr:cNvPr id="3" name="OpenSolver2"/>
        <xdr:cNvSpPr/>
      </xdr:nvSpPr>
      <xdr:spPr>
        <a:xfrm>
          <a:off x="5511800" y="2444750"/>
          <a:ext cx="65405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6</xdr:col>
      <xdr:colOff>952500</xdr:colOff>
      <xdr:row>12</xdr:row>
      <xdr:rowOff>107950</xdr:rowOff>
    </xdr:from>
    <xdr:to>
      <xdr:col>7</xdr:col>
      <xdr:colOff>218389</xdr:colOff>
      <xdr:row>13</xdr:row>
      <xdr:rowOff>44450</xdr:rowOff>
    </xdr:to>
    <xdr:sp macro="" textlink="">
      <xdr:nvSpPr>
        <xdr:cNvPr id="4" name="OpenSolver3"/>
        <xdr:cNvSpPr/>
      </xdr:nvSpPr>
      <xdr:spPr>
        <a:xfrm>
          <a:off x="5499100" y="23622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1</xdr:col>
      <xdr:colOff>0</xdr:colOff>
      <xdr:row>18</xdr:row>
      <xdr:rowOff>0</xdr:rowOff>
    </xdr:from>
    <xdr:to>
      <xdr:col>2</xdr:col>
      <xdr:colOff>0</xdr:colOff>
      <xdr:row>19</xdr:row>
      <xdr:rowOff>0</xdr:rowOff>
    </xdr:to>
    <xdr:sp macro="" textlink="">
      <xdr:nvSpPr>
        <xdr:cNvPr id="5" name="OpenSolverB19"/>
        <xdr:cNvSpPr/>
      </xdr:nvSpPr>
      <xdr:spPr>
        <a:xfrm>
          <a:off x="609600" y="3378200"/>
          <a:ext cx="76835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150≤</a:t>
          </a:r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2</xdr:col>
      <xdr:colOff>0</xdr:colOff>
      <xdr:row>20</xdr:row>
      <xdr:rowOff>0</xdr:rowOff>
    </xdr:to>
    <xdr:sp macro="" textlink="">
      <xdr:nvSpPr>
        <xdr:cNvPr id="6" name="OpenSolverB20"/>
        <xdr:cNvSpPr/>
      </xdr:nvSpPr>
      <xdr:spPr>
        <a:xfrm>
          <a:off x="609600" y="3562350"/>
          <a:ext cx="76835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30≤</a:t>
          </a: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7" name="OpenSolverH6"/>
        <xdr:cNvSpPr/>
      </xdr:nvSpPr>
      <xdr:spPr>
        <a:xfrm>
          <a:off x="5511800" y="933450"/>
          <a:ext cx="65405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0=</a:t>
          </a:r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8" name="OpenSolver7"/>
        <xdr:cNvSpPr/>
      </xdr:nvSpPr>
      <xdr:spPr>
        <a:xfrm>
          <a:off x="5511800" y="1123950"/>
          <a:ext cx="65405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9" name="OpenSolver8"/>
        <xdr:cNvSpPr/>
      </xdr:nvSpPr>
      <xdr:spPr>
        <a:xfrm>
          <a:off x="5511800" y="1314450"/>
          <a:ext cx="65405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7</xdr:col>
      <xdr:colOff>327025</xdr:colOff>
      <xdr:row>7</xdr:row>
      <xdr:rowOff>0</xdr:rowOff>
    </xdr:from>
    <xdr:to>
      <xdr:col>7</xdr:col>
      <xdr:colOff>327025</xdr:colOff>
      <xdr:row>7</xdr:row>
      <xdr:rowOff>0</xdr:rowOff>
    </xdr:to>
    <xdr:cxnSp macro="">
      <xdr:nvCxnSpPr>
        <xdr:cNvPr id="10" name="OpenSolver9"/>
        <xdr:cNvCxnSpPr>
          <a:stCxn id="8" idx="2"/>
          <a:endCxn id="9" idx="0"/>
        </xdr:cNvCxnSpPr>
      </xdr:nvCxnSpPr>
      <xdr:spPr>
        <a:xfrm>
          <a:off x="5838825" y="1314450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136525</xdr:colOff>
      <xdr:row>6</xdr:row>
      <xdr:rowOff>63500</xdr:rowOff>
    </xdr:from>
    <xdr:to>
      <xdr:col>7</xdr:col>
      <xdr:colOff>517525</xdr:colOff>
      <xdr:row>7</xdr:row>
      <xdr:rowOff>127000</xdr:rowOff>
    </xdr:to>
    <xdr:sp macro="" textlink="">
      <xdr:nvSpPr>
        <xdr:cNvPr id="11" name="OpenSolver10"/>
        <xdr:cNvSpPr/>
      </xdr:nvSpPr>
      <xdr:spPr>
        <a:xfrm>
          <a:off x="5648325" y="11874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12" name="OpenSolver11"/>
        <xdr:cNvSpPr/>
      </xdr:nvSpPr>
      <xdr:spPr>
        <a:xfrm>
          <a:off x="6165850" y="1123950"/>
          <a:ext cx="609600" cy="190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3" name="OpenSolver12"/>
        <xdr:cNvSpPr/>
      </xdr:nvSpPr>
      <xdr:spPr>
        <a:xfrm>
          <a:off x="6165850" y="1314450"/>
          <a:ext cx="609600" cy="190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8</xdr:col>
      <xdr:colOff>304800</xdr:colOff>
      <xdr:row>7</xdr:row>
      <xdr:rowOff>0</xdr:rowOff>
    </xdr:from>
    <xdr:to>
      <xdr:col>8</xdr:col>
      <xdr:colOff>304800</xdr:colOff>
      <xdr:row>7</xdr:row>
      <xdr:rowOff>0</xdr:rowOff>
    </xdr:to>
    <xdr:cxnSp macro="">
      <xdr:nvCxnSpPr>
        <xdr:cNvPr id="14" name="OpenSolver13"/>
        <xdr:cNvCxnSpPr>
          <a:stCxn id="12" idx="2"/>
          <a:endCxn id="13" idx="0"/>
        </xdr:cNvCxnSpPr>
      </xdr:nvCxnSpPr>
      <xdr:spPr>
        <a:xfrm>
          <a:off x="6470650" y="1314450"/>
          <a:ext cx="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6</xdr:row>
      <xdr:rowOff>63500</xdr:rowOff>
    </xdr:from>
    <xdr:to>
      <xdr:col>8</xdr:col>
      <xdr:colOff>495300</xdr:colOff>
      <xdr:row>7</xdr:row>
      <xdr:rowOff>127000</xdr:rowOff>
    </xdr:to>
    <xdr:sp macro="" textlink="">
      <xdr:nvSpPr>
        <xdr:cNvPr id="15" name="OpenSolver14"/>
        <xdr:cNvSpPr/>
      </xdr:nvSpPr>
      <xdr:spPr>
        <a:xfrm>
          <a:off x="6280150" y="11874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16" name="OpenSolverJ5"/>
        <xdr:cNvSpPr/>
      </xdr:nvSpPr>
      <xdr:spPr>
        <a:xfrm>
          <a:off x="6775450" y="749300"/>
          <a:ext cx="6096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0=</a:t>
          </a:r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17" name="OpenSolver16"/>
        <xdr:cNvSpPr/>
      </xdr:nvSpPr>
      <xdr:spPr>
        <a:xfrm>
          <a:off x="6775450" y="1123950"/>
          <a:ext cx="609600" cy="1905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8" name="OpenSolver17"/>
        <xdr:cNvSpPr/>
      </xdr:nvSpPr>
      <xdr:spPr>
        <a:xfrm>
          <a:off x="6775450" y="1314450"/>
          <a:ext cx="609600" cy="1905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≥</a:t>
          </a:r>
        </a:p>
      </xdr:txBody>
    </xdr:sp>
    <xdr:clientData/>
  </xdr:twoCellAnchor>
  <xdr:twoCellAnchor>
    <xdr:from>
      <xdr:col>9</xdr:col>
      <xdr:colOff>304800</xdr:colOff>
      <xdr:row>7</xdr:row>
      <xdr:rowOff>0</xdr:rowOff>
    </xdr:from>
    <xdr:to>
      <xdr:col>9</xdr:col>
      <xdr:colOff>304800</xdr:colOff>
      <xdr:row>7</xdr:row>
      <xdr:rowOff>0</xdr:rowOff>
    </xdr:to>
    <xdr:cxnSp macro="">
      <xdr:nvCxnSpPr>
        <xdr:cNvPr id="19" name="OpenSolver18"/>
        <xdr:cNvCxnSpPr>
          <a:stCxn id="17" idx="2"/>
          <a:endCxn id="18" idx="0"/>
        </xdr:cNvCxnSpPr>
      </xdr:nvCxnSpPr>
      <xdr:spPr>
        <a:xfrm>
          <a:off x="7080250" y="1314450"/>
          <a:ext cx="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6</xdr:row>
      <xdr:rowOff>63500</xdr:rowOff>
    </xdr:from>
    <xdr:to>
      <xdr:col>9</xdr:col>
      <xdr:colOff>495300</xdr:colOff>
      <xdr:row>7</xdr:row>
      <xdr:rowOff>127000</xdr:rowOff>
    </xdr:to>
    <xdr:sp macro="" textlink="">
      <xdr:nvSpPr>
        <xdr:cNvPr id="20" name="OpenSolver19"/>
        <xdr:cNvSpPr/>
      </xdr:nvSpPr>
      <xdr:spPr>
        <a:xfrm>
          <a:off x="6889750" y="11874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5</xdr:row>
      <xdr:rowOff>0</xdr:rowOff>
    </xdr:from>
    <xdr:to>
      <xdr:col>11</xdr:col>
      <xdr:colOff>0</xdr:colOff>
      <xdr:row>6</xdr:row>
      <xdr:rowOff>0</xdr:rowOff>
    </xdr:to>
    <xdr:sp macro="" textlink="">
      <xdr:nvSpPr>
        <xdr:cNvPr id="21" name="OpenSolverK6"/>
        <xdr:cNvSpPr/>
      </xdr:nvSpPr>
      <xdr:spPr>
        <a:xfrm>
          <a:off x="7385050" y="933450"/>
          <a:ext cx="6096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0=</a:t>
          </a: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22" name="OpenSolver21"/>
        <xdr:cNvSpPr/>
      </xdr:nvSpPr>
      <xdr:spPr>
        <a:xfrm>
          <a:off x="7385050" y="1123950"/>
          <a:ext cx="6096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23" name="OpenSolver22"/>
        <xdr:cNvSpPr/>
      </xdr:nvSpPr>
      <xdr:spPr>
        <a:xfrm>
          <a:off x="7385050" y="1314450"/>
          <a:ext cx="6096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10</xdr:col>
      <xdr:colOff>304800</xdr:colOff>
      <xdr:row>7</xdr:row>
      <xdr:rowOff>0</xdr:rowOff>
    </xdr:from>
    <xdr:to>
      <xdr:col>10</xdr:col>
      <xdr:colOff>304800</xdr:colOff>
      <xdr:row>7</xdr:row>
      <xdr:rowOff>0</xdr:rowOff>
    </xdr:to>
    <xdr:cxnSp macro="">
      <xdr:nvCxnSpPr>
        <xdr:cNvPr id="24" name="OpenSolver23"/>
        <xdr:cNvCxnSpPr>
          <a:stCxn id="22" idx="2"/>
          <a:endCxn id="23" idx="0"/>
        </xdr:cNvCxnSpPr>
      </xdr:nvCxnSpPr>
      <xdr:spPr>
        <a:xfrm>
          <a:off x="7689850" y="131445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6</xdr:row>
      <xdr:rowOff>63500</xdr:rowOff>
    </xdr:from>
    <xdr:to>
      <xdr:col>10</xdr:col>
      <xdr:colOff>495300</xdr:colOff>
      <xdr:row>7</xdr:row>
      <xdr:rowOff>127000</xdr:rowOff>
    </xdr:to>
    <xdr:sp macro="" textlink="">
      <xdr:nvSpPr>
        <xdr:cNvPr id="25" name="OpenSolver24"/>
        <xdr:cNvSpPr/>
      </xdr:nvSpPr>
      <xdr:spPr>
        <a:xfrm>
          <a:off x="7499350" y="11874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7</xdr:row>
      <xdr:rowOff>0</xdr:rowOff>
    </xdr:to>
    <xdr:sp macro="" textlink="">
      <xdr:nvSpPr>
        <xdr:cNvPr id="26" name="OpenSolver25"/>
        <xdr:cNvSpPr/>
      </xdr:nvSpPr>
      <xdr:spPr>
        <a:xfrm>
          <a:off x="7994650" y="1123950"/>
          <a:ext cx="6096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27" name="OpenSolver26"/>
        <xdr:cNvSpPr/>
      </xdr:nvSpPr>
      <xdr:spPr>
        <a:xfrm>
          <a:off x="7994650" y="1314450"/>
          <a:ext cx="6096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11</xdr:col>
      <xdr:colOff>304800</xdr:colOff>
      <xdr:row>7</xdr:row>
      <xdr:rowOff>0</xdr:rowOff>
    </xdr:from>
    <xdr:to>
      <xdr:col>11</xdr:col>
      <xdr:colOff>304800</xdr:colOff>
      <xdr:row>7</xdr:row>
      <xdr:rowOff>0</xdr:rowOff>
    </xdr:to>
    <xdr:cxnSp macro="">
      <xdr:nvCxnSpPr>
        <xdr:cNvPr id="28" name="OpenSolver27"/>
        <xdr:cNvCxnSpPr>
          <a:stCxn id="26" idx="2"/>
          <a:endCxn id="27" idx="0"/>
        </xdr:cNvCxnSpPr>
      </xdr:nvCxnSpPr>
      <xdr:spPr>
        <a:xfrm>
          <a:off x="8299450" y="1314450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6</xdr:row>
      <xdr:rowOff>63500</xdr:rowOff>
    </xdr:from>
    <xdr:to>
      <xdr:col>11</xdr:col>
      <xdr:colOff>495300</xdr:colOff>
      <xdr:row>7</xdr:row>
      <xdr:rowOff>127000</xdr:rowOff>
    </xdr:to>
    <xdr:sp macro="" textlink="">
      <xdr:nvSpPr>
        <xdr:cNvPr id="29" name="OpenSolver28"/>
        <xdr:cNvSpPr/>
      </xdr:nvSpPr>
      <xdr:spPr>
        <a:xfrm>
          <a:off x="8108950" y="11874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4</xdr:row>
      <xdr:rowOff>0</xdr:rowOff>
    </xdr:from>
    <xdr:to>
      <xdr:col>13</xdr:col>
      <xdr:colOff>0</xdr:colOff>
      <xdr:row>5</xdr:row>
      <xdr:rowOff>0</xdr:rowOff>
    </xdr:to>
    <xdr:sp macro="" textlink="">
      <xdr:nvSpPr>
        <xdr:cNvPr id="30" name="OpenSolverM5"/>
        <xdr:cNvSpPr/>
      </xdr:nvSpPr>
      <xdr:spPr>
        <a:xfrm>
          <a:off x="8604250" y="749300"/>
          <a:ext cx="6096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0=</a:t>
          </a:r>
        </a:p>
      </xdr:txBody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7</xdr:row>
      <xdr:rowOff>0</xdr:rowOff>
    </xdr:to>
    <xdr:sp macro="" textlink="">
      <xdr:nvSpPr>
        <xdr:cNvPr id="31" name="OpenSolver30"/>
        <xdr:cNvSpPr/>
      </xdr:nvSpPr>
      <xdr:spPr>
        <a:xfrm>
          <a:off x="8604250" y="1123950"/>
          <a:ext cx="609600" cy="190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32" name="OpenSolver31"/>
        <xdr:cNvSpPr/>
      </xdr:nvSpPr>
      <xdr:spPr>
        <a:xfrm>
          <a:off x="8604250" y="1314450"/>
          <a:ext cx="609600" cy="190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12</xdr:col>
      <xdr:colOff>304800</xdr:colOff>
      <xdr:row>7</xdr:row>
      <xdr:rowOff>0</xdr:rowOff>
    </xdr:from>
    <xdr:to>
      <xdr:col>12</xdr:col>
      <xdr:colOff>304800</xdr:colOff>
      <xdr:row>7</xdr:row>
      <xdr:rowOff>0</xdr:rowOff>
    </xdr:to>
    <xdr:cxnSp macro="">
      <xdr:nvCxnSpPr>
        <xdr:cNvPr id="33" name="OpenSolver32"/>
        <xdr:cNvCxnSpPr>
          <a:stCxn id="31" idx="2"/>
          <a:endCxn id="32" idx="0"/>
        </xdr:cNvCxnSpPr>
      </xdr:nvCxnSpPr>
      <xdr:spPr>
        <a:xfrm>
          <a:off x="8909050" y="1314450"/>
          <a:ext cx="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114300</xdr:colOff>
      <xdr:row>6</xdr:row>
      <xdr:rowOff>63500</xdr:rowOff>
    </xdr:from>
    <xdr:to>
      <xdr:col>12</xdr:col>
      <xdr:colOff>495300</xdr:colOff>
      <xdr:row>7</xdr:row>
      <xdr:rowOff>127000</xdr:rowOff>
    </xdr:to>
    <xdr:sp macro="" textlink="">
      <xdr:nvSpPr>
        <xdr:cNvPr id="34" name="OpenSolver33"/>
        <xdr:cNvSpPr/>
      </xdr:nvSpPr>
      <xdr:spPr>
        <a:xfrm>
          <a:off x="8718550" y="11874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5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35" name="OpenSolverN6"/>
        <xdr:cNvSpPr/>
      </xdr:nvSpPr>
      <xdr:spPr>
        <a:xfrm>
          <a:off x="9213850" y="933450"/>
          <a:ext cx="609600" cy="1905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0=</a:t>
          </a:r>
        </a:p>
      </xdr:txBody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7</xdr:row>
      <xdr:rowOff>0</xdr:rowOff>
    </xdr:to>
    <xdr:sp macro="" textlink="">
      <xdr:nvSpPr>
        <xdr:cNvPr id="36" name="OpenSolver35"/>
        <xdr:cNvSpPr/>
      </xdr:nvSpPr>
      <xdr:spPr>
        <a:xfrm>
          <a:off x="9213850" y="1123950"/>
          <a:ext cx="609600" cy="1905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7" name="OpenSolver36"/>
        <xdr:cNvSpPr/>
      </xdr:nvSpPr>
      <xdr:spPr>
        <a:xfrm>
          <a:off x="9213850" y="1314450"/>
          <a:ext cx="609600" cy="1905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≥</a:t>
          </a:r>
        </a:p>
      </xdr:txBody>
    </xdr:sp>
    <xdr:clientData/>
  </xdr:twoCellAnchor>
  <xdr:twoCellAnchor>
    <xdr:from>
      <xdr:col>13</xdr:col>
      <xdr:colOff>304800</xdr:colOff>
      <xdr:row>7</xdr:row>
      <xdr:rowOff>0</xdr:rowOff>
    </xdr:from>
    <xdr:to>
      <xdr:col>13</xdr:col>
      <xdr:colOff>304800</xdr:colOff>
      <xdr:row>7</xdr:row>
      <xdr:rowOff>0</xdr:rowOff>
    </xdr:to>
    <xdr:cxnSp macro="">
      <xdr:nvCxnSpPr>
        <xdr:cNvPr id="38" name="OpenSolver37"/>
        <xdr:cNvCxnSpPr>
          <a:stCxn id="36" idx="2"/>
          <a:endCxn id="37" idx="0"/>
        </xdr:cNvCxnSpPr>
      </xdr:nvCxnSpPr>
      <xdr:spPr>
        <a:xfrm>
          <a:off x="9518650" y="1314450"/>
          <a:ext cx="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114300</xdr:colOff>
      <xdr:row>6</xdr:row>
      <xdr:rowOff>63500</xdr:rowOff>
    </xdr:from>
    <xdr:to>
      <xdr:col>13</xdr:col>
      <xdr:colOff>495300</xdr:colOff>
      <xdr:row>7</xdr:row>
      <xdr:rowOff>127000</xdr:rowOff>
    </xdr:to>
    <xdr:sp macro="" textlink="">
      <xdr:nvSpPr>
        <xdr:cNvPr id="39" name="OpenSolver38"/>
        <xdr:cNvSpPr/>
      </xdr:nvSpPr>
      <xdr:spPr>
        <a:xfrm>
          <a:off x="9328150" y="11874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40" name="OpenSolver39"/>
        <xdr:cNvSpPr/>
      </xdr:nvSpPr>
      <xdr:spPr>
        <a:xfrm>
          <a:off x="9823450" y="1123950"/>
          <a:ext cx="6096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14</xdr:col>
      <xdr:colOff>0</xdr:colOff>
      <xdr:row>7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41" name="OpenSolver40"/>
        <xdr:cNvSpPr/>
      </xdr:nvSpPr>
      <xdr:spPr>
        <a:xfrm>
          <a:off x="9823450" y="1314450"/>
          <a:ext cx="6096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14</xdr:col>
      <xdr:colOff>304800</xdr:colOff>
      <xdr:row>7</xdr:row>
      <xdr:rowOff>0</xdr:rowOff>
    </xdr:from>
    <xdr:to>
      <xdr:col>14</xdr:col>
      <xdr:colOff>304800</xdr:colOff>
      <xdr:row>7</xdr:row>
      <xdr:rowOff>0</xdr:rowOff>
    </xdr:to>
    <xdr:cxnSp macro="">
      <xdr:nvCxnSpPr>
        <xdr:cNvPr id="42" name="OpenSolver41"/>
        <xdr:cNvCxnSpPr>
          <a:stCxn id="40" idx="2"/>
          <a:endCxn id="41" idx="0"/>
        </xdr:cNvCxnSpPr>
      </xdr:nvCxnSpPr>
      <xdr:spPr>
        <a:xfrm>
          <a:off x="10128250" y="131445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6</xdr:row>
      <xdr:rowOff>63500</xdr:rowOff>
    </xdr:from>
    <xdr:to>
      <xdr:col>14</xdr:col>
      <xdr:colOff>495300</xdr:colOff>
      <xdr:row>7</xdr:row>
      <xdr:rowOff>127000</xdr:rowOff>
    </xdr:to>
    <xdr:sp macro="" textlink="">
      <xdr:nvSpPr>
        <xdr:cNvPr id="43" name="OpenSolver42"/>
        <xdr:cNvSpPr/>
      </xdr:nvSpPr>
      <xdr:spPr>
        <a:xfrm>
          <a:off x="9937750" y="11874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4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44" name="OpenSolverP5"/>
        <xdr:cNvSpPr/>
      </xdr:nvSpPr>
      <xdr:spPr>
        <a:xfrm>
          <a:off x="10433050" y="749300"/>
          <a:ext cx="6096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0=</a:t>
          </a:r>
        </a:p>
      </xdr:txBody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7</xdr:row>
      <xdr:rowOff>0</xdr:rowOff>
    </xdr:to>
    <xdr:sp macro="" textlink="">
      <xdr:nvSpPr>
        <xdr:cNvPr id="45" name="OpenSolver44"/>
        <xdr:cNvSpPr/>
      </xdr:nvSpPr>
      <xdr:spPr>
        <a:xfrm>
          <a:off x="10433050" y="1123950"/>
          <a:ext cx="6096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15</xdr:col>
      <xdr:colOff>0</xdr:colOff>
      <xdr:row>7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46" name="OpenSolver45"/>
        <xdr:cNvSpPr/>
      </xdr:nvSpPr>
      <xdr:spPr>
        <a:xfrm>
          <a:off x="10433050" y="1314450"/>
          <a:ext cx="6096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15</xdr:col>
      <xdr:colOff>304800</xdr:colOff>
      <xdr:row>7</xdr:row>
      <xdr:rowOff>0</xdr:rowOff>
    </xdr:from>
    <xdr:to>
      <xdr:col>15</xdr:col>
      <xdr:colOff>304800</xdr:colOff>
      <xdr:row>7</xdr:row>
      <xdr:rowOff>0</xdr:rowOff>
    </xdr:to>
    <xdr:cxnSp macro="">
      <xdr:nvCxnSpPr>
        <xdr:cNvPr id="47" name="OpenSolver46"/>
        <xdr:cNvCxnSpPr>
          <a:stCxn id="45" idx="2"/>
          <a:endCxn id="46" idx="0"/>
        </xdr:cNvCxnSpPr>
      </xdr:nvCxnSpPr>
      <xdr:spPr>
        <a:xfrm>
          <a:off x="10737850" y="1314450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114300</xdr:colOff>
      <xdr:row>6</xdr:row>
      <xdr:rowOff>63500</xdr:rowOff>
    </xdr:from>
    <xdr:to>
      <xdr:col>15</xdr:col>
      <xdr:colOff>495300</xdr:colOff>
      <xdr:row>7</xdr:row>
      <xdr:rowOff>127000</xdr:rowOff>
    </xdr:to>
    <xdr:sp macro="" textlink="">
      <xdr:nvSpPr>
        <xdr:cNvPr id="48" name="OpenSolver47"/>
        <xdr:cNvSpPr/>
      </xdr:nvSpPr>
      <xdr:spPr>
        <a:xfrm>
          <a:off x="10547350" y="11874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5</xdr:row>
      <xdr:rowOff>0</xdr:rowOff>
    </xdr:from>
    <xdr:to>
      <xdr:col>17</xdr:col>
      <xdr:colOff>0</xdr:colOff>
      <xdr:row>6</xdr:row>
      <xdr:rowOff>0</xdr:rowOff>
    </xdr:to>
    <xdr:sp macro="" textlink="">
      <xdr:nvSpPr>
        <xdr:cNvPr id="49" name="OpenSolverQ6"/>
        <xdr:cNvSpPr/>
      </xdr:nvSpPr>
      <xdr:spPr>
        <a:xfrm>
          <a:off x="11042650" y="933450"/>
          <a:ext cx="6096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0=</a:t>
          </a:r>
        </a:p>
      </xdr:txBody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7</xdr:row>
      <xdr:rowOff>0</xdr:rowOff>
    </xdr:to>
    <xdr:sp macro="" textlink="">
      <xdr:nvSpPr>
        <xdr:cNvPr id="50" name="OpenSolver49"/>
        <xdr:cNvSpPr/>
      </xdr:nvSpPr>
      <xdr:spPr>
        <a:xfrm>
          <a:off x="11042650" y="1123950"/>
          <a:ext cx="609600" cy="190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16</xdr:col>
      <xdr:colOff>0</xdr:colOff>
      <xdr:row>7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51" name="OpenSolver50"/>
        <xdr:cNvSpPr/>
      </xdr:nvSpPr>
      <xdr:spPr>
        <a:xfrm>
          <a:off x="11042650" y="1314450"/>
          <a:ext cx="609600" cy="190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16</xdr:col>
      <xdr:colOff>304800</xdr:colOff>
      <xdr:row>7</xdr:row>
      <xdr:rowOff>0</xdr:rowOff>
    </xdr:from>
    <xdr:to>
      <xdr:col>16</xdr:col>
      <xdr:colOff>304800</xdr:colOff>
      <xdr:row>7</xdr:row>
      <xdr:rowOff>0</xdr:rowOff>
    </xdr:to>
    <xdr:cxnSp macro="">
      <xdr:nvCxnSpPr>
        <xdr:cNvPr id="52" name="OpenSolver51"/>
        <xdr:cNvCxnSpPr>
          <a:stCxn id="50" idx="2"/>
          <a:endCxn id="51" idx="0"/>
        </xdr:cNvCxnSpPr>
      </xdr:nvCxnSpPr>
      <xdr:spPr>
        <a:xfrm>
          <a:off x="11347450" y="1314450"/>
          <a:ext cx="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114300</xdr:colOff>
      <xdr:row>6</xdr:row>
      <xdr:rowOff>63500</xdr:rowOff>
    </xdr:from>
    <xdr:to>
      <xdr:col>16</xdr:col>
      <xdr:colOff>495300</xdr:colOff>
      <xdr:row>7</xdr:row>
      <xdr:rowOff>127000</xdr:rowOff>
    </xdr:to>
    <xdr:sp macro="" textlink="">
      <xdr:nvSpPr>
        <xdr:cNvPr id="53" name="OpenSolver52"/>
        <xdr:cNvSpPr/>
      </xdr:nvSpPr>
      <xdr:spPr>
        <a:xfrm>
          <a:off x="11156950" y="11874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7</xdr:row>
      <xdr:rowOff>0</xdr:rowOff>
    </xdr:to>
    <xdr:sp macro="" textlink="">
      <xdr:nvSpPr>
        <xdr:cNvPr id="54" name="OpenSolver53"/>
        <xdr:cNvSpPr/>
      </xdr:nvSpPr>
      <xdr:spPr>
        <a:xfrm>
          <a:off x="11652250" y="1123950"/>
          <a:ext cx="609600" cy="1905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55" name="OpenSolver54"/>
        <xdr:cNvSpPr/>
      </xdr:nvSpPr>
      <xdr:spPr>
        <a:xfrm>
          <a:off x="11652250" y="1314450"/>
          <a:ext cx="609600" cy="1905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17</xdr:col>
      <xdr:colOff>304800</xdr:colOff>
      <xdr:row>7</xdr:row>
      <xdr:rowOff>0</xdr:rowOff>
    </xdr:from>
    <xdr:to>
      <xdr:col>17</xdr:col>
      <xdr:colOff>304800</xdr:colOff>
      <xdr:row>7</xdr:row>
      <xdr:rowOff>0</xdr:rowOff>
    </xdr:to>
    <xdr:cxnSp macro="">
      <xdr:nvCxnSpPr>
        <xdr:cNvPr id="56" name="OpenSolver55"/>
        <xdr:cNvCxnSpPr>
          <a:stCxn id="54" idx="2"/>
          <a:endCxn id="55" idx="0"/>
        </xdr:cNvCxnSpPr>
      </xdr:nvCxnSpPr>
      <xdr:spPr>
        <a:xfrm>
          <a:off x="11957050" y="1314450"/>
          <a:ext cx="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114300</xdr:colOff>
      <xdr:row>6</xdr:row>
      <xdr:rowOff>63500</xdr:rowOff>
    </xdr:from>
    <xdr:to>
      <xdr:col>17</xdr:col>
      <xdr:colOff>495300</xdr:colOff>
      <xdr:row>7</xdr:row>
      <xdr:rowOff>127000</xdr:rowOff>
    </xdr:to>
    <xdr:sp macro="" textlink="">
      <xdr:nvSpPr>
        <xdr:cNvPr id="57" name="OpenSolver56"/>
        <xdr:cNvSpPr/>
      </xdr:nvSpPr>
      <xdr:spPr>
        <a:xfrm>
          <a:off x="11766550" y="11874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4</xdr:row>
      <xdr:rowOff>0</xdr:rowOff>
    </xdr:from>
    <xdr:to>
      <xdr:col>19</xdr:col>
      <xdr:colOff>0</xdr:colOff>
      <xdr:row>5</xdr:row>
      <xdr:rowOff>0</xdr:rowOff>
    </xdr:to>
    <xdr:sp macro="" textlink="">
      <xdr:nvSpPr>
        <xdr:cNvPr id="58" name="OpenSolverS5"/>
        <xdr:cNvSpPr/>
      </xdr:nvSpPr>
      <xdr:spPr>
        <a:xfrm>
          <a:off x="12261850" y="749300"/>
          <a:ext cx="6096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0=</a:t>
          </a:r>
        </a:p>
      </xdr:txBody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7</xdr:row>
      <xdr:rowOff>0</xdr:rowOff>
    </xdr:to>
    <xdr:sp macro="" textlink="">
      <xdr:nvSpPr>
        <xdr:cNvPr id="59" name="OpenSolver58"/>
        <xdr:cNvSpPr/>
      </xdr:nvSpPr>
      <xdr:spPr>
        <a:xfrm>
          <a:off x="12261850" y="1123950"/>
          <a:ext cx="6096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18</xdr:col>
      <xdr:colOff>0</xdr:colOff>
      <xdr:row>7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60" name="OpenSolver59"/>
        <xdr:cNvSpPr/>
      </xdr:nvSpPr>
      <xdr:spPr>
        <a:xfrm>
          <a:off x="12261850" y="1314450"/>
          <a:ext cx="6096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18</xdr:col>
      <xdr:colOff>304800</xdr:colOff>
      <xdr:row>7</xdr:row>
      <xdr:rowOff>0</xdr:rowOff>
    </xdr:from>
    <xdr:to>
      <xdr:col>18</xdr:col>
      <xdr:colOff>304800</xdr:colOff>
      <xdr:row>7</xdr:row>
      <xdr:rowOff>0</xdr:rowOff>
    </xdr:to>
    <xdr:cxnSp macro="">
      <xdr:nvCxnSpPr>
        <xdr:cNvPr id="61" name="OpenSolver60"/>
        <xdr:cNvCxnSpPr>
          <a:stCxn id="59" idx="2"/>
          <a:endCxn id="60" idx="0"/>
        </xdr:cNvCxnSpPr>
      </xdr:nvCxnSpPr>
      <xdr:spPr>
        <a:xfrm>
          <a:off x="12566650" y="131445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114300</xdr:colOff>
      <xdr:row>6</xdr:row>
      <xdr:rowOff>63500</xdr:rowOff>
    </xdr:from>
    <xdr:to>
      <xdr:col>18</xdr:col>
      <xdr:colOff>495300</xdr:colOff>
      <xdr:row>7</xdr:row>
      <xdr:rowOff>127000</xdr:rowOff>
    </xdr:to>
    <xdr:sp macro="" textlink="">
      <xdr:nvSpPr>
        <xdr:cNvPr id="62" name="OpenSolver61"/>
        <xdr:cNvSpPr/>
      </xdr:nvSpPr>
      <xdr:spPr>
        <a:xfrm>
          <a:off x="12376150" y="11874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2</xdr:row>
      <xdr:rowOff>0</xdr:rowOff>
    </xdr:from>
    <xdr:to>
      <xdr:col>20</xdr:col>
      <xdr:colOff>0</xdr:colOff>
      <xdr:row>6</xdr:row>
      <xdr:rowOff>0</xdr:rowOff>
    </xdr:to>
    <xdr:sp macro="" textlink="">
      <xdr:nvSpPr>
        <xdr:cNvPr id="63" name="OpenSolverT3:T6"/>
        <xdr:cNvSpPr/>
      </xdr:nvSpPr>
      <xdr:spPr>
        <a:xfrm>
          <a:off x="12871450" y="381000"/>
          <a:ext cx="1289050" cy="7429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1000≥,60≤</a:t>
          </a:r>
        </a:p>
      </xdr:txBody>
    </xdr:sp>
    <xdr:clientData/>
  </xdr:twoCellAnchor>
  <xdr:twoCellAnchor>
    <xdr:from>
      <xdr:col>19</xdr:col>
      <xdr:colOff>0</xdr:colOff>
      <xdr:row>3</xdr:row>
      <xdr:rowOff>0</xdr:rowOff>
    </xdr:from>
    <xdr:to>
      <xdr:col>20</xdr:col>
      <xdr:colOff>0</xdr:colOff>
      <xdr:row>4</xdr:row>
      <xdr:rowOff>0</xdr:rowOff>
    </xdr:to>
    <xdr:sp macro="" textlink="">
      <xdr:nvSpPr>
        <xdr:cNvPr id="64" name="OpenSolverT4"/>
        <xdr:cNvSpPr/>
      </xdr:nvSpPr>
      <xdr:spPr>
        <a:xfrm>
          <a:off x="12871450" y="565150"/>
          <a:ext cx="128905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80≥</a:t>
          </a:r>
        </a:p>
      </xdr:txBody>
    </xdr:sp>
    <xdr:clientData/>
  </xdr:twoCellAnchor>
  <xdr:twoCellAnchor>
    <xdr:from>
      <xdr:col>19</xdr:col>
      <xdr:colOff>0</xdr:colOff>
      <xdr:row>5</xdr:row>
      <xdr:rowOff>0</xdr:rowOff>
    </xdr:from>
    <xdr:to>
      <xdr:col>20</xdr:col>
      <xdr:colOff>0</xdr:colOff>
      <xdr:row>6</xdr:row>
      <xdr:rowOff>0</xdr:rowOff>
    </xdr:to>
    <xdr:sp macro="" textlink="">
      <xdr:nvSpPr>
        <xdr:cNvPr id="65" name="OpenSolverT6"/>
        <xdr:cNvSpPr/>
      </xdr:nvSpPr>
      <xdr:spPr>
        <a:xfrm>
          <a:off x="12871450" y="933450"/>
          <a:ext cx="1289050" cy="190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80≥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showGridLines="0" topLeftCell="A37" workbookViewId="0">
      <selection activeCell="A5" sqref="A5:H54"/>
    </sheetView>
  </sheetViews>
  <sheetFormatPr defaultRowHeight="14.5" x14ac:dyDescent="0.35"/>
  <cols>
    <col min="1" max="1" width="5.6328125" style="35" customWidth="1"/>
    <col min="2" max="2" width="8.90625" bestFit="1" customWidth="1"/>
    <col min="3" max="3" width="24.81640625" bestFit="1" customWidth="1"/>
    <col min="4" max="4" width="9.81640625" bestFit="1" customWidth="1"/>
    <col min="5" max="5" width="13" bestFit="1" customWidth="1"/>
    <col min="6" max="6" width="13.7265625" bestFit="1" customWidth="1"/>
    <col min="7" max="7" width="16.54296875" bestFit="1" customWidth="1"/>
    <col min="8" max="8" width="17.26953125" bestFit="1" customWidth="1"/>
  </cols>
  <sheetData>
    <row r="1" spans="1:8" x14ac:dyDescent="0.35">
      <c r="A1" s="35" t="s">
        <v>44</v>
      </c>
    </row>
    <row r="2" spans="1:8" x14ac:dyDescent="0.35">
      <c r="A2" s="35" t="s">
        <v>45</v>
      </c>
      <c r="B2" s="23"/>
      <c r="C2" s="23"/>
      <c r="D2" s="23"/>
      <c r="E2" s="23"/>
      <c r="F2" s="23"/>
      <c r="G2" s="23"/>
      <c r="H2" s="23"/>
    </row>
    <row r="3" spans="1:8" x14ac:dyDescent="0.35">
      <c r="A3" s="35" t="s">
        <v>46</v>
      </c>
      <c r="B3" s="23"/>
      <c r="C3" s="23"/>
      <c r="D3" s="23"/>
      <c r="E3" s="23"/>
      <c r="F3" s="23"/>
      <c r="G3" s="23"/>
      <c r="H3" s="23"/>
    </row>
    <row r="4" spans="1:8" x14ac:dyDescent="0.35">
      <c r="B4" s="23"/>
      <c r="C4" s="23"/>
      <c r="D4" s="23"/>
      <c r="E4" s="23"/>
      <c r="F4" s="23"/>
      <c r="G4" s="23"/>
      <c r="H4" s="23"/>
    </row>
    <row r="5" spans="1:8" ht="15" thickBot="1" x14ac:dyDescent="0.4">
      <c r="A5" s="35" t="s">
        <v>47</v>
      </c>
      <c r="B5" s="23"/>
      <c r="C5" s="23"/>
      <c r="D5" s="23"/>
      <c r="E5" s="23"/>
      <c r="F5" s="23"/>
      <c r="G5" s="23"/>
      <c r="H5" s="23"/>
    </row>
    <row r="6" spans="1:8" ht="15" thickBot="1" x14ac:dyDescent="0.4">
      <c r="B6" s="32" t="s">
        <v>48</v>
      </c>
      <c r="C6" s="33" t="s">
        <v>49</v>
      </c>
      <c r="D6" s="33" t="s">
        <v>50</v>
      </c>
      <c r="E6" s="33" t="s">
        <v>51</v>
      </c>
      <c r="F6" s="33" t="s">
        <v>52</v>
      </c>
      <c r="G6" s="33" t="s">
        <v>53</v>
      </c>
      <c r="H6" s="34" t="s">
        <v>54</v>
      </c>
    </row>
    <row r="7" spans="1:8" x14ac:dyDescent="0.35">
      <c r="B7" s="26" t="s">
        <v>55</v>
      </c>
      <c r="C7" s="27" t="s">
        <v>56</v>
      </c>
      <c r="D7" s="27">
        <v>0</v>
      </c>
      <c r="E7" s="27">
        <v>10</v>
      </c>
      <c r="F7" s="27">
        <v>100</v>
      </c>
      <c r="G7" s="27">
        <v>1E+100</v>
      </c>
      <c r="H7" s="28">
        <v>10</v>
      </c>
    </row>
    <row r="8" spans="1:8" x14ac:dyDescent="0.35">
      <c r="B8" s="26" t="s">
        <v>57</v>
      </c>
      <c r="C8" s="27" t="s">
        <v>58</v>
      </c>
      <c r="D8" s="27">
        <v>0</v>
      </c>
      <c r="E8" s="27">
        <v>10</v>
      </c>
      <c r="F8" s="27">
        <v>100</v>
      </c>
      <c r="G8" s="27">
        <v>1E+100</v>
      </c>
      <c r="H8" s="28">
        <v>10</v>
      </c>
    </row>
    <row r="9" spans="1:8" x14ac:dyDescent="0.35">
      <c r="B9" s="26" t="s">
        <v>59</v>
      </c>
      <c r="C9" s="27" t="s">
        <v>60</v>
      </c>
      <c r="D9" s="27">
        <v>0</v>
      </c>
      <c r="E9" s="27">
        <v>0</v>
      </c>
      <c r="F9" s="27">
        <v>100</v>
      </c>
      <c r="G9" s="27">
        <v>1E+100</v>
      </c>
      <c r="H9" s="28">
        <v>0</v>
      </c>
    </row>
    <row r="10" spans="1:8" x14ac:dyDescent="0.35">
      <c r="B10" s="26" t="s">
        <v>61</v>
      </c>
      <c r="C10" s="27" t="s">
        <v>62</v>
      </c>
      <c r="D10" s="27">
        <v>0</v>
      </c>
      <c r="E10" s="27">
        <v>10</v>
      </c>
      <c r="F10" s="27">
        <v>100</v>
      </c>
      <c r="G10" s="27">
        <v>1E+100</v>
      </c>
      <c r="H10" s="28">
        <v>10</v>
      </c>
    </row>
    <row r="11" spans="1:8" x14ac:dyDescent="0.35">
      <c r="B11" s="26" t="s">
        <v>63</v>
      </c>
      <c r="C11" s="27" t="s">
        <v>64</v>
      </c>
      <c r="D11" s="27">
        <v>0</v>
      </c>
      <c r="E11" s="27">
        <v>10</v>
      </c>
      <c r="F11" s="27">
        <v>100</v>
      </c>
      <c r="G11" s="27">
        <v>1E+100</v>
      </c>
      <c r="H11" s="28">
        <v>10</v>
      </c>
    </row>
    <row r="12" spans="1:8" x14ac:dyDescent="0.35">
      <c r="B12" s="26" t="s">
        <v>65</v>
      </c>
      <c r="C12" s="27" t="s">
        <v>66</v>
      </c>
      <c r="D12" s="27">
        <v>30</v>
      </c>
      <c r="E12" s="27">
        <v>0</v>
      </c>
      <c r="F12" s="27">
        <v>100</v>
      </c>
      <c r="G12" s="27">
        <v>10.000000099999999</v>
      </c>
      <c r="H12" s="28">
        <v>0</v>
      </c>
    </row>
    <row r="13" spans="1:8" x14ac:dyDescent="0.35">
      <c r="B13" s="26" t="s">
        <v>67</v>
      </c>
      <c r="C13" s="27" t="s">
        <v>68</v>
      </c>
      <c r="D13" s="27">
        <v>0</v>
      </c>
      <c r="E13" s="27">
        <v>10</v>
      </c>
      <c r="F13" s="27">
        <v>100</v>
      </c>
      <c r="G13" s="27">
        <v>1E+100</v>
      </c>
      <c r="H13" s="28">
        <v>10</v>
      </c>
    </row>
    <row r="14" spans="1:8" x14ac:dyDescent="0.35">
      <c r="B14" s="26" t="s">
        <v>69</v>
      </c>
      <c r="C14" s="27" t="s">
        <v>70</v>
      </c>
      <c r="D14" s="27">
        <v>0</v>
      </c>
      <c r="E14" s="27">
        <v>10</v>
      </c>
      <c r="F14" s="27">
        <v>100</v>
      </c>
      <c r="G14" s="27">
        <v>1E+100</v>
      </c>
      <c r="H14" s="28">
        <v>10</v>
      </c>
    </row>
    <row r="15" spans="1:8" x14ac:dyDescent="0.35">
      <c r="B15" s="26" t="s">
        <v>71</v>
      </c>
      <c r="C15" s="27" t="s">
        <v>72</v>
      </c>
      <c r="D15" s="27">
        <v>63</v>
      </c>
      <c r="E15" s="27">
        <v>0</v>
      </c>
      <c r="F15" s="27">
        <v>100</v>
      </c>
      <c r="G15" s="27">
        <v>0</v>
      </c>
      <c r="H15" s="28">
        <v>10.000000099999999</v>
      </c>
    </row>
    <row r="16" spans="1:8" x14ac:dyDescent="0.35">
      <c r="B16" s="26" t="s">
        <v>73</v>
      </c>
      <c r="C16" s="27" t="s">
        <v>74</v>
      </c>
      <c r="D16" s="27">
        <v>0</v>
      </c>
      <c r="E16" s="27">
        <v>10</v>
      </c>
      <c r="F16" s="27">
        <v>100</v>
      </c>
      <c r="G16" s="27">
        <v>1E+100</v>
      </c>
      <c r="H16" s="28">
        <v>10</v>
      </c>
    </row>
    <row r="17" spans="2:8" x14ac:dyDescent="0.35">
      <c r="B17" s="26" t="s">
        <v>75</v>
      </c>
      <c r="C17" s="27" t="s">
        <v>76</v>
      </c>
      <c r="D17" s="27">
        <v>0</v>
      </c>
      <c r="E17" s="27">
        <v>10</v>
      </c>
      <c r="F17" s="27">
        <v>100</v>
      </c>
      <c r="G17" s="27">
        <v>1E+100</v>
      </c>
      <c r="H17" s="28">
        <v>10</v>
      </c>
    </row>
    <row r="18" spans="2:8" x14ac:dyDescent="0.35">
      <c r="B18" s="26" t="s">
        <v>77</v>
      </c>
      <c r="C18" s="27" t="s">
        <v>78</v>
      </c>
      <c r="D18" s="27">
        <v>0</v>
      </c>
      <c r="E18" s="27">
        <v>0</v>
      </c>
      <c r="F18" s="27">
        <v>100</v>
      </c>
      <c r="G18" s="27">
        <v>1E+100</v>
      </c>
      <c r="H18" s="28">
        <v>0</v>
      </c>
    </row>
    <row r="19" spans="2:8" x14ac:dyDescent="0.35">
      <c r="B19" s="26" t="s">
        <v>79</v>
      </c>
      <c r="C19" s="27" t="s">
        <v>80</v>
      </c>
      <c r="D19" s="27">
        <v>0</v>
      </c>
      <c r="E19" s="27">
        <v>10</v>
      </c>
      <c r="F19" s="27">
        <v>85</v>
      </c>
      <c r="G19" s="27">
        <v>1E+100</v>
      </c>
      <c r="H19" s="28">
        <v>10</v>
      </c>
    </row>
    <row r="20" spans="2:8" x14ac:dyDescent="0.35">
      <c r="B20" s="26" t="s">
        <v>81</v>
      </c>
      <c r="C20" s="27" t="s">
        <v>82</v>
      </c>
      <c r="D20" s="27">
        <v>0</v>
      </c>
      <c r="E20" s="27">
        <v>10</v>
      </c>
      <c r="F20" s="27">
        <v>85</v>
      </c>
      <c r="G20" s="27">
        <v>1E+100</v>
      </c>
      <c r="H20" s="28">
        <v>10</v>
      </c>
    </row>
    <row r="21" spans="2:8" x14ac:dyDescent="0.35">
      <c r="B21" s="26" t="s">
        <v>83</v>
      </c>
      <c r="C21" s="27" t="s">
        <v>84</v>
      </c>
      <c r="D21" s="27">
        <v>5</v>
      </c>
      <c r="E21" s="27">
        <v>0</v>
      </c>
      <c r="F21" s="27">
        <v>85</v>
      </c>
      <c r="G21" s="27">
        <v>0</v>
      </c>
      <c r="H21" s="28">
        <v>0</v>
      </c>
    </row>
    <row r="22" spans="2:8" x14ac:dyDescent="0.35">
      <c r="B22" s="26" t="s">
        <v>85</v>
      </c>
      <c r="C22" s="27" t="s">
        <v>86</v>
      </c>
      <c r="D22" s="27">
        <v>0</v>
      </c>
      <c r="E22" s="27">
        <v>10</v>
      </c>
      <c r="F22" s="27">
        <v>85</v>
      </c>
      <c r="G22" s="27">
        <v>1E+100</v>
      </c>
      <c r="H22" s="28">
        <v>10</v>
      </c>
    </row>
    <row r="23" spans="2:8" x14ac:dyDescent="0.35">
      <c r="B23" s="26" t="s">
        <v>87</v>
      </c>
      <c r="C23" s="27" t="s">
        <v>88</v>
      </c>
      <c r="D23" s="27">
        <v>0</v>
      </c>
      <c r="E23" s="27">
        <v>10</v>
      </c>
      <c r="F23" s="27">
        <v>85</v>
      </c>
      <c r="G23" s="27">
        <v>1E+100</v>
      </c>
      <c r="H23" s="28">
        <v>10</v>
      </c>
    </row>
    <row r="24" spans="2:8" x14ac:dyDescent="0.35">
      <c r="B24" s="26" t="s">
        <v>89</v>
      </c>
      <c r="C24" s="27" t="s">
        <v>90</v>
      </c>
      <c r="D24" s="27">
        <v>0</v>
      </c>
      <c r="E24" s="27">
        <v>0</v>
      </c>
      <c r="F24" s="27">
        <v>85</v>
      </c>
      <c r="G24" s="27">
        <v>1E+100</v>
      </c>
      <c r="H24" s="28">
        <v>0</v>
      </c>
    </row>
    <row r="25" spans="2:8" x14ac:dyDescent="0.35">
      <c r="B25" s="26" t="s">
        <v>91</v>
      </c>
      <c r="C25" s="27" t="s">
        <v>92</v>
      </c>
      <c r="D25" s="27">
        <v>0</v>
      </c>
      <c r="E25" s="27">
        <v>10</v>
      </c>
      <c r="F25" s="27">
        <v>85</v>
      </c>
      <c r="G25" s="27">
        <v>1E+100</v>
      </c>
      <c r="H25" s="28">
        <v>10</v>
      </c>
    </row>
    <row r="26" spans="2:8" x14ac:dyDescent="0.35">
      <c r="B26" s="26" t="s">
        <v>93</v>
      </c>
      <c r="C26" s="27" t="s">
        <v>94</v>
      </c>
      <c r="D26" s="27">
        <v>0</v>
      </c>
      <c r="E26" s="27">
        <v>10</v>
      </c>
      <c r="F26" s="27">
        <v>85</v>
      </c>
      <c r="G26" s="27">
        <v>1E+100</v>
      </c>
      <c r="H26" s="28">
        <v>10</v>
      </c>
    </row>
    <row r="27" spans="2:8" x14ac:dyDescent="0.35">
      <c r="B27" s="26" t="s">
        <v>95</v>
      </c>
      <c r="C27" s="27" t="s">
        <v>96</v>
      </c>
      <c r="D27" s="27">
        <v>35</v>
      </c>
      <c r="E27" s="27">
        <v>0</v>
      </c>
      <c r="F27" s="27">
        <v>85</v>
      </c>
      <c r="G27" s="27">
        <v>0</v>
      </c>
      <c r="H27" s="28">
        <v>0</v>
      </c>
    </row>
    <row r="28" spans="2:8" x14ac:dyDescent="0.35">
      <c r="B28" s="26" t="s">
        <v>97</v>
      </c>
      <c r="C28" s="27" t="s">
        <v>98</v>
      </c>
      <c r="D28" s="27">
        <v>0</v>
      </c>
      <c r="E28" s="27">
        <v>10</v>
      </c>
      <c r="F28" s="27">
        <v>85</v>
      </c>
      <c r="G28" s="27">
        <v>1E+100</v>
      </c>
      <c r="H28" s="28">
        <v>10</v>
      </c>
    </row>
    <row r="29" spans="2:8" x14ac:dyDescent="0.35">
      <c r="B29" s="26" t="s">
        <v>99</v>
      </c>
      <c r="C29" s="27" t="s">
        <v>100</v>
      </c>
      <c r="D29" s="27">
        <v>0</v>
      </c>
      <c r="E29" s="27">
        <v>10</v>
      </c>
      <c r="F29" s="27">
        <v>85</v>
      </c>
      <c r="G29" s="27">
        <v>1E+100</v>
      </c>
      <c r="H29" s="28">
        <v>10</v>
      </c>
    </row>
    <row r="30" spans="2:8" x14ac:dyDescent="0.35">
      <c r="B30" s="26" t="s">
        <v>101</v>
      </c>
      <c r="C30" s="27" t="s">
        <v>102</v>
      </c>
      <c r="D30" s="27">
        <v>40</v>
      </c>
      <c r="E30" s="27">
        <v>0</v>
      </c>
      <c r="F30" s="27">
        <v>85</v>
      </c>
      <c r="G30" s="27">
        <v>0</v>
      </c>
      <c r="H30" s="28">
        <v>100.00000009999999</v>
      </c>
    </row>
    <row r="31" spans="2:8" x14ac:dyDescent="0.35">
      <c r="B31" s="26" t="s">
        <v>103</v>
      </c>
      <c r="C31" s="27" t="s">
        <v>104</v>
      </c>
      <c r="D31" s="27">
        <v>13</v>
      </c>
      <c r="E31" s="27">
        <v>0</v>
      </c>
      <c r="F31" s="27">
        <v>90</v>
      </c>
      <c r="G31" s="27">
        <v>10.000000099999999</v>
      </c>
      <c r="H31" s="28">
        <v>90.000000099999994</v>
      </c>
    </row>
    <row r="32" spans="2:8" x14ac:dyDescent="0.35">
      <c r="B32" s="26" t="s">
        <v>105</v>
      </c>
      <c r="C32" s="27" t="s">
        <v>106</v>
      </c>
      <c r="D32" s="27">
        <v>45</v>
      </c>
      <c r="E32" s="27">
        <v>0</v>
      </c>
      <c r="F32" s="27">
        <v>90</v>
      </c>
      <c r="G32" s="27">
        <v>10.000000099999999</v>
      </c>
      <c r="H32" s="28">
        <v>90.000000099999994</v>
      </c>
    </row>
    <row r="33" spans="2:8" x14ac:dyDescent="0.35">
      <c r="B33" s="26" t="s">
        <v>107</v>
      </c>
      <c r="C33" s="27" t="s">
        <v>108</v>
      </c>
      <c r="D33" s="27">
        <v>0</v>
      </c>
      <c r="E33" s="27">
        <v>0</v>
      </c>
      <c r="F33" s="27">
        <v>90</v>
      </c>
      <c r="G33" s="27">
        <v>1E+100</v>
      </c>
      <c r="H33" s="28">
        <v>1E+100</v>
      </c>
    </row>
    <row r="34" spans="2:8" x14ac:dyDescent="0.35">
      <c r="B34" s="26" t="s">
        <v>109</v>
      </c>
      <c r="C34" s="27" t="s">
        <v>110</v>
      </c>
      <c r="D34" s="27">
        <v>70</v>
      </c>
      <c r="E34" s="27">
        <v>0</v>
      </c>
      <c r="F34" s="27">
        <v>90</v>
      </c>
      <c r="G34" s="27">
        <v>10.000000099999999</v>
      </c>
      <c r="H34" s="28">
        <v>90.000000099999994</v>
      </c>
    </row>
    <row r="35" spans="2:8" x14ac:dyDescent="0.35">
      <c r="B35" s="26" t="s">
        <v>111</v>
      </c>
      <c r="C35" s="27" t="s">
        <v>112</v>
      </c>
      <c r="D35" s="27">
        <v>66</v>
      </c>
      <c r="E35" s="27">
        <v>0</v>
      </c>
      <c r="F35" s="27">
        <v>90</v>
      </c>
      <c r="G35" s="27">
        <v>10.000000099999999</v>
      </c>
      <c r="H35" s="28">
        <v>90.000000099999994</v>
      </c>
    </row>
    <row r="36" spans="2:8" x14ac:dyDescent="0.35">
      <c r="B36" s="26" t="s">
        <v>113</v>
      </c>
      <c r="C36" s="27" t="s">
        <v>114</v>
      </c>
      <c r="D36" s="27">
        <v>0</v>
      </c>
      <c r="E36" s="27">
        <v>0</v>
      </c>
      <c r="F36" s="27">
        <v>90</v>
      </c>
      <c r="G36" s="27">
        <v>1E+100</v>
      </c>
      <c r="H36" s="28">
        <v>1E+100</v>
      </c>
    </row>
    <row r="37" spans="2:8" x14ac:dyDescent="0.35">
      <c r="B37" s="26" t="s">
        <v>115</v>
      </c>
      <c r="C37" s="27" t="s">
        <v>116</v>
      </c>
      <c r="D37" s="27">
        <v>45</v>
      </c>
      <c r="E37" s="27">
        <v>0</v>
      </c>
      <c r="F37" s="27">
        <v>90</v>
      </c>
      <c r="G37" s="27">
        <v>10.000000099999999</v>
      </c>
      <c r="H37" s="28">
        <v>90.000000099999994</v>
      </c>
    </row>
    <row r="38" spans="2:8" x14ac:dyDescent="0.35">
      <c r="B38" s="26" t="s">
        <v>117</v>
      </c>
      <c r="C38" s="27" t="s">
        <v>118</v>
      </c>
      <c r="D38" s="27">
        <v>33</v>
      </c>
      <c r="E38" s="27">
        <v>0</v>
      </c>
      <c r="F38" s="27">
        <v>90</v>
      </c>
      <c r="G38" s="27">
        <v>10.000000099999999</v>
      </c>
      <c r="H38" s="28">
        <v>90.000000099999994</v>
      </c>
    </row>
    <row r="39" spans="2:8" x14ac:dyDescent="0.35">
      <c r="B39" s="26" t="s">
        <v>119</v>
      </c>
      <c r="C39" s="27" t="s">
        <v>120</v>
      </c>
      <c r="D39" s="27">
        <v>0</v>
      </c>
      <c r="E39" s="27">
        <v>0</v>
      </c>
      <c r="F39" s="27">
        <v>90</v>
      </c>
      <c r="G39" s="27">
        <v>1E+100</v>
      </c>
      <c r="H39" s="28">
        <v>1E+100</v>
      </c>
    </row>
    <row r="40" spans="2:8" x14ac:dyDescent="0.35">
      <c r="B40" s="26" t="s">
        <v>121</v>
      </c>
      <c r="C40" s="27" t="s">
        <v>122</v>
      </c>
      <c r="D40" s="27">
        <v>80</v>
      </c>
      <c r="E40" s="27">
        <v>0</v>
      </c>
      <c r="F40" s="27">
        <v>90</v>
      </c>
      <c r="G40" s="27">
        <v>10.000000099999999</v>
      </c>
      <c r="H40" s="28">
        <v>90.000000099999994</v>
      </c>
    </row>
    <row r="41" spans="2:8" x14ac:dyDescent="0.35">
      <c r="B41" s="26" t="s">
        <v>123</v>
      </c>
      <c r="C41" s="27" t="s">
        <v>124</v>
      </c>
      <c r="D41" s="27">
        <v>60</v>
      </c>
      <c r="E41" s="27">
        <v>0</v>
      </c>
      <c r="F41" s="27">
        <v>90</v>
      </c>
      <c r="G41" s="27">
        <v>10.000000099999999</v>
      </c>
      <c r="H41" s="28">
        <v>90.000000099999994</v>
      </c>
    </row>
    <row r="42" spans="2:8" x14ac:dyDescent="0.35">
      <c r="B42" s="26" t="s">
        <v>125</v>
      </c>
      <c r="C42" s="27" t="s">
        <v>126</v>
      </c>
      <c r="D42" s="27">
        <v>0</v>
      </c>
      <c r="E42" s="27">
        <v>0</v>
      </c>
      <c r="F42" s="27">
        <v>90</v>
      </c>
      <c r="G42" s="27">
        <v>1E+100</v>
      </c>
      <c r="H42" s="28">
        <v>1E+100</v>
      </c>
    </row>
    <row r="43" spans="2:8" x14ac:dyDescent="0.35">
      <c r="B43" s="26" t="s">
        <v>127</v>
      </c>
      <c r="C43" s="27" t="s">
        <v>128</v>
      </c>
      <c r="D43" s="27">
        <v>0</v>
      </c>
      <c r="E43" s="27">
        <v>10</v>
      </c>
      <c r="F43" s="27">
        <v>80</v>
      </c>
      <c r="G43" s="27">
        <v>1E+100</v>
      </c>
      <c r="H43" s="28">
        <v>10</v>
      </c>
    </row>
    <row r="44" spans="2:8" x14ac:dyDescent="0.35">
      <c r="B44" s="26" t="s">
        <v>129</v>
      </c>
      <c r="C44" s="27" t="s">
        <v>130</v>
      </c>
      <c r="D44" s="27">
        <v>0</v>
      </c>
      <c r="E44" s="27">
        <v>10</v>
      </c>
      <c r="F44" s="27">
        <v>80</v>
      </c>
      <c r="G44" s="27">
        <v>1E+100</v>
      </c>
      <c r="H44" s="28">
        <v>10</v>
      </c>
    </row>
    <row r="45" spans="2:8" x14ac:dyDescent="0.35">
      <c r="B45" s="26" t="s">
        <v>131</v>
      </c>
      <c r="C45" s="27" t="s">
        <v>132</v>
      </c>
      <c r="D45" s="27">
        <v>55</v>
      </c>
      <c r="E45" s="27">
        <v>0</v>
      </c>
      <c r="F45" s="27">
        <v>80</v>
      </c>
      <c r="G45" s="27">
        <v>0</v>
      </c>
      <c r="H45" s="28">
        <v>0</v>
      </c>
    </row>
    <row r="46" spans="2:8" x14ac:dyDescent="0.35">
      <c r="B46" s="26" t="s">
        <v>133</v>
      </c>
      <c r="C46" s="27" t="s">
        <v>134</v>
      </c>
      <c r="D46" s="27">
        <v>0</v>
      </c>
      <c r="E46" s="27">
        <v>10</v>
      </c>
      <c r="F46" s="27">
        <v>80</v>
      </c>
      <c r="G46" s="27">
        <v>1E+100</v>
      </c>
      <c r="H46" s="28">
        <v>10</v>
      </c>
    </row>
    <row r="47" spans="2:8" x14ac:dyDescent="0.35">
      <c r="B47" s="26" t="s">
        <v>135</v>
      </c>
      <c r="C47" s="27" t="s">
        <v>136</v>
      </c>
      <c r="D47" s="27">
        <v>0</v>
      </c>
      <c r="E47" s="27">
        <v>10</v>
      </c>
      <c r="F47" s="27">
        <v>80</v>
      </c>
      <c r="G47" s="27">
        <v>1E+100</v>
      </c>
      <c r="H47" s="28">
        <v>10</v>
      </c>
    </row>
    <row r="48" spans="2:8" x14ac:dyDescent="0.35">
      <c r="B48" s="26" t="s">
        <v>137</v>
      </c>
      <c r="C48" s="27" t="s">
        <v>138</v>
      </c>
      <c r="D48" s="27">
        <v>25</v>
      </c>
      <c r="E48" s="27">
        <v>0</v>
      </c>
      <c r="F48" s="27">
        <v>80</v>
      </c>
      <c r="G48" s="27">
        <v>0</v>
      </c>
      <c r="H48" s="28">
        <v>10.000000099999999</v>
      </c>
    </row>
    <row r="49" spans="1:8" x14ac:dyDescent="0.35">
      <c r="B49" s="26" t="s">
        <v>139</v>
      </c>
      <c r="C49" s="27" t="s">
        <v>140</v>
      </c>
      <c r="D49" s="27">
        <v>0</v>
      </c>
      <c r="E49" s="27">
        <v>10</v>
      </c>
      <c r="F49" s="27">
        <v>80</v>
      </c>
      <c r="G49" s="27">
        <v>1E+100</v>
      </c>
      <c r="H49" s="28">
        <v>10</v>
      </c>
    </row>
    <row r="50" spans="1:8" x14ac:dyDescent="0.35">
      <c r="B50" s="26" t="s">
        <v>141</v>
      </c>
      <c r="C50" s="27" t="s">
        <v>142</v>
      </c>
      <c r="D50" s="27">
        <v>0</v>
      </c>
      <c r="E50" s="27">
        <v>10</v>
      </c>
      <c r="F50" s="27">
        <v>80</v>
      </c>
      <c r="G50" s="27">
        <v>1E+100</v>
      </c>
      <c r="H50" s="28">
        <v>10</v>
      </c>
    </row>
    <row r="51" spans="1:8" x14ac:dyDescent="0.35">
      <c r="B51" s="26" t="s">
        <v>143</v>
      </c>
      <c r="C51" s="27" t="s">
        <v>144</v>
      </c>
      <c r="D51" s="27">
        <v>0</v>
      </c>
      <c r="E51" s="27">
        <v>0</v>
      </c>
      <c r="F51" s="27">
        <v>80</v>
      </c>
      <c r="G51" s="27">
        <v>1E+100</v>
      </c>
      <c r="H51" s="28">
        <v>0</v>
      </c>
    </row>
    <row r="52" spans="1:8" x14ac:dyDescent="0.35">
      <c r="B52" s="26" t="s">
        <v>145</v>
      </c>
      <c r="C52" s="27" t="s">
        <v>146</v>
      </c>
      <c r="D52" s="27">
        <v>0</v>
      </c>
      <c r="E52" s="27">
        <v>10</v>
      </c>
      <c r="F52" s="27">
        <v>80</v>
      </c>
      <c r="G52" s="27">
        <v>1E+100</v>
      </c>
      <c r="H52" s="28">
        <v>10</v>
      </c>
    </row>
    <row r="53" spans="1:8" x14ac:dyDescent="0.35">
      <c r="B53" s="26" t="s">
        <v>147</v>
      </c>
      <c r="C53" s="27" t="s">
        <v>148</v>
      </c>
      <c r="D53" s="27">
        <v>0</v>
      </c>
      <c r="E53" s="27">
        <v>10</v>
      </c>
      <c r="F53" s="27">
        <v>80</v>
      </c>
      <c r="G53" s="27">
        <v>1E+100</v>
      </c>
      <c r="H53" s="28">
        <v>10</v>
      </c>
    </row>
    <row r="54" spans="1:8" ht="15" thickBot="1" x14ac:dyDescent="0.4">
      <c r="B54" s="29" t="s">
        <v>149</v>
      </c>
      <c r="C54" s="30" t="s">
        <v>150</v>
      </c>
      <c r="D54" s="30">
        <v>0</v>
      </c>
      <c r="E54" s="30">
        <v>0</v>
      </c>
      <c r="F54" s="30">
        <v>80</v>
      </c>
      <c r="G54" s="30">
        <v>1E+100</v>
      </c>
      <c r="H54" s="31">
        <v>0</v>
      </c>
    </row>
    <row r="55" spans="1:8" x14ac:dyDescent="0.35">
      <c r="B55" s="23"/>
      <c r="C55" s="23"/>
      <c r="D55" s="23"/>
      <c r="E55" s="23"/>
      <c r="F55" s="23"/>
      <c r="G55" s="23"/>
      <c r="H55" s="23"/>
    </row>
    <row r="56" spans="1:8" ht="15" thickBot="1" x14ac:dyDescent="0.4">
      <c r="A56" s="35" t="s">
        <v>151</v>
      </c>
      <c r="B56" s="23"/>
      <c r="C56" s="23"/>
      <c r="D56" s="23"/>
      <c r="E56" s="23"/>
      <c r="F56" s="23"/>
      <c r="G56" s="23"/>
      <c r="H56" s="23"/>
    </row>
    <row r="57" spans="1:8" ht="15" thickBot="1" x14ac:dyDescent="0.4">
      <c r="B57" s="32" t="s">
        <v>48</v>
      </c>
      <c r="C57" s="33" t="s">
        <v>49</v>
      </c>
      <c r="D57" s="33" t="s">
        <v>50</v>
      </c>
      <c r="E57" s="33" t="s">
        <v>152</v>
      </c>
      <c r="F57" s="33" t="s">
        <v>153</v>
      </c>
      <c r="G57" s="33" t="s">
        <v>53</v>
      </c>
      <c r="H57" s="34" t="s">
        <v>54</v>
      </c>
    </row>
    <row r="58" spans="1:8" x14ac:dyDescent="0.35">
      <c r="B58" s="26" t="s">
        <v>154</v>
      </c>
      <c r="C58" s="27" t="s">
        <v>155</v>
      </c>
      <c r="D58" s="27">
        <v>208</v>
      </c>
      <c r="E58" s="27">
        <v>0</v>
      </c>
      <c r="F58" s="27">
        <v>150</v>
      </c>
      <c r="G58" s="27">
        <v>58</v>
      </c>
      <c r="H58" s="28">
        <v>1E+100</v>
      </c>
    </row>
    <row r="59" spans="1:8" x14ac:dyDescent="0.35">
      <c r="B59" s="26" t="s">
        <v>156</v>
      </c>
      <c r="C59" s="27" t="s">
        <v>157</v>
      </c>
      <c r="D59" s="27">
        <v>30</v>
      </c>
      <c r="E59" s="27">
        <v>0</v>
      </c>
      <c r="F59" s="27">
        <v>30</v>
      </c>
      <c r="G59" s="27">
        <v>5</v>
      </c>
      <c r="H59" s="28">
        <v>30</v>
      </c>
    </row>
    <row r="60" spans="1:8" x14ac:dyDescent="0.35">
      <c r="B60" s="26" t="s">
        <v>158</v>
      </c>
      <c r="C60" s="27" t="s">
        <v>128</v>
      </c>
      <c r="D60" s="27">
        <v>0</v>
      </c>
      <c r="E60" s="27">
        <v>0</v>
      </c>
      <c r="F60" s="27">
        <v>0</v>
      </c>
      <c r="G60" s="27">
        <v>0</v>
      </c>
      <c r="H60" s="28">
        <v>0</v>
      </c>
    </row>
    <row r="61" spans="1:8" x14ac:dyDescent="0.35">
      <c r="B61" s="26" t="s">
        <v>159</v>
      </c>
      <c r="C61" s="27" t="s">
        <v>160</v>
      </c>
      <c r="D61" s="27">
        <v>13</v>
      </c>
      <c r="E61" s="27">
        <v>90</v>
      </c>
      <c r="F61" s="27">
        <v>13</v>
      </c>
      <c r="G61" s="27">
        <v>588</v>
      </c>
      <c r="H61" s="28">
        <v>13</v>
      </c>
    </row>
    <row r="62" spans="1:8" x14ac:dyDescent="0.35">
      <c r="B62" s="26" t="s">
        <v>161</v>
      </c>
      <c r="C62" s="27" t="s">
        <v>162</v>
      </c>
      <c r="D62" s="27">
        <v>45</v>
      </c>
      <c r="E62" s="27">
        <v>90</v>
      </c>
      <c r="F62" s="27">
        <v>45</v>
      </c>
      <c r="G62" s="27">
        <v>588</v>
      </c>
      <c r="H62" s="28">
        <v>45</v>
      </c>
    </row>
    <row r="63" spans="1:8" x14ac:dyDescent="0.35">
      <c r="B63" s="26" t="s">
        <v>163</v>
      </c>
      <c r="C63" s="27" t="s">
        <v>108</v>
      </c>
      <c r="D63" s="27">
        <v>0</v>
      </c>
      <c r="E63" s="27">
        <v>-10</v>
      </c>
      <c r="F63" s="27">
        <v>0</v>
      </c>
      <c r="G63" s="27">
        <v>5</v>
      </c>
      <c r="H63" s="28">
        <v>0</v>
      </c>
    </row>
    <row r="64" spans="1:8" x14ac:dyDescent="0.35">
      <c r="B64" s="26" t="s">
        <v>164</v>
      </c>
      <c r="C64" s="27" t="s">
        <v>165</v>
      </c>
      <c r="D64" s="27">
        <v>60</v>
      </c>
      <c r="E64" s="27">
        <v>100</v>
      </c>
      <c r="F64" s="27">
        <v>60</v>
      </c>
      <c r="G64" s="27">
        <v>35</v>
      </c>
      <c r="H64" s="28">
        <v>5</v>
      </c>
    </row>
    <row r="65" spans="2:8" x14ac:dyDescent="0.35">
      <c r="B65" s="26" t="s">
        <v>166</v>
      </c>
      <c r="C65" s="27" t="s">
        <v>134</v>
      </c>
      <c r="D65" s="27">
        <v>0</v>
      </c>
      <c r="E65" s="27">
        <v>0</v>
      </c>
      <c r="F65" s="27">
        <v>0</v>
      </c>
      <c r="G65" s="27">
        <v>0</v>
      </c>
      <c r="H65" s="28">
        <v>0</v>
      </c>
    </row>
    <row r="66" spans="2:8" x14ac:dyDescent="0.35">
      <c r="B66" s="26" t="s">
        <v>167</v>
      </c>
      <c r="C66" s="27" t="s">
        <v>168</v>
      </c>
      <c r="D66" s="27">
        <v>70</v>
      </c>
      <c r="E66" s="27">
        <v>90</v>
      </c>
      <c r="F66" s="27">
        <v>70</v>
      </c>
      <c r="G66" s="27">
        <v>588</v>
      </c>
      <c r="H66" s="28">
        <v>58</v>
      </c>
    </row>
    <row r="67" spans="2:8" x14ac:dyDescent="0.35">
      <c r="B67" s="26" t="s">
        <v>169</v>
      </c>
      <c r="C67" s="27" t="s">
        <v>170</v>
      </c>
      <c r="D67" s="27">
        <v>66</v>
      </c>
      <c r="E67" s="27">
        <v>90</v>
      </c>
      <c r="F67" s="27">
        <v>66</v>
      </c>
      <c r="G67" s="27">
        <v>588</v>
      </c>
      <c r="H67" s="28">
        <v>66</v>
      </c>
    </row>
    <row r="68" spans="2:8" x14ac:dyDescent="0.35">
      <c r="B68" s="26" t="s">
        <v>171</v>
      </c>
      <c r="C68" s="27" t="s">
        <v>114</v>
      </c>
      <c r="D68" s="27">
        <v>0</v>
      </c>
      <c r="E68" s="27">
        <v>-10</v>
      </c>
      <c r="F68" s="27">
        <v>0</v>
      </c>
      <c r="G68" s="27">
        <v>5</v>
      </c>
      <c r="H68" s="28">
        <v>0</v>
      </c>
    </row>
    <row r="69" spans="2:8" x14ac:dyDescent="0.35">
      <c r="B69" s="26" t="s">
        <v>172</v>
      </c>
      <c r="C69" s="27" t="s">
        <v>173</v>
      </c>
      <c r="D69" s="27">
        <v>55</v>
      </c>
      <c r="E69" s="27">
        <v>100</v>
      </c>
      <c r="F69" s="27">
        <v>55</v>
      </c>
      <c r="G69" s="27">
        <v>35</v>
      </c>
      <c r="H69" s="28">
        <v>5</v>
      </c>
    </row>
    <row r="70" spans="2:8" x14ac:dyDescent="0.35">
      <c r="B70" s="26" t="s">
        <v>174</v>
      </c>
      <c r="C70" s="27" t="s">
        <v>140</v>
      </c>
      <c r="D70" s="27">
        <v>0</v>
      </c>
      <c r="E70" s="27">
        <v>0</v>
      </c>
      <c r="F70" s="27">
        <v>0</v>
      </c>
      <c r="G70" s="27">
        <v>0</v>
      </c>
      <c r="H70" s="28">
        <v>0</v>
      </c>
    </row>
    <row r="71" spans="2:8" x14ac:dyDescent="0.35">
      <c r="B71" s="26" t="s">
        <v>175</v>
      </c>
      <c r="C71" s="27" t="s">
        <v>176</v>
      </c>
      <c r="D71" s="27">
        <v>45</v>
      </c>
      <c r="E71" s="27">
        <v>90</v>
      </c>
      <c r="F71" s="27">
        <v>45</v>
      </c>
      <c r="G71" s="27">
        <v>588</v>
      </c>
      <c r="H71" s="28">
        <v>45</v>
      </c>
    </row>
    <row r="72" spans="2:8" x14ac:dyDescent="0.35">
      <c r="B72" s="26" t="s">
        <v>177</v>
      </c>
      <c r="C72" s="27" t="s">
        <v>178</v>
      </c>
      <c r="D72" s="27">
        <v>33</v>
      </c>
      <c r="E72" s="27">
        <v>90</v>
      </c>
      <c r="F72" s="27">
        <v>33</v>
      </c>
      <c r="G72" s="27">
        <v>588</v>
      </c>
      <c r="H72" s="28">
        <v>33</v>
      </c>
    </row>
    <row r="73" spans="2:8" x14ac:dyDescent="0.35">
      <c r="B73" s="26" t="s">
        <v>179</v>
      </c>
      <c r="C73" s="27" t="s">
        <v>120</v>
      </c>
      <c r="D73" s="27">
        <v>0</v>
      </c>
      <c r="E73" s="27">
        <v>-10</v>
      </c>
      <c r="F73" s="27">
        <v>0</v>
      </c>
      <c r="G73" s="27">
        <v>33</v>
      </c>
      <c r="H73" s="28">
        <v>0</v>
      </c>
    </row>
    <row r="74" spans="2:8" x14ac:dyDescent="0.35">
      <c r="B74" s="26" t="s">
        <v>180</v>
      </c>
      <c r="C74" s="27" t="s">
        <v>181</v>
      </c>
      <c r="D74" s="27">
        <v>98</v>
      </c>
      <c r="E74" s="27">
        <v>100</v>
      </c>
      <c r="F74" s="27">
        <v>98</v>
      </c>
      <c r="G74" s="27">
        <v>907</v>
      </c>
      <c r="H74" s="28">
        <v>33</v>
      </c>
    </row>
    <row r="75" spans="2:8" x14ac:dyDescent="0.35">
      <c r="B75" s="26" t="s">
        <v>182</v>
      </c>
      <c r="C75" s="27" t="s">
        <v>146</v>
      </c>
      <c r="D75" s="27">
        <v>0</v>
      </c>
      <c r="E75" s="27">
        <v>0</v>
      </c>
      <c r="F75" s="27">
        <v>0</v>
      </c>
      <c r="G75" s="27">
        <v>0</v>
      </c>
      <c r="H75" s="28">
        <v>0</v>
      </c>
    </row>
    <row r="76" spans="2:8" x14ac:dyDescent="0.35">
      <c r="B76" s="26" t="s">
        <v>183</v>
      </c>
      <c r="C76" s="27" t="s">
        <v>184</v>
      </c>
      <c r="D76" s="27">
        <v>80</v>
      </c>
      <c r="E76" s="27">
        <v>90</v>
      </c>
      <c r="F76" s="27">
        <v>80</v>
      </c>
      <c r="G76" s="27">
        <v>588</v>
      </c>
      <c r="H76" s="28">
        <v>58</v>
      </c>
    </row>
    <row r="77" spans="2:8" x14ac:dyDescent="0.35">
      <c r="B77" s="26" t="s">
        <v>185</v>
      </c>
      <c r="C77" s="27" t="s">
        <v>186</v>
      </c>
      <c r="D77" s="27">
        <v>60</v>
      </c>
      <c r="E77" s="27">
        <v>90</v>
      </c>
      <c r="F77" s="27">
        <v>60</v>
      </c>
      <c r="G77" s="27">
        <v>588</v>
      </c>
      <c r="H77" s="28">
        <v>60</v>
      </c>
    </row>
    <row r="78" spans="2:8" x14ac:dyDescent="0.35">
      <c r="B78" s="26" t="s">
        <v>187</v>
      </c>
      <c r="C78" s="27" t="s">
        <v>126</v>
      </c>
      <c r="D78" s="27">
        <v>0</v>
      </c>
      <c r="E78" s="27">
        <v>-10</v>
      </c>
      <c r="F78" s="27">
        <v>0</v>
      </c>
      <c r="G78" s="27">
        <v>33</v>
      </c>
      <c r="H78" s="28">
        <v>0</v>
      </c>
    </row>
    <row r="79" spans="2:8" x14ac:dyDescent="0.35">
      <c r="B79" s="26" t="s">
        <v>188</v>
      </c>
      <c r="C79" s="27" t="s">
        <v>189</v>
      </c>
      <c r="D79" s="27">
        <v>40</v>
      </c>
      <c r="E79" s="27">
        <v>100</v>
      </c>
      <c r="F79" s="27">
        <v>40</v>
      </c>
      <c r="G79" s="27">
        <v>35</v>
      </c>
      <c r="H79" s="28">
        <v>33</v>
      </c>
    </row>
    <row r="80" spans="2:8" x14ac:dyDescent="0.35">
      <c r="B80" s="26" t="s">
        <v>190</v>
      </c>
      <c r="C80" s="27" t="s">
        <v>191</v>
      </c>
      <c r="D80" s="27">
        <v>93</v>
      </c>
      <c r="E80" s="27">
        <v>0</v>
      </c>
      <c r="F80" s="27">
        <v>1000</v>
      </c>
      <c r="G80" s="27">
        <v>1E+100</v>
      </c>
      <c r="H80" s="28">
        <v>907</v>
      </c>
    </row>
    <row r="81" spans="2:8" x14ac:dyDescent="0.35">
      <c r="B81" s="26" t="s">
        <v>192</v>
      </c>
      <c r="C81" s="27" t="s">
        <v>193</v>
      </c>
      <c r="D81" s="27">
        <v>80</v>
      </c>
      <c r="E81" s="27">
        <v>0</v>
      </c>
      <c r="F81" s="27">
        <v>1000</v>
      </c>
      <c r="G81" s="27">
        <v>1E+100</v>
      </c>
      <c r="H81" s="28">
        <v>920</v>
      </c>
    </row>
    <row r="82" spans="2:8" x14ac:dyDescent="0.35">
      <c r="B82" s="26" t="s">
        <v>194</v>
      </c>
      <c r="C82" s="27" t="s">
        <v>195</v>
      </c>
      <c r="D82" s="27">
        <v>412</v>
      </c>
      <c r="E82" s="27">
        <v>0</v>
      </c>
      <c r="F82" s="27">
        <v>1000</v>
      </c>
      <c r="G82" s="27">
        <v>1E+100</v>
      </c>
      <c r="H82" s="28">
        <v>588</v>
      </c>
    </row>
    <row r="83" spans="2:8" x14ac:dyDescent="0.35">
      <c r="B83" s="26" t="s">
        <v>196</v>
      </c>
      <c r="C83" s="27" t="s">
        <v>197</v>
      </c>
      <c r="D83" s="27">
        <v>80</v>
      </c>
      <c r="E83" s="27">
        <v>0</v>
      </c>
      <c r="F83" s="27">
        <v>1000</v>
      </c>
      <c r="G83" s="27">
        <v>1E+100</v>
      </c>
      <c r="H83" s="28">
        <v>920</v>
      </c>
    </row>
    <row r="84" spans="2:8" x14ac:dyDescent="0.35">
      <c r="B84" s="26" t="s">
        <v>198</v>
      </c>
      <c r="C84" s="27" t="s">
        <v>191</v>
      </c>
      <c r="D84" s="27">
        <v>93</v>
      </c>
      <c r="E84" s="27">
        <v>0</v>
      </c>
      <c r="F84" s="27">
        <v>60</v>
      </c>
      <c r="G84" s="27">
        <v>33</v>
      </c>
      <c r="H84" s="28">
        <v>1E+100</v>
      </c>
    </row>
    <row r="85" spans="2:8" x14ac:dyDescent="0.35">
      <c r="B85" s="26" t="s">
        <v>199</v>
      </c>
      <c r="C85" s="27" t="s">
        <v>193</v>
      </c>
      <c r="D85" s="27">
        <v>80</v>
      </c>
      <c r="E85" s="27">
        <v>0</v>
      </c>
      <c r="F85" s="27">
        <v>60</v>
      </c>
      <c r="G85" s="27">
        <v>20</v>
      </c>
      <c r="H85" s="28">
        <v>1E+100</v>
      </c>
    </row>
    <row r="86" spans="2:8" x14ac:dyDescent="0.35">
      <c r="B86" s="26" t="s">
        <v>200</v>
      </c>
      <c r="C86" s="27" t="s">
        <v>195</v>
      </c>
      <c r="D86" s="27">
        <v>412</v>
      </c>
      <c r="E86" s="27">
        <v>0</v>
      </c>
      <c r="F86" s="27">
        <v>60</v>
      </c>
      <c r="G86" s="27">
        <v>352</v>
      </c>
      <c r="H86" s="28">
        <v>1E+100</v>
      </c>
    </row>
    <row r="87" spans="2:8" x14ac:dyDescent="0.35">
      <c r="B87" s="26" t="s">
        <v>201</v>
      </c>
      <c r="C87" s="27" t="s">
        <v>197</v>
      </c>
      <c r="D87" s="27">
        <v>80</v>
      </c>
      <c r="E87" s="27">
        <v>0</v>
      </c>
      <c r="F87" s="27">
        <v>60</v>
      </c>
      <c r="G87" s="27">
        <v>20</v>
      </c>
      <c r="H87" s="28">
        <v>1E+100</v>
      </c>
    </row>
    <row r="88" spans="2:8" x14ac:dyDescent="0.35">
      <c r="B88" s="26" t="s">
        <v>202</v>
      </c>
      <c r="C88" s="27" t="s">
        <v>193</v>
      </c>
      <c r="D88" s="27">
        <v>80</v>
      </c>
      <c r="E88" s="27">
        <v>-15</v>
      </c>
      <c r="F88" s="27">
        <v>80</v>
      </c>
      <c r="G88" s="27">
        <v>33</v>
      </c>
      <c r="H88" s="28">
        <v>20</v>
      </c>
    </row>
    <row r="89" spans="2:8" ht="15" thickBot="1" x14ac:dyDescent="0.4">
      <c r="B89" s="29" t="s">
        <v>203</v>
      </c>
      <c r="C89" s="30" t="s">
        <v>197</v>
      </c>
      <c r="D89" s="30">
        <v>80</v>
      </c>
      <c r="E89" s="30">
        <v>-20</v>
      </c>
      <c r="F89" s="30">
        <v>80</v>
      </c>
      <c r="G89" s="30">
        <v>5</v>
      </c>
      <c r="H89" s="31">
        <v>20</v>
      </c>
    </row>
    <row r="90" spans="2:8" x14ac:dyDescent="0.35">
      <c r="B90" s="23"/>
      <c r="C90" s="23"/>
      <c r="D90" s="23"/>
      <c r="E90" s="23"/>
      <c r="F90" s="23"/>
      <c r="G90" s="23"/>
      <c r="H90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workbookViewId="0"/>
  </sheetViews>
  <sheetFormatPr defaultRowHeight="14.5" x14ac:dyDescent="0.35"/>
  <cols>
    <col min="1" max="1" width="2.1796875" customWidth="1"/>
    <col min="2" max="2" width="5.90625" customWidth="1"/>
    <col min="3" max="3" width="24.81640625" customWidth="1"/>
    <col min="4" max="4" width="11.54296875" customWidth="1"/>
    <col min="5" max="5" width="12.26953125" bestFit="1" customWidth="1"/>
    <col min="6" max="6" width="7.6328125" bestFit="1" customWidth="1"/>
    <col min="7" max="7" width="9" bestFit="1" customWidth="1"/>
  </cols>
  <sheetData>
    <row r="1" spans="1:5" x14ac:dyDescent="0.35">
      <c r="A1" s="35" t="s">
        <v>206</v>
      </c>
    </row>
    <row r="2" spans="1:5" x14ac:dyDescent="0.35">
      <c r="A2" s="35" t="s">
        <v>207</v>
      </c>
    </row>
    <row r="3" spans="1:5" x14ac:dyDescent="0.35">
      <c r="A3" s="35" t="s">
        <v>208</v>
      </c>
    </row>
    <row r="4" spans="1:5" x14ac:dyDescent="0.35">
      <c r="A4" s="35" t="s">
        <v>209</v>
      </c>
    </row>
    <row r="5" spans="1:5" x14ac:dyDescent="0.35">
      <c r="A5" s="35" t="s">
        <v>210</v>
      </c>
    </row>
    <row r="6" spans="1:5" x14ac:dyDescent="0.35">
      <c r="A6" s="35"/>
      <c r="B6" t="s">
        <v>211</v>
      </c>
    </row>
    <row r="7" spans="1:5" x14ac:dyDescent="0.35">
      <c r="A7" s="35"/>
      <c r="B7" t="s">
        <v>212</v>
      </c>
    </row>
    <row r="8" spans="1:5" x14ac:dyDescent="0.35">
      <c r="A8" s="35"/>
      <c r="B8" t="s">
        <v>213</v>
      </c>
    </row>
    <row r="9" spans="1:5" x14ac:dyDescent="0.35">
      <c r="A9" s="35" t="s">
        <v>214</v>
      </c>
    </row>
    <row r="10" spans="1:5" x14ac:dyDescent="0.35">
      <c r="B10" t="s">
        <v>215</v>
      </c>
    </row>
    <row r="11" spans="1:5" x14ac:dyDescent="0.35">
      <c r="B11" t="s">
        <v>216</v>
      </c>
    </row>
    <row r="14" spans="1:5" ht="15" thickBot="1" x14ac:dyDescent="0.4">
      <c r="A14" t="s">
        <v>217</v>
      </c>
    </row>
    <row r="15" spans="1:5" ht="15" thickBot="1" x14ac:dyDescent="0.4">
      <c r="B15" s="58" t="s">
        <v>218</v>
      </c>
      <c r="C15" s="58" t="s">
        <v>219</v>
      </c>
      <c r="D15" s="58" t="s">
        <v>220</v>
      </c>
      <c r="E15" s="58" t="s">
        <v>221</v>
      </c>
    </row>
    <row r="16" spans="1:5" ht="15" thickBot="1" x14ac:dyDescent="0.4">
      <c r="B16" s="57" t="s">
        <v>229</v>
      </c>
      <c r="C16" s="57" t="s">
        <v>230</v>
      </c>
      <c r="D16" s="60">
        <v>59580</v>
      </c>
      <c r="E16" s="60">
        <v>59580</v>
      </c>
    </row>
    <row r="19" spans="1:6" ht="15" thickBot="1" x14ac:dyDescent="0.4">
      <c r="A19" t="s">
        <v>222</v>
      </c>
    </row>
    <row r="20" spans="1:6" ht="15" thickBot="1" x14ac:dyDescent="0.4">
      <c r="B20" s="58" t="s">
        <v>218</v>
      </c>
      <c r="C20" s="58" t="s">
        <v>219</v>
      </c>
      <c r="D20" s="58" t="s">
        <v>220</v>
      </c>
      <c r="E20" s="58" t="s">
        <v>221</v>
      </c>
      <c r="F20" s="58" t="s">
        <v>223</v>
      </c>
    </row>
    <row r="21" spans="1:6" x14ac:dyDescent="0.35">
      <c r="B21" s="59" t="s">
        <v>231</v>
      </c>
      <c r="C21" s="59" t="s">
        <v>56</v>
      </c>
      <c r="D21" s="61">
        <v>0</v>
      </c>
      <c r="E21" s="61">
        <v>0</v>
      </c>
      <c r="F21" s="59" t="s">
        <v>232</v>
      </c>
    </row>
    <row r="22" spans="1:6" x14ac:dyDescent="0.35">
      <c r="B22" s="59" t="s">
        <v>233</v>
      </c>
      <c r="C22" s="59" t="s">
        <v>58</v>
      </c>
      <c r="D22" s="61">
        <v>0</v>
      </c>
      <c r="E22" s="61">
        <v>0</v>
      </c>
      <c r="F22" s="59" t="s">
        <v>232</v>
      </c>
    </row>
    <row r="23" spans="1:6" x14ac:dyDescent="0.35">
      <c r="B23" s="59" t="s">
        <v>234</v>
      </c>
      <c r="C23" s="59" t="s">
        <v>60</v>
      </c>
      <c r="D23" s="61">
        <v>0</v>
      </c>
      <c r="E23" s="61">
        <v>0</v>
      </c>
      <c r="F23" s="59" t="s">
        <v>232</v>
      </c>
    </row>
    <row r="24" spans="1:6" x14ac:dyDescent="0.35">
      <c r="B24" s="59" t="s">
        <v>235</v>
      </c>
      <c r="C24" s="59" t="s">
        <v>62</v>
      </c>
      <c r="D24" s="61">
        <v>0</v>
      </c>
      <c r="E24" s="61">
        <v>0</v>
      </c>
      <c r="F24" s="59" t="s">
        <v>232</v>
      </c>
    </row>
    <row r="25" spans="1:6" x14ac:dyDescent="0.35">
      <c r="B25" s="59" t="s">
        <v>236</v>
      </c>
      <c r="C25" s="59" t="s">
        <v>64</v>
      </c>
      <c r="D25" s="61">
        <v>0</v>
      </c>
      <c r="E25" s="61">
        <v>0</v>
      </c>
      <c r="F25" s="59" t="s">
        <v>232</v>
      </c>
    </row>
    <row r="26" spans="1:6" x14ac:dyDescent="0.35">
      <c r="B26" s="59" t="s">
        <v>237</v>
      </c>
      <c r="C26" s="59" t="s">
        <v>66</v>
      </c>
      <c r="D26" s="61">
        <v>30</v>
      </c>
      <c r="E26" s="61">
        <v>30</v>
      </c>
      <c r="F26" s="59" t="s">
        <v>232</v>
      </c>
    </row>
    <row r="27" spans="1:6" x14ac:dyDescent="0.35">
      <c r="B27" s="59" t="s">
        <v>238</v>
      </c>
      <c r="C27" s="59" t="s">
        <v>68</v>
      </c>
      <c r="D27" s="61">
        <v>0</v>
      </c>
      <c r="E27" s="61">
        <v>0</v>
      </c>
      <c r="F27" s="59" t="s">
        <v>232</v>
      </c>
    </row>
    <row r="28" spans="1:6" x14ac:dyDescent="0.35">
      <c r="B28" s="59" t="s">
        <v>239</v>
      </c>
      <c r="C28" s="59" t="s">
        <v>70</v>
      </c>
      <c r="D28" s="61">
        <v>0</v>
      </c>
      <c r="E28" s="61">
        <v>0</v>
      </c>
      <c r="F28" s="59" t="s">
        <v>232</v>
      </c>
    </row>
    <row r="29" spans="1:6" x14ac:dyDescent="0.35">
      <c r="B29" s="59" t="s">
        <v>240</v>
      </c>
      <c r="C29" s="59" t="s">
        <v>72</v>
      </c>
      <c r="D29" s="61">
        <v>63</v>
      </c>
      <c r="E29" s="61">
        <v>23</v>
      </c>
      <c r="F29" s="59" t="s">
        <v>232</v>
      </c>
    </row>
    <row r="30" spans="1:6" x14ac:dyDescent="0.35">
      <c r="B30" s="59" t="s">
        <v>241</v>
      </c>
      <c r="C30" s="59" t="s">
        <v>74</v>
      </c>
      <c r="D30" s="61">
        <v>0</v>
      </c>
      <c r="E30" s="61">
        <v>0</v>
      </c>
      <c r="F30" s="59" t="s">
        <v>232</v>
      </c>
    </row>
    <row r="31" spans="1:6" x14ac:dyDescent="0.35">
      <c r="B31" s="59" t="s">
        <v>242</v>
      </c>
      <c r="C31" s="59" t="s">
        <v>76</v>
      </c>
      <c r="D31" s="61">
        <v>0</v>
      </c>
      <c r="E31" s="61">
        <v>0</v>
      </c>
      <c r="F31" s="59" t="s">
        <v>232</v>
      </c>
    </row>
    <row r="32" spans="1:6" x14ac:dyDescent="0.35">
      <c r="B32" s="59" t="s">
        <v>243</v>
      </c>
      <c r="C32" s="59" t="s">
        <v>78</v>
      </c>
      <c r="D32" s="61">
        <v>0</v>
      </c>
      <c r="E32" s="61">
        <v>40</v>
      </c>
      <c r="F32" s="59" t="s">
        <v>232</v>
      </c>
    </row>
    <row r="33" spans="2:6" x14ac:dyDescent="0.35">
      <c r="B33" s="59" t="s">
        <v>244</v>
      </c>
      <c r="C33" s="59" t="s">
        <v>80</v>
      </c>
      <c r="D33" s="61">
        <v>0</v>
      </c>
      <c r="E33" s="61">
        <v>0</v>
      </c>
      <c r="F33" s="59" t="s">
        <v>232</v>
      </c>
    </row>
    <row r="34" spans="2:6" x14ac:dyDescent="0.35">
      <c r="B34" s="59" t="s">
        <v>245</v>
      </c>
      <c r="C34" s="59" t="s">
        <v>82</v>
      </c>
      <c r="D34" s="61">
        <v>0</v>
      </c>
      <c r="E34" s="61">
        <v>0</v>
      </c>
      <c r="F34" s="59" t="s">
        <v>232</v>
      </c>
    </row>
    <row r="35" spans="2:6" x14ac:dyDescent="0.35">
      <c r="B35" s="59" t="s">
        <v>246</v>
      </c>
      <c r="C35" s="59" t="s">
        <v>84</v>
      </c>
      <c r="D35" s="61">
        <v>5</v>
      </c>
      <c r="E35" s="61">
        <v>0</v>
      </c>
      <c r="F35" s="59" t="s">
        <v>232</v>
      </c>
    </row>
    <row r="36" spans="2:6" x14ac:dyDescent="0.35">
      <c r="B36" s="59" t="s">
        <v>247</v>
      </c>
      <c r="C36" s="59" t="s">
        <v>86</v>
      </c>
      <c r="D36" s="61">
        <v>0</v>
      </c>
      <c r="E36" s="61">
        <v>0</v>
      </c>
      <c r="F36" s="59" t="s">
        <v>232</v>
      </c>
    </row>
    <row r="37" spans="2:6" x14ac:dyDescent="0.35">
      <c r="B37" s="59" t="s">
        <v>248</v>
      </c>
      <c r="C37" s="59" t="s">
        <v>88</v>
      </c>
      <c r="D37" s="61">
        <v>0</v>
      </c>
      <c r="E37" s="61">
        <v>0</v>
      </c>
      <c r="F37" s="59" t="s">
        <v>232</v>
      </c>
    </row>
    <row r="38" spans="2:6" x14ac:dyDescent="0.35">
      <c r="B38" s="59" t="s">
        <v>249</v>
      </c>
      <c r="C38" s="59" t="s">
        <v>90</v>
      </c>
      <c r="D38" s="61">
        <v>0</v>
      </c>
      <c r="E38" s="61">
        <v>5</v>
      </c>
      <c r="F38" s="59" t="s">
        <v>232</v>
      </c>
    </row>
    <row r="39" spans="2:6" x14ac:dyDescent="0.35">
      <c r="B39" s="59" t="s">
        <v>250</v>
      </c>
      <c r="C39" s="59" t="s">
        <v>92</v>
      </c>
      <c r="D39" s="61">
        <v>0</v>
      </c>
      <c r="E39" s="61">
        <v>0</v>
      </c>
      <c r="F39" s="59" t="s">
        <v>232</v>
      </c>
    </row>
    <row r="40" spans="2:6" x14ac:dyDescent="0.35">
      <c r="B40" s="59" t="s">
        <v>251</v>
      </c>
      <c r="C40" s="59" t="s">
        <v>94</v>
      </c>
      <c r="D40" s="61">
        <v>0</v>
      </c>
      <c r="E40" s="61">
        <v>0</v>
      </c>
      <c r="F40" s="59" t="s">
        <v>232</v>
      </c>
    </row>
    <row r="41" spans="2:6" x14ac:dyDescent="0.35">
      <c r="B41" s="59" t="s">
        <v>252</v>
      </c>
      <c r="C41" s="59" t="s">
        <v>96</v>
      </c>
      <c r="D41" s="61">
        <v>35</v>
      </c>
      <c r="E41" s="61">
        <v>75</v>
      </c>
      <c r="F41" s="59" t="s">
        <v>232</v>
      </c>
    </row>
    <row r="42" spans="2:6" x14ac:dyDescent="0.35">
      <c r="B42" s="59" t="s">
        <v>253</v>
      </c>
      <c r="C42" s="59" t="s">
        <v>98</v>
      </c>
      <c r="D42" s="61">
        <v>0</v>
      </c>
      <c r="E42" s="61">
        <v>0</v>
      </c>
      <c r="F42" s="59" t="s">
        <v>232</v>
      </c>
    </row>
    <row r="43" spans="2:6" x14ac:dyDescent="0.35">
      <c r="B43" s="59" t="s">
        <v>254</v>
      </c>
      <c r="C43" s="59" t="s">
        <v>100</v>
      </c>
      <c r="D43" s="61">
        <v>0</v>
      </c>
      <c r="E43" s="61">
        <v>0</v>
      </c>
      <c r="F43" s="59" t="s">
        <v>232</v>
      </c>
    </row>
    <row r="44" spans="2:6" x14ac:dyDescent="0.35">
      <c r="B44" s="59" t="s">
        <v>255</v>
      </c>
      <c r="C44" s="59" t="s">
        <v>102</v>
      </c>
      <c r="D44" s="61">
        <v>40</v>
      </c>
      <c r="E44" s="61">
        <v>0</v>
      </c>
      <c r="F44" s="59" t="s">
        <v>232</v>
      </c>
    </row>
    <row r="45" spans="2:6" x14ac:dyDescent="0.35">
      <c r="B45" s="59" t="s">
        <v>256</v>
      </c>
      <c r="C45" s="59" t="s">
        <v>104</v>
      </c>
      <c r="D45" s="61">
        <v>13</v>
      </c>
      <c r="E45" s="61">
        <v>13</v>
      </c>
      <c r="F45" s="59" t="s">
        <v>232</v>
      </c>
    </row>
    <row r="46" spans="2:6" x14ac:dyDescent="0.35">
      <c r="B46" s="59" t="s">
        <v>257</v>
      </c>
      <c r="C46" s="59" t="s">
        <v>106</v>
      </c>
      <c r="D46" s="61">
        <v>45</v>
      </c>
      <c r="E46" s="61">
        <v>45</v>
      </c>
      <c r="F46" s="59" t="s">
        <v>232</v>
      </c>
    </row>
    <row r="47" spans="2:6" x14ac:dyDescent="0.35">
      <c r="B47" s="59" t="s">
        <v>258</v>
      </c>
      <c r="C47" s="59" t="s">
        <v>108</v>
      </c>
      <c r="D47" s="61">
        <v>0</v>
      </c>
      <c r="E47" s="61">
        <v>0</v>
      </c>
      <c r="F47" s="59" t="s">
        <v>232</v>
      </c>
    </row>
    <row r="48" spans="2:6" x14ac:dyDescent="0.35">
      <c r="B48" s="59" t="s">
        <v>259</v>
      </c>
      <c r="C48" s="59" t="s">
        <v>110</v>
      </c>
      <c r="D48" s="61">
        <v>70</v>
      </c>
      <c r="E48" s="61">
        <v>70</v>
      </c>
      <c r="F48" s="59" t="s">
        <v>232</v>
      </c>
    </row>
    <row r="49" spans="2:6" x14ac:dyDescent="0.35">
      <c r="B49" s="59" t="s">
        <v>260</v>
      </c>
      <c r="C49" s="59" t="s">
        <v>112</v>
      </c>
      <c r="D49" s="61">
        <v>66</v>
      </c>
      <c r="E49" s="61">
        <v>66</v>
      </c>
      <c r="F49" s="59" t="s">
        <v>232</v>
      </c>
    </row>
    <row r="50" spans="2:6" x14ac:dyDescent="0.35">
      <c r="B50" s="59" t="s">
        <v>261</v>
      </c>
      <c r="C50" s="59" t="s">
        <v>114</v>
      </c>
      <c r="D50" s="61">
        <v>0</v>
      </c>
      <c r="E50" s="61">
        <v>0</v>
      </c>
      <c r="F50" s="59" t="s">
        <v>232</v>
      </c>
    </row>
    <row r="51" spans="2:6" x14ac:dyDescent="0.35">
      <c r="B51" s="59" t="s">
        <v>262</v>
      </c>
      <c r="C51" s="59" t="s">
        <v>116</v>
      </c>
      <c r="D51" s="61">
        <v>45</v>
      </c>
      <c r="E51" s="61">
        <v>45</v>
      </c>
      <c r="F51" s="59" t="s">
        <v>232</v>
      </c>
    </row>
    <row r="52" spans="2:6" x14ac:dyDescent="0.35">
      <c r="B52" s="59" t="s">
        <v>263</v>
      </c>
      <c r="C52" s="59" t="s">
        <v>118</v>
      </c>
      <c r="D52" s="61">
        <v>33</v>
      </c>
      <c r="E52" s="61">
        <v>33</v>
      </c>
      <c r="F52" s="59" t="s">
        <v>232</v>
      </c>
    </row>
    <row r="53" spans="2:6" x14ac:dyDescent="0.35">
      <c r="B53" s="59" t="s">
        <v>264</v>
      </c>
      <c r="C53" s="59" t="s">
        <v>120</v>
      </c>
      <c r="D53" s="61">
        <v>0</v>
      </c>
      <c r="E53" s="61">
        <v>0</v>
      </c>
      <c r="F53" s="59" t="s">
        <v>232</v>
      </c>
    </row>
    <row r="54" spans="2:6" x14ac:dyDescent="0.35">
      <c r="B54" s="59" t="s">
        <v>265</v>
      </c>
      <c r="C54" s="59" t="s">
        <v>122</v>
      </c>
      <c r="D54" s="61">
        <v>80</v>
      </c>
      <c r="E54" s="61">
        <v>80</v>
      </c>
      <c r="F54" s="59" t="s">
        <v>232</v>
      </c>
    </row>
    <row r="55" spans="2:6" x14ac:dyDescent="0.35">
      <c r="B55" s="59" t="s">
        <v>266</v>
      </c>
      <c r="C55" s="59" t="s">
        <v>124</v>
      </c>
      <c r="D55" s="61">
        <v>60</v>
      </c>
      <c r="E55" s="61">
        <v>60</v>
      </c>
      <c r="F55" s="59" t="s">
        <v>232</v>
      </c>
    </row>
    <row r="56" spans="2:6" x14ac:dyDescent="0.35">
      <c r="B56" s="59" t="s">
        <v>267</v>
      </c>
      <c r="C56" s="59" t="s">
        <v>126</v>
      </c>
      <c r="D56" s="61">
        <v>0</v>
      </c>
      <c r="E56" s="61">
        <v>0</v>
      </c>
      <c r="F56" s="59" t="s">
        <v>232</v>
      </c>
    </row>
    <row r="57" spans="2:6" x14ac:dyDescent="0.35">
      <c r="B57" s="59" t="s">
        <v>268</v>
      </c>
      <c r="C57" s="59" t="s">
        <v>128</v>
      </c>
      <c r="D57" s="61">
        <v>0</v>
      </c>
      <c r="E57" s="61">
        <v>0</v>
      </c>
      <c r="F57" s="59" t="s">
        <v>232</v>
      </c>
    </row>
    <row r="58" spans="2:6" x14ac:dyDescent="0.35">
      <c r="B58" s="59" t="s">
        <v>269</v>
      </c>
      <c r="C58" s="59" t="s">
        <v>130</v>
      </c>
      <c r="D58" s="61">
        <v>0</v>
      </c>
      <c r="E58" s="61">
        <v>0</v>
      </c>
      <c r="F58" s="59" t="s">
        <v>232</v>
      </c>
    </row>
    <row r="59" spans="2:6" x14ac:dyDescent="0.35">
      <c r="B59" s="59" t="s">
        <v>270</v>
      </c>
      <c r="C59" s="59" t="s">
        <v>132</v>
      </c>
      <c r="D59" s="61">
        <v>55</v>
      </c>
      <c r="E59" s="61">
        <v>60</v>
      </c>
      <c r="F59" s="59" t="s">
        <v>232</v>
      </c>
    </row>
    <row r="60" spans="2:6" x14ac:dyDescent="0.35">
      <c r="B60" s="59" t="s">
        <v>271</v>
      </c>
      <c r="C60" s="59" t="s">
        <v>134</v>
      </c>
      <c r="D60" s="61">
        <v>0</v>
      </c>
      <c r="E60" s="61">
        <v>0</v>
      </c>
      <c r="F60" s="59" t="s">
        <v>232</v>
      </c>
    </row>
    <row r="61" spans="2:6" x14ac:dyDescent="0.35">
      <c r="B61" s="59" t="s">
        <v>272</v>
      </c>
      <c r="C61" s="59" t="s">
        <v>136</v>
      </c>
      <c r="D61" s="61">
        <v>0</v>
      </c>
      <c r="E61" s="61">
        <v>0</v>
      </c>
      <c r="F61" s="59" t="s">
        <v>232</v>
      </c>
    </row>
    <row r="62" spans="2:6" x14ac:dyDescent="0.35">
      <c r="B62" s="59" t="s">
        <v>273</v>
      </c>
      <c r="C62" s="59" t="s">
        <v>138</v>
      </c>
      <c r="D62" s="61">
        <v>25</v>
      </c>
      <c r="E62" s="61">
        <v>20</v>
      </c>
      <c r="F62" s="59" t="s">
        <v>232</v>
      </c>
    </row>
    <row r="63" spans="2:6" x14ac:dyDescent="0.35">
      <c r="B63" s="59" t="s">
        <v>274</v>
      </c>
      <c r="C63" s="59" t="s">
        <v>140</v>
      </c>
      <c r="D63" s="61">
        <v>0</v>
      </c>
      <c r="E63" s="61">
        <v>0</v>
      </c>
      <c r="F63" s="59" t="s">
        <v>232</v>
      </c>
    </row>
    <row r="64" spans="2:6" x14ac:dyDescent="0.35">
      <c r="B64" s="59" t="s">
        <v>275</v>
      </c>
      <c r="C64" s="59" t="s">
        <v>142</v>
      </c>
      <c r="D64" s="61">
        <v>0</v>
      </c>
      <c r="E64" s="61">
        <v>0</v>
      </c>
      <c r="F64" s="59" t="s">
        <v>232</v>
      </c>
    </row>
    <row r="65" spans="1:7" x14ac:dyDescent="0.35">
      <c r="B65" s="59" t="s">
        <v>276</v>
      </c>
      <c r="C65" s="59" t="s">
        <v>144</v>
      </c>
      <c r="D65" s="61">
        <v>0</v>
      </c>
      <c r="E65" s="61">
        <v>0</v>
      </c>
      <c r="F65" s="59" t="s">
        <v>232</v>
      </c>
    </row>
    <row r="66" spans="1:7" x14ac:dyDescent="0.35">
      <c r="B66" s="59" t="s">
        <v>277</v>
      </c>
      <c r="C66" s="59" t="s">
        <v>146</v>
      </c>
      <c r="D66" s="61">
        <v>0</v>
      </c>
      <c r="E66" s="61">
        <v>0</v>
      </c>
      <c r="F66" s="59" t="s">
        <v>232</v>
      </c>
    </row>
    <row r="67" spans="1:7" x14ac:dyDescent="0.35">
      <c r="B67" s="59" t="s">
        <v>278</v>
      </c>
      <c r="C67" s="59" t="s">
        <v>148</v>
      </c>
      <c r="D67" s="61">
        <v>0</v>
      </c>
      <c r="E67" s="61">
        <v>0</v>
      </c>
      <c r="F67" s="59" t="s">
        <v>232</v>
      </c>
    </row>
    <row r="68" spans="1:7" ht="15" thickBot="1" x14ac:dyDescent="0.4">
      <c r="B68" s="57" t="s">
        <v>279</v>
      </c>
      <c r="C68" s="57" t="s">
        <v>150</v>
      </c>
      <c r="D68" s="60">
        <v>0</v>
      </c>
      <c r="E68" s="60">
        <v>0</v>
      </c>
      <c r="F68" s="57" t="s">
        <v>232</v>
      </c>
    </row>
    <row r="71" spans="1:7" ht="15" thickBot="1" x14ac:dyDescent="0.4">
      <c r="A71" t="s">
        <v>224</v>
      </c>
    </row>
    <row r="72" spans="1:7" ht="15" thickBot="1" x14ac:dyDescent="0.4">
      <c r="B72" s="58" t="s">
        <v>218</v>
      </c>
      <c r="C72" s="58" t="s">
        <v>219</v>
      </c>
      <c r="D72" s="58" t="s">
        <v>225</v>
      </c>
      <c r="E72" s="58" t="s">
        <v>226</v>
      </c>
      <c r="F72" s="58" t="s">
        <v>227</v>
      </c>
      <c r="G72" s="58" t="s">
        <v>228</v>
      </c>
    </row>
    <row r="73" spans="1:7" x14ac:dyDescent="0.35">
      <c r="B73" s="59" t="s">
        <v>280</v>
      </c>
      <c r="C73" s="59" t="s">
        <v>155</v>
      </c>
      <c r="D73" s="61">
        <v>208</v>
      </c>
      <c r="E73" s="59" t="s">
        <v>281</v>
      </c>
      <c r="F73" s="59" t="s">
        <v>282</v>
      </c>
      <c r="G73" s="61">
        <v>58</v>
      </c>
    </row>
    <row r="74" spans="1:7" x14ac:dyDescent="0.35">
      <c r="B74" s="59" t="s">
        <v>283</v>
      </c>
      <c r="C74" s="59" t="s">
        <v>157</v>
      </c>
      <c r="D74" s="61">
        <v>30</v>
      </c>
      <c r="E74" s="59" t="s">
        <v>284</v>
      </c>
      <c r="F74" s="59" t="s">
        <v>285</v>
      </c>
      <c r="G74" s="61">
        <v>0</v>
      </c>
    </row>
    <row r="75" spans="1:7" x14ac:dyDescent="0.35">
      <c r="B75" s="59" t="s">
        <v>286</v>
      </c>
      <c r="C75" s="59" t="s">
        <v>160</v>
      </c>
      <c r="D75" s="61">
        <v>13</v>
      </c>
      <c r="E75" s="59" t="s">
        <v>287</v>
      </c>
      <c r="F75" s="59" t="s">
        <v>285</v>
      </c>
      <c r="G75" s="61">
        <v>0</v>
      </c>
    </row>
    <row r="76" spans="1:7" x14ac:dyDescent="0.35">
      <c r="B76" s="59" t="s">
        <v>288</v>
      </c>
      <c r="C76" s="59" t="s">
        <v>162</v>
      </c>
      <c r="D76" s="61">
        <v>45</v>
      </c>
      <c r="E76" s="59" t="s">
        <v>289</v>
      </c>
      <c r="F76" s="59" t="s">
        <v>285</v>
      </c>
      <c r="G76" s="61">
        <v>0</v>
      </c>
    </row>
    <row r="77" spans="1:7" x14ac:dyDescent="0.35">
      <c r="B77" s="59" t="s">
        <v>290</v>
      </c>
      <c r="C77" s="59" t="s">
        <v>165</v>
      </c>
      <c r="D77" s="61">
        <v>60</v>
      </c>
      <c r="E77" s="59" t="s">
        <v>291</v>
      </c>
      <c r="F77" s="59" t="s">
        <v>285</v>
      </c>
      <c r="G77" s="61">
        <v>0</v>
      </c>
    </row>
    <row r="78" spans="1:7" x14ac:dyDescent="0.35">
      <c r="B78" s="59" t="s">
        <v>292</v>
      </c>
      <c r="C78" s="59" t="s">
        <v>168</v>
      </c>
      <c r="D78" s="61">
        <v>70</v>
      </c>
      <c r="E78" s="59" t="s">
        <v>293</v>
      </c>
      <c r="F78" s="59" t="s">
        <v>285</v>
      </c>
      <c r="G78" s="61">
        <v>0</v>
      </c>
    </row>
    <row r="79" spans="1:7" x14ac:dyDescent="0.35">
      <c r="B79" s="59" t="s">
        <v>294</v>
      </c>
      <c r="C79" s="59" t="s">
        <v>170</v>
      </c>
      <c r="D79" s="61">
        <v>66</v>
      </c>
      <c r="E79" s="59" t="s">
        <v>295</v>
      </c>
      <c r="F79" s="59" t="s">
        <v>285</v>
      </c>
      <c r="G79" s="61">
        <v>0</v>
      </c>
    </row>
    <row r="80" spans="1:7" x14ac:dyDescent="0.35">
      <c r="B80" s="59" t="s">
        <v>296</v>
      </c>
      <c r="C80" s="59" t="s">
        <v>173</v>
      </c>
      <c r="D80" s="61">
        <v>55</v>
      </c>
      <c r="E80" s="59" t="s">
        <v>297</v>
      </c>
      <c r="F80" s="59" t="s">
        <v>285</v>
      </c>
      <c r="G80" s="61">
        <v>0</v>
      </c>
    </row>
    <row r="81" spans="2:7" x14ac:dyDescent="0.35">
      <c r="B81" s="59" t="s">
        <v>298</v>
      </c>
      <c r="C81" s="59" t="s">
        <v>176</v>
      </c>
      <c r="D81" s="61">
        <v>45</v>
      </c>
      <c r="E81" s="59" t="s">
        <v>299</v>
      </c>
      <c r="F81" s="59" t="s">
        <v>285</v>
      </c>
      <c r="G81" s="61">
        <v>0</v>
      </c>
    </row>
    <row r="82" spans="2:7" x14ac:dyDescent="0.35">
      <c r="B82" s="59" t="s">
        <v>300</v>
      </c>
      <c r="C82" s="59" t="s">
        <v>178</v>
      </c>
      <c r="D82" s="61">
        <v>33</v>
      </c>
      <c r="E82" s="59" t="s">
        <v>301</v>
      </c>
      <c r="F82" s="59" t="s">
        <v>285</v>
      </c>
      <c r="G82" s="61">
        <v>0</v>
      </c>
    </row>
    <row r="83" spans="2:7" x14ac:dyDescent="0.35">
      <c r="B83" s="59" t="s">
        <v>302</v>
      </c>
      <c r="C83" s="59" t="s">
        <v>181</v>
      </c>
      <c r="D83" s="61">
        <v>98</v>
      </c>
      <c r="E83" s="59" t="s">
        <v>303</v>
      </c>
      <c r="F83" s="59" t="s">
        <v>285</v>
      </c>
      <c r="G83" s="61">
        <v>0</v>
      </c>
    </row>
    <row r="84" spans="2:7" x14ac:dyDescent="0.35">
      <c r="B84" s="59" t="s">
        <v>304</v>
      </c>
      <c r="C84" s="59" t="s">
        <v>184</v>
      </c>
      <c r="D84" s="61">
        <v>80</v>
      </c>
      <c r="E84" s="59" t="s">
        <v>305</v>
      </c>
      <c r="F84" s="59" t="s">
        <v>285</v>
      </c>
      <c r="G84" s="61">
        <v>0</v>
      </c>
    </row>
    <row r="85" spans="2:7" x14ac:dyDescent="0.35">
      <c r="B85" s="59" t="s">
        <v>306</v>
      </c>
      <c r="C85" s="59" t="s">
        <v>186</v>
      </c>
      <c r="D85" s="61">
        <v>60</v>
      </c>
      <c r="E85" s="59" t="s">
        <v>307</v>
      </c>
      <c r="F85" s="59" t="s">
        <v>285</v>
      </c>
      <c r="G85" s="61">
        <v>0</v>
      </c>
    </row>
    <row r="86" spans="2:7" x14ac:dyDescent="0.35">
      <c r="B86" s="59" t="s">
        <v>308</v>
      </c>
      <c r="C86" s="59" t="s">
        <v>189</v>
      </c>
      <c r="D86" s="61">
        <v>40</v>
      </c>
      <c r="E86" s="59" t="s">
        <v>309</v>
      </c>
      <c r="F86" s="59" t="s">
        <v>285</v>
      </c>
      <c r="G86" s="61">
        <v>0</v>
      </c>
    </row>
    <row r="87" spans="2:7" x14ac:dyDescent="0.35">
      <c r="B87" s="59" t="s">
        <v>310</v>
      </c>
      <c r="C87" s="59" t="s">
        <v>191</v>
      </c>
      <c r="D87" s="61">
        <v>93</v>
      </c>
      <c r="E87" s="59" t="s">
        <v>311</v>
      </c>
      <c r="F87" s="59" t="s">
        <v>282</v>
      </c>
      <c r="G87" s="59">
        <v>907</v>
      </c>
    </row>
    <row r="88" spans="2:7" x14ac:dyDescent="0.35">
      <c r="B88" s="59" t="s">
        <v>312</v>
      </c>
      <c r="C88" s="59" t="s">
        <v>193</v>
      </c>
      <c r="D88" s="61">
        <v>80</v>
      </c>
      <c r="E88" s="59" t="s">
        <v>313</v>
      </c>
      <c r="F88" s="59" t="s">
        <v>282</v>
      </c>
      <c r="G88" s="59">
        <v>920</v>
      </c>
    </row>
    <row r="89" spans="2:7" x14ac:dyDescent="0.35">
      <c r="B89" s="59" t="s">
        <v>314</v>
      </c>
      <c r="C89" s="59" t="s">
        <v>195</v>
      </c>
      <c r="D89" s="61">
        <v>412</v>
      </c>
      <c r="E89" s="59" t="s">
        <v>315</v>
      </c>
      <c r="F89" s="59" t="s">
        <v>282</v>
      </c>
      <c r="G89" s="59">
        <v>588</v>
      </c>
    </row>
    <row r="90" spans="2:7" x14ac:dyDescent="0.35">
      <c r="B90" s="59" t="s">
        <v>316</v>
      </c>
      <c r="C90" s="59" t="s">
        <v>197</v>
      </c>
      <c r="D90" s="61">
        <v>80</v>
      </c>
      <c r="E90" s="59" t="s">
        <v>317</v>
      </c>
      <c r="F90" s="59" t="s">
        <v>282</v>
      </c>
      <c r="G90" s="59">
        <v>920</v>
      </c>
    </row>
    <row r="91" spans="2:7" x14ac:dyDescent="0.35">
      <c r="B91" s="59" t="s">
        <v>310</v>
      </c>
      <c r="C91" s="59" t="s">
        <v>191</v>
      </c>
      <c r="D91" s="61">
        <v>93</v>
      </c>
      <c r="E91" s="59" t="s">
        <v>318</v>
      </c>
      <c r="F91" s="59" t="s">
        <v>282</v>
      </c>
      <c r="G91" s="61">
        <v>33</v>
      </c>
    </row>
    <row r="92" spans="2:7" x14ac:dyDescent="0.35">
      <c r="B92" s="59" t="s">
        <v>312</v>
      </c>
      <c r="C92" s="59" t="s">
        <v>193</v>
      </c>
      <c r="D92" s="61">
        <v>80</v>
      </c>
      <c r="E92" s="59" t="s">
        <v>319</v>
      </c>
      <c r="F92" s="59" t="s">
        <v>282</v>
      </c>
      <c r="G92" s="61">
        <v>20</v>
      </c>
    </row>
    <row r="93" spans="2:7" x14ac:dyDescent="0.35">
      <c r="B93" s="59" t="s">
        <v>314</v>
      </c>
      <c r="C93" s="59" t="s">
        <v>195</v>
      </c>
      <c r="D93" s="61">
        <v>412</v>
      </c>
      <c r="E93" s="59" t="s">
        <v>320</v>
      </c>
      <c r="F93" s="59" t="s">
        <v>282</v>
      </c>
      <c r="G93" s="61">
        <v>352</v>
      </c>
    </row>
    <row r="94" spans="2:7" x14ac:dyDescent="0.35">
      <c r="B94" s="59" t="s">
        <v>316</v>
      </c>
      <c r="C94" s="59" t="s">
        <v>197</v>
      </c>
      <c r="D94" s="61">
        <v>80</v>
      </c>
      <c r="E94" s="59" t="s">
        <v>321</v>
      </c>
      <c r="F94" s="59" t="s">
        <v>282</v>
      </c>
      <c r="G94" s="61">
        <v>20</v>
      </c>
    </row>
    <row r="95" spans="2:7" x14ac:dyDescent="0.35">
      <c r="B95" s="59" t="s">
        <v>312</v>
      </c>
      <c r="C95" s="59" t="s">
        <v>193</v>
      </c>
      <c r="D95" s="61">
        <v>80</v>
      </c>
      <c r="E95" s="59" t="s">
        <v>322</v>
      </c>
      <c r="F95" s="59" t="s">
        <v>285</v>
      </c>
      <c r="G95" s="59">
        <v>0</v>
      </c>
    </row>
    <row r="96" spans="2:7" x14ac:dyDescent="0.35">
      <c r="B96" s="59" t="s">
        <v>316</v>
      </c>
      <c r="C96" s="59" t="s">
        <v>197</v>
      </c>
      <c r="D96" s="61">
        <v>80</v>
      </c>
      <c r="E96" s="59" t="s">
        <v>323</v>
      </c>
      <c r="F96" s="59" t="s">
        <v>285</v>
      </c>
      <c r="G96" s="59">
        <v>0</v>
      </c>
    </row>
    <row r="97" spans="2:7" x14ac:dyDescent="0.35">
      <c r="B97" s="59" t="s">
        <v>268</v>
      </c>
      <c r="C97" s="59" t="s">
        <v>128</v>
      </c>
      <c r="D97" s="61">
        <v>0</v>
      </c>
      <c r="E97" s="59" t="s">
        <v>324</v>
      </c>
      <c r="F97" s="59" t="s">
        <v>285</v>
      </c>
      <c r="G97" s="59">
        <v>0</v>
      </c>
    </row>
    <row r="98" spans="2:7" x14ac:dyDescent="0.35">
      <c r="B98" s="59" t="s">
        <v>258</v>
      </c>
      <c r="C98" s="59" t="s">
        <v>108</v>
      </c>
      <c r="D98" s="61">
        <v>0</v>
      </c>
      <c r="E98" s="59" t="s">
        <v>325</v>
      </c>
      <c r="F98" s="59" t="s">
        <v>285</v>
      </c>
      <c r="G98" s="59">
        <v>0</v>
      </c>
    </row>
    <row r="99" spans="2:7" x14ac:dyDescent="0.35">
      <c r="B99" s="59" t="s">
        <v>271</v>
      </c>
      <c r="C99" s="59" t="s">
        <v>134</v>
      </c>
      <c r="D99" s="61">
        <v>0</v>
      </c>
      <c r="E99" s="59" t="s">
        <v>326</v>
      </c>
      <c r="F99" s="59" t="s">
        <v>285</v>
      </c>
      <c r="G99" s="59">
        <v>0</v>
      </c>
    </row>
    <row r="100" spans="2:7" x14ac:dyDescent="0.35">
      <c r="B100" s="59" t="s">
        <v>261</v>
      </c>
      <c r="C100" s="59" t="s">
        <v>114</v>
      </c>
      <c r="D100" s="61">
        <v>0</v>
      </c>
      <c r="E100" s="59" t="s">
        <v>327</v>
      </c>
      <c r="F100" s="59" t="s">
        <v>285</v>
      </c>
      <c r="G100" s="59">
        <v>0</v>
      </c>
    </row>
    <row r="101" spans="2:7" x14ac:dyDescent="0.35">
      <c r="B101" s="59" t="s">
        <v>274</v>
      </c>
      <c r="C101" s="59" t="s">
        <v>140</v>
      </c>
      <c r="D101" s="61">
        <v>0</v>
      </c>
      <c r="E101" s="59" t="s">
        <v>328</v>
      </c>
      <c r="F101" s="59" t="s">
        <v>285</v>
      </c>
      <c r="G101" s="59">
        <v>0</v>
      </c>
    </row>
    <row r="102" spans="2:7" x14ac:dyDescent="0.35">
      <c r="B102" s="59" t="s">
        <v>264</v>
      </c>
      <c r="C102" s="59" t="s">
        <v>120</v>
      </c>
      <c r="D102" s="61">
        <v>0</v>
      </c>
      <c r="E102" s="59" t="s">
        <v>329</v>
      </c>
      <c r="F102" s="59" t="s">
        <v>285</v>
      </c>
      <c r="G102" s="59">
        <v>0</v>
      </c>
    </row>
    <row r="103" spans="2:7" x14ac:dyDescent="0.35">
      <c r="B103" s="59" t="s">
        <v>277</v>
      </c>
      <c r="C103" s="59" t="s">
        <v>146</v>
      </c>
      <c r="D103" s="61">
        <v>0</v>
      </c>
      <c r="E103" s="59" t="s">
        <v>330</v>
      </c>
      <c r="F103" s="59" t="s">
        <v>285</v>
      </c>
      <c r="G103" s="59">
        <v>0</v>
      </c>
    </row>
    <row r="104" spans="2:7" ht="15" thickBot="1" x14ac:dyDescent="0.4">
      <c r="B104" s="57" t="s">
        <v>267</v>
      </c>
      <c r="C104" s="57" t="s">
        <v>126</v>
      </c>
      <c r="D104" s="60">
        <v>0</v>
      </c>
      <c r="E104" s="57" t="s">
        <v>331</v>
      </c>
      <c r="F104" s="57" t="s">
        <v>285</v>
      </c>
      <c r="G104" s="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zoomScale="87" workbookViewId="0">
      <selection activeCell="J22" sqref="J22"/>
    </sheetView>
  </sheetViews>
  <sheetFormatPr defaultRowHeight="14.5" x14ac:dyDescent="0.35"/>
  <cols>
    <col min="2" max="2" width="11" customWidth="1"/>
    <col min="3" max="3" width="19.1796875" customWidth="1"/>
    <col min="7" max="7" width="13.81640625" customWidth="1"/>
    <col min="8" max="8" width="9.36328125" customWidth="1"/>
    <col min="20" max="20" width="18.453125" customWidth="1"/>
  </cols>
  <sheetData>
    <row r="1" spans="1:20" ht="15" thickBot="1" x14ac:dyDescent="0.4">
      <c r="A1" s="51" t="s">
        <v>7</v>
      </c>
      <c r="B1" s="52"/>
      <c r="C1" s="52" t="s">
        <v>8</v>
      </c>
      <c r="D1" s="52"/>
      <c r="E1" s="55"/>
      <c r="G1" s="48" t="s">
        <v>15</v>
      </c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49"/>
      <c r="T1" s="46" t="s">
        <v>37</v>
      </c>
    </row>
    <row r="2" spans="1:20" ht="15" thickBot="1" x14ac:dyDescent="0.4">
      <c r="A2" s="53"/>
      <c r="B2" s="54"/>
      <c r="C2" s="54"/>
      <c r="D2" s="54"/>
      <c r="E2" s="56"/>
      <c r="G2" s="20"/>
      <c r="H2" s="21" t="s">
        <v>16</v>
      </c>
      <c r="I2" s="21" t="s">
        <v>17</v>
      </c>
      <c r="J2" s="21" t="s">
        <v>18</v>
      </c>
      <c r="K2" s="21" t="s">
        <v>19</v>
      </c>
      <c r="L2" s="21" t="s">
        <v>20</v>
      </c>
      <c r="M2" s="21" t="s">
        <v>21</v>
      </c>
      <c r="N2" s="21" t="s">
        <v>22</v>
      </c>
      <c r="O2" s="21" t="s">
        <v>23</v>
      </c>
      <c r="P2" s="21" t="s">
        <v>24</v>
      </c>
      <c r="Q2" s="21" t="s">
        <v>25</v>
      </c>
      <c r="R2" s="21" t="s">
        <v>26</v>
      </c>
      <c r="S2" s="22" t="s">
        <v>27</v>
      </c>
      <c r="T2" s="47"/>
    </row>
    <row r="3" spans="1:20" x14ac:dyDescent="0.35">
      <c r="A3" s="1"/>
      <c r="B3" s="2" t="s">
        <v>3</v>
      </c>
      <c r="C3" s="2" t="s">
        <v>4</v>
      </c>
      <c r="D3" s="2" t="s">
        <v>5</v>
      </c>
      <c r="E3" s="3" t="s">
        <v>6</v>
      </c>
      <c r="G3" s="4" t="s">
        <v>10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30</v>
      </c>
      <c r="N3" s="5">
        <v>0</v>
      </c>
      <c r="O3" s="5">
        <v>0</v>
      </c>
      <c r="P3" s="5">
        <v>23</v>
      </c>
      <c r="Q3" s="5">
        <v>0</v>
      </c>
      <c r="R3" s="5">
        <v>0</v>
      </c>
      <c r="S3" s="6">
        <v>40</v>
      </c>
      <c r="T3" s="15">
        <f>SUM(H3:S3)</f>
        <v>93</v>
      </c>
    </row>
    <row r="4" spans="1:20" x14ac:dyDescent="0.35">
      <c r="A4" s="4" t="s">
        <v>0</v>
      </c>
      <c r="B4" s="5">
        <v>13</v>
      </c>
      <c r="C4" s="5">
        <v>70</v>
      </c>
      <c r="D4" s="5">
        <v>45</v>
      </c>
      <c r="E4" s="6">
        <v>80</v>
      </c>
      <c r="G4" s="4" t="s">
        <v>11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5</v>
      </c>
      <c r="N4" s="5">
        <v>0</v>
      </c>
      <c r="O4" s="5">
        <v>0</v>
      </c>
      <c r="P4" s="5">
        <v>75</v>
      </c>
      <c r="Q4" s="5">
        <v>0</v>
      </c>
      <c r="R4" s="5">
        <v>0</v>
      </c>
      <c r="S4" s="6">
        <v>0</v>
      </c>
      <c r="T4" s="15">
        <f t="shared" ref="T4:T6" si="0">SUM(H4:S4)</f>
        <v>80</v>
      </c>
    </row>
    <row r="5" spans="1:20" x14ac:dyDescent="0.35">
      <c r="A5" s="4" t="s">
        <v>1</v>
      </c>
      <c r="B5" s="5">
        <v>45</v>
      </c>
      <c r="C5" s="5">
        <v>66</v>
      </c>
      <c r="D5" s="5">
        <v>33</v>
      </c>
      <c r="E5" s="6">
        <v>60</v>
      </c>
      <c r="G5" s="4" t="s">
        <v>12</v>
      </c>
      <c r="H5" s="5">
        <v>13</v>
      </c>
      <c r="I5" s="5">
        <v>45</v>
      </c>
      <c r="J5" s="5">
        <v>0</v>
      </c>
      <c r="K5" s="5">
        <v>70</v>
      </c>
      <c r="L5" s="5">
        <v>66</v>
      </c>
      <c r="M5" s="5">
        <v>0</v>
      </c>
      <c r="N5" s="5">
        <v>45</v>
      </c>
      <c r="O5" s="5">
        <v>33</v>
      </c>
      <c r="P5" s="5">
        <v>0</v>
      </c>
      <c r="Q5" s="5">
        <v>80</v>
      </c>
      <c r="R5" s="5">
        <v>60</v>
      </c>
      <c r="S5" s="6">
        <v>0</v>
      </c>
      <c r="T5" s="15">
        <f t="shared" si="0"/>
        <v>412</v>
      </c>
    </row>
    <row r="6" spans="1:20" ht="15" thickBot="1" x14ac:dyDescent="0.4">
      <c r="A6" s="7" t="s">
        <v>2</v>
      </c>
      <c r="B6" s="8">
        <v>60</v>
      </c>
      <c r="C6" s="8">
        <v>55</v>
      </c>
      <c r="D6" s="8">
        <v>55</v>
      </c>
      <c r="E6" s="9">
        <v>40</v>
      </c>
      <c r="G6" s="7" t="s">
        <v>13</v>
      </c>
      <c r="H6" s="8">
        <v>0</v>
      </c>
      <c r="I6" s="8">
        <v>0</v>
      </c>
      <c r="J6" s="8">
        <v>60</v>
      </c>
      <c r="K6" s="8">
        <v>0</v>
      </c>
      <c r="L6" s="8">
        <v>0</v>
      </c>
      <c r="M6" s="8">
        <v>20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9">
        <v>0</v>
      </c>
      <c r="T6" s="15">
        <f t="shared" si="0"/>
        <v>80</v>
      </c>
    </row>
    <row r="7" spans="1:20" ht="15" thickBot="1" x14ac:dyDescent="0.4">
      <c r="G7" s="16" t="s">
        <v>42</v>
      </c>
      <c r="H7" s="17">
        <f>SUM(H3:H6)</f>
        <v>13</v>
      </c>
      <c r="I7" s="17">
        <f t="shared" ref="I7:S7" si="1">SUM(I3:I6)</f>
        <v>45</v>
      </c>
      <c r="J7" s="17">
        <f t="shared" si="1"/>
        <v>60</v>
      </c>
      <c r="K7" s="17">
        <f t="shared" si="1"/>
        <v>70</v>
      </c>
      <c r="L7" s="17">
        <f>SUM(L3:L6)</f>
        <v>66</v>
      </c>
      <c r="M7" s="17">
        <f t="shared" si="1"/>
        <v>55</v>
      </c>
      <c r="N7" s="17">
        <f t="shared" si="1"/>
        <v>45</v>
      </c>
      <c r="O7" s="17">
        <f t="shared" si="1"/>
        <v>33</v>
      </c>
      <c r="P7" s="17">
        <f t="shared" si="1"/>
        <v>98</v>
      </c>
      <c r="Q7" s="17">
        <f t="shared" si="1"/>
        <v>80</v>
      </c>
      <c r="R7" s="17">
        <f t="shared" si="1"/>
        <v>60</v>
      </c>
      <c r="S7" s="17">
        <f t="shared" si="1"/>
        <v>40</v>
      </c>
      <c r="T7" s="19">
        <f>SUM(T2:T6)</f>
        <v>665</v>
      </c>
    </row>
    <row r="8" spans="1:20" ht="15" thickBot="1" x14ac:dyDescent="0.4">
      <c r="A8" s="42" t="s">
        <v>7</v>
      </c>
      <c r="B8" s="43"/>
      <c r="C8" s="13" t="s">
        <v>9</v>
      </c>
      <c r="G8" s="24" t="s">
        <v>43</v>
      </c>
      <c r="H8" s="25">
        <v>13</v>
      </c>
      <c r="I8" s="17">
        <v>45</v>
      </c>
      <c r="J8" s="17">
        <v>60</v>
      </c>
      <c r="K8" s="17">
        <v>70</v>
      </c>
      <c r="L8" s="17">
        <v>66</v>
      </c>
      <c r="M8" s="17">
        <v>55</v>
      </c>
      <c r="N8" s="17">
        <v>45</v>
      </c>
      <c r="O8" s="17">
        <v>33</v>
      </c>
      <c r="P8" s="17">
        <v>98</v>
      </c>
      <c r="Q8" s="17">
        <v>80</v>
      </c>
      <c r="R8" s="17">
        <v>60</v>
      </c>
      <c r="S8" s="18">
        <v>40</v>
      </c>
    </row>
    <row r="9" spans="1:20" ht="15" thickBot="1" x14ac:dyDescent="0.4">
      <c r="A9" s="36" t="s">
        <v>10</v>
      </c>
      <c r="B9" s="37"/>
      <c r="C9" s="12">
        <v>100</v>
      </c>
      <c r="G9" s="48" t="s">
        <v>38</v>
      </c>
      <c r="H9" s="49"/>
    </row>
    <row r="10" spans="1:20" x14ac:dyDescent="0.35">
      <c r="A10" s="36" t="s">
        <v>11</v>
      </c>
      <c r="B10" s="37"/>
      <c r="C10" s="12">
        <v>85</v>
      </c>
      <c r="G10" s="1" t="s">
        <v>10</v>
      </c>
      <c r="H10" s="3">
        <f>100*T3</f>
        <v>9300</v>
      </c>
    </row>
    <row r="11" spans="1:20" x14ac:dyDescent="0.35">
      <c r="A11" s="36" t="s">
        <v>12</v>
      </c>
      <c r="B11" s="37"/>
      <c r="C11" s="12">
        <v>90</v>
      </c>
      <c r="G11" s="4" t="s">
        <v>11</v>
      </c>
      <c r="H11" s="6">
        <f>85*T4</f>
        <v>6800</v>
      </c>
    </row>
    <row r="12" spans="1:20" ht="15" thickBot="1" x14ac:dyDescent="0.4">
      <c r="A12" s="39" t="s">
        <v>13</v>
      </c>
      <c r="B12" s="40"/>
      <c r="C12" s="14">
        <v>80</v>
      </c>
      <c r="G12" s="4" t="s">
        <v>12</v>
      </c>
      <c r="H12" s="6">
        <f>90*T5</f>
        <v>37080</v>
      </c>
    </row>
    <row r="13" spans="1:20" ht="15" thickBot="1" x14ac:dyDescent="0.4">
      <c r="A13" s="45"/>
      <c r="B13" s="45"/>
      <c r="G13" s="7" t="s">
        <v>13</v>
      </c>
      <c r="H13" s="9">
        <f>80*T6</f>
        <v>6400</v>
      </c>
    </row>
    <row r="14" spans="1:20" ht="15" thickBot="1" x14ac:dyDescent="0.4">
      <c r="A14" s="42" t="s">
        <v>14</v>
      </c>
      <c r="B14" s="43"/>
      <c r="C14" s="44"/>
      <c r="G14" s="16" t="s">
        <v>39</v>
      </c>
      <c r="H14" s="19">
        <f>SUM(H10:H13)</f>
        <v>59580</v>
      </c>
    </row>
    <row r="15" spans="1:20" x14ac:dyDescent="0.35">
      <c r="A15" s="36" t="s">
        <v>29</v>
      </c>
      <c r="B15" s="37"/>
      <c r="C15" s="38"/>
    </row>
    <row r="16" spans="1:20" x14ac:dyDescent="0.35">
      <c r="A16" s="36" t="s">
        <v>30</v>
      </c>
      <c r="B16" s="37"/>
      <c r="C16" s="38"/>
    </row>
    <row r="17" spans="1:3" x14ac:dyDescent="0.35">
      <c r="A17" s="36" t="s">
        <v>41</v>
      </c>
      <c r="B17" s="37"/>
      <c r="C17" s="38"/>
    </row>
    <row r="18" spans="1:3" ht="15" thickBot="1" x14ac:dyDescent="0.4">
      <c r="A18" s="39" t="s">
        <v>31</v>
      </c>
      <c r="B18" s="40"/>
      <c r="C18" s="41"/>
    </row>
    <row r="19" spans="1:3" x14ac:dyDescent="0.35">
      <c r="A19" t="s">
        <v>40</v>
      </c>
      <c r="B19">
        <f>SUM(H5,K5,N5,Q5)</f>
        <v>208</v>
      </c>
      <c r="C19" t="s">
        <v>204</v>
      </c>
    </row>
    <row r="20" spans="1:3" ht="15" thickBot="1" x14ac:dyDescent="0.4">
      <c r="A20" t="s">
        <v>28</v>
      </c>
      <c r="B20">
        <f>SUM(K3:M3)</f>
        <v>30</v>
      </c>
      <c r="C20" t="s">
        <v>205</v>
      </c>
    </row>
    <row r="21" spans="1:3" x14ac:dyDescent="0.35">
      <c r="A21" s="42" t="s">
        <v>32</v>
      </c>
      <c r="B21" s="43"/>
      <c r="C21" s="44"/>
    </row>
    <row r="22" spans="1:3" x14ac:dyDescent="0.35">
      <c r="A22" s="4" t="s">
        <v>28</v>
      </c>
      <c r="B22" s="10" t="s">
        <v>35</v>
      </c>
      <c r="C22" s="12"/>
    </row>
    <row r="23" spans="1:3" x14ac:dyDescent="0.35">
      <c r="A23" s="4" t="s">
        <v>11</v>
      </c>
      <c r="B23" s="10" t="s">
        <v>36</v>
      </c>
      <c r="C23" s="12"/>
    </row>
    <row r="24" spans="1:3" x14ac:dyDescent="0.35">
      <c r="A24" s="4" t="s">
        <v>12</v>
      </c>
      <c r="B24" s="10" t="s">
        <v>33</v>
      </c>
      <c r="C24" s="12"/>
    </row>
    <row r="25" spans="1:3" ht="15" thickBot="1" x14ac:dyDescent="0.4">
      <c r="A25" s="7" t="s">
        <v>13</v>
      </c>
      <c r="B25" s="11" t="s">
        <v>34</v>
      </c>
      <c r="C25" s="14"/>
    </row>
  </sheetData>
  <mergeCells count="17">
    <mergeCell ref="A10:B10"/>
    <mergeCell ref="A11:B11"/>
    <mergeCell ref="A12:B12"/>
    <mergeCell ref="T1:T2"/>
    <mergeCell ref="G9:H9"/>
    <mergeCell ref="G1:S1"/>
    <mergeCell ref="A1:B2"/>
    <mergeCell ref="C1:E2"/>
    <mergeCell ref="A8:B8"/>
    <mergeCell ref="A9:B9"/>
    <mergeCell ref="A17:C17"/>
    <mergeCell ref="A18:C18"/>
    <mergeCell ref="A21:C21"/>
    <mergeCell ref="A13:B13"/>
    <mergeCell ref="A14:C14"/>
    <mergeCell ref="A15:C15"/>
    <mergeCell ref="A16:C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 Sensitivity</vt:lpstr>
      <vt:lpstr>Yanıt Raporu 1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ünal</dc:creator>
  <cp:lastModifiedBy>burak ünal</cp:lastModifiedBy>
  <dcterms:created xsi:type="dcterms:W3CDTF">2023-05-19T12:01:02Z</dcterms:created>
  <dcterms:modified xsi:type="dcterms:W3CDTF">2023-05-21T18:11:14Z</dcterms:modified>
</cp:coreProperties>
</file>