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C4F84FE-3856-D94C-A509-E09B51B9CB85}" xr6:coauthVersionLast="47" xr6:coauthVersionMax="47" xr10:uidLastSave="{00000000-0000-0000-0000-000000000000}"/>
  <bookViews>
    <workbookView xWindow="1100" yWindow="800" windowWidth="28040" windowHeight="17440" xr2:uid="{C5B63019-2845-D349-9B5F-B2EF183688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K7" i="1"/>
  <c r="J7" i="1"/>
  <c r="H7" i="1"/>
  <c r="I7" i="1"/>
  <c r="G7" i="1"/>
  <c r="K2" i="1"/>
  <c r="H2" i="1"/>
  <c r="G2" i="1"/>
  <c r="I2" i="1" s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D5" i="1"/>
  <c r="D6" i="1"/>
  <c r="D7" i="1"/>
  <c r="D8" i="1"/>
  <c r="D9" i="1"/>
  <c r="D10" i="1"/>
  <c r="D11" i="1"/>
  <c r="D12" i="1"/>
  <c r="D3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<sst xmlns="http://schemas.openxmlformats.org/spreadsheetml/2006/main" count="18" uniqueCount="18">
  <si>
    <t>14.03.2025 - 15.03.2025</t>
  </si>
  <si>
    <t>Day</t>
  </si>
  <si>
    <t>wake up</t>
  </si>
  <si>
    <t>sleep</t>
  </si>
  <si>
    <t>total sleep time</t>
  </si>
  <si>
    <t>Human Benchmark Score</t>
  </si>
  <si>
    <t>Min. Score</t>
  </si>
  <si>
    <t>Max. Score</t>
  </si>
  <si>
    <t>The Interval</t>
  </si>
  <si>
    <t>Mean</t>
  </si>
  <si>
    <t>Median</t>
  </si>
  <si>
    <t>Variance</t>
  </si>
  <si>
    <t>Stdev</t>
  </si>
  <si>
    <t>Discrete</t>
  </si>
  <si>
    <t>(numerical)</t>
  </si>
  <si>
    <t>mode</t>
  </si>
  <si>
    <t>S. Variance</t>
  </si>
  <si>
    <t>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</si>
</sst>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83AE-C3B8-EF46-A2AC-EAF2B30D443D}">
  <dimension ref="A1:L91"/>
  <sheetViews>
    <sheetView tabSelected="1" workbookViewId="0">
      <selection activeCell="K25" sqref="K25"/>
    </sheetView>
  </sheetViews>
  <sheetFormatPr baseColWidth="10" defaultRowHeight="16" x14ac:dyDescent="0.2"/>
  <cols>
    <col min="1" max="1" width="21.5" customWidth="1"/>
    <col min="2" max="2" width="12.5" customWidth="1"/>
    <col min="3" max="3" width="15" customWidth="1"/>
    <col min="4" max="4" width="18.5" customWidth="1"/>
    <col min="5" max="5" width="22.1640625" customWidth="1"/>
    <col min="7" max="7" width="11" customWidth="1"/>
  </cols>
  <sheetData>
    <row r="1" spans="1:12" x14ac:dyDescent="0.2">
      <c r="A1" t="s">
        <v>1</v>
      </c>
      <c r="B1" t="s">
        <v>3</v>
      </c>
      <c r="C1" t="s">
        <v>2</v>
      </c>
      <c r="D1" t="s">
        <v>4</v>
      </c>
      <c r="E1" t="s">
        <v>5</v>
      </c>
      <c r="G1" t="s">
        <v>6</v>
      </c>
      <c r="H1" t="s">
        <v>7</v>
      </c>
      <c r="I1" t="s">
        <v>8</v>
      </c>
      <c r="K1" t="s">
        <v>17</v>
      </c>
    </row>
    <row r="2" spans="1:12" x14ac:dyDescent="0.2">
      <c r="A2" t="s">
        <v>0</v>
      </c>
      <c r="B2" s="1">
        <v>0.1111111111111111</v>
      </c>
      <c r="C2" s="1">
        <v>0.48958333333333331</v>
      </c>
      <c r="D2" s="1">
        <f>C2-B2</f>
        <v>0.37847222222222221</v>
      </c>
      <c r="E2">
        <v>282</v>
      </c>
      <c r="G2">
        <f>MIN(E2:E91)</f>
        <v>256</v>
      </c>
      <c r="H2">
        <f>MAX(E2:E91)</f>
        <v>412</v>
      </c>
      <c r="I2">
        <f>H2-G2+1</f>
        <v>157</v>
      </c>
      <c r="K2">
        <f>COUNT(E2:E91)</f>
        <v>40</v>
      </c>
    </row>
    <row r="3" spans="1:12" x14ac:dyDescent="0.2">
      <c r="A3" t="str">
        <f>TEXT(LEFT(A2,10)+1,"DD.MM.YYYY") &amp; " - " &amp; TEXT(RIGHT(A2,10)+1,"DD.MM.YYYY")</f>
        <v>15.03.2025 - 16.03.2025</v>
      </c>
      <c r="B3" s="1">
        <v>0.2013888888888889</v>
      </c>
      <c r="C3" s="1">
        <v>0.55555555555555558</v>
      </c>
      <c r="D3" s="1">
        <f>C3-B3</f>
        <v>0.35416666666666669</v>
      </c>
      <c r="E3">
        <v>281</v>
      </c>
    </row>
    <row r="4" spans="1:12" x14ac:dyDescent="0.2">
      <c r="A4" t="str">
        <f t="shared" ref="A4:A67" si="0">TEXT(LEFT(A3,10)+1,"DD.MM.YYYY") &amp; " - " &amp; TEXT(RIGHT(A3,10)+1,"DD.MM.YYYY")</f>
        <v>16.03.2025 - 17.03.2025</v>
      </c>
      <c r="B4" s="1">
        <v>0.18055555555555555</v>
      </c>
      <c r="C4" s="1">
        <v>0.37152777777777779</v>
      </c>
      <c r="D4" s="1">
        <f t="shared" ref="D4:D67" si="1">C4-B4</f>
        <v>0.19097222222222224</v>
      </c>
      <c r="E4">
        <v>412</v>
      </c>
    </row>
    <row r="5" spans="1:12" x14ac:dyDescent="0.2">
      <c r="A5" t="str">
        <f t="shared" si="0"/>
        <v>17.03.2025 - 18.03.2025</v>
      </c>
      <c r="B5" s="1">
        <v>0.1111111111111111</v>
      </c>
      <c r="C5" s="1">
        <v>0.44097222222222221</v>
      </c>
      <c r="D5" s="1">
        <f t="shared" si="1"/>
        <v>0.3298611111111111</v>
      </c>
      <c r="E5">
        <v>308</v>
      </c>
    </row>
    <row r="6" spans="1:12" x14ac:dyDescent="0.2">
      <c r="A6" t="str">
        <f t="shared" si="0"/>
        <v>18.03.2025 - 19.03.2025</v>
      </c>
      <c r="B6" s="1">
        <v>0.26041666666666669</v>
      </c>
      <c r="C6" s="1">
        <v>0.61111111111111116</v>
      </c>
      <c r="D6" s="1">
        <f t="shared" si="1"/>
        <v>0.35069444444444448</v>
      </c>
      <c r="E6">
        <v>320</v>
      </c>
      <c r="G6" t="s">
        <v>9</v>
      </c>
      <c r="H6" t="s">
        <v>10</v>
      </c>
      <c r="I6" t="s">
        <v>11</v>
      </c>
      <c r="J6" t="s">
        <v>12</v>
      </c>
      <c r="K6" t="s">
        <v>15</v>
      </c>
      <c r="L6" t="s">
        <v>16</v>
      </c>
    </row>
    <row r="7" spans="1:12" x14ac:dyDescent="0.2">
      <c r="A7" t="str">
        <f t="shared" si="0"/>
        <v>19.03.2025 - 20.03.2025</v>
      </c>
      <c r="B7" s="1">
        <v>0.2673611111111111</v>
      </c>
      <c r="C7" s="1">
        <v>0.53472222222222221</v>
      </c>
      <c r="D7" s="1">
        <f t="shared" si="1"/>
        <v>0.2673611111111111</v>
      </c>
      <c r="E7">
        <v>319</v>
      </c>
      <c r="G7">
        <f>AVERAGE(E2:E91)</f>
        <v>311.72500000000002</v>
      </c>
      <c r="H7">
        <f>MEDIAN(E2:E91)</f>
        <v>308.5</v>
      </c>
      <c r="I7">
        <f>_xlfn.VAR.P(E2:E91)</f>
        <v>1068.2493750000001</v>
      </c>
      <c r="J7">
        <f>STDEV(E2:E91)</f>
        <v>33.100458978923342</v>
      </c>
      <c r="K7">
        <f>MODE(E2:E91)</f>
        <v>308</v>
      </c>
      <c r="L7">
        <f>_xlfn.VAR.S(E2:E91)</f>
        <v>1095.6403846153869</v>
      </c>
    </row>
    <row r="8" spans="1:12" x14ac:dyDescent="0.2">
      <c r="A8" t="str">
        <f t="shared" si="0"/>
        <v>20.03.2025 - 21.03.2025</v>
      </c>
      <c r="B8" s="1">
        <v>0.18055555555555555</v>
      </c>
      <c r="C8" s="1">
        <v>0.51388888888888884</v>
      </c>
      <c r="D8" s="1">
        <f t="shared" si="1"/>
        <v>0.33333333333333326</v>
      </c>
      <c r="E8">
        <v>324</v>
      </c>
    </row>
    <row r="9" spans="1:12" x14ac:dyDescent="0.2">
      <c r="A9" t="str">
        <f t="shared" si="0"/>
        <v>21.03.2025 - 22.03.2025</v>
      </c>
      <c r="B9" s="1">
        <v>0.25694444444444442</v>
      </c>
      <c r="C9" s="1">
        <v>0.45833333333333331</v>
      </c>
      <c r="D9" s="1">
        <f t="shared" si="1"/>
        <v>0.2013888888888889</v>
      </c>
      <c r="E9">
        <v>292</v>
      </c>
    </row>
    <row r="10" spans="1:12" x14ac:dyDescent="0.2">
      <c r="A10" t="str">
        <f t="shared" si="0"/>
        <v>22.03.2025 - 23.03.2025</v>
      </c>
      <c r="B10" s="1">
        <v>0.26041666666666669</v>
      </c>
      <c r="C10" s="1">
        <v>0.58333333333333337</v>
      </c>
      <c r="D10" s="1">
        <f t="shared" si="1"/>
        <v>0.32291666666666669</v>
      </c>
      <c r="E10">
        <v>256</v>
      </c>
      <c r="G10" t="s">
        <v>13</v>
      </c>
      <c r="H10" t="s">
        <v>14</v>
      </c>
    </row>
    <row r="11" spans="1:12" x14ac:dyDescent="0.2">
      <c r="A11" t="str">
        <f t="shared" si="0"/>
        <v>23.03.2025 - 24.03.2025</v>
      </c>
      <c r="B11" s="1">
        <v>0.13194444444444445</v>
      </c>
      <c r="C11" s="1">
        <v>0.52777777777777779</v>
      </c>
      <c r="D11" s="1">
        <f t="shared" si="1"/>
        <v>0.39583333333333337</v>
      </c>
      <c r="E11">
        <v>326</v>
      </c>
    </row>
    <row r="12" spans="1:12" x14ac:dyDescent="0.2">
      <c r="A12" t="str">
        <f t="shared" si="0"/>
        <v>24.03.2025 - 25.03.2025</v>
      </c>
      <c r="B12" s="1">
        <v>0.25694444444444442</v>
      </c>
      <c r="C12" s="1">
        <v>0.55902777777777779</v>
      </c>
      <c r="D12" s="1">
        <f t="shared" si="1"/>
        <v>0.30208333333333337</v>
      </c>
      <c r="E12">
        <v>332</v>
      </c>
    </row>
    <row r="13" spans="1:12" x14ac:dyDescent="0.2">
      <c r="A13" t="str">
        <f t="shared" si="0"/>
        <v>25.03.2025 - 26.03.2025</v>
      </c>
      <c r="B13" s="1">
        <v>0.25694444444444442</v>
      </c>
      <c r="C13" s="1">
        <v>0.59722222222222221</v>
      </c>
      <c r="D13" s="1">
        <f t="shared" si="1"/>
        <v>0.34027777777777779</v>
      </c>
      <c r="E13">
        <v>309</v>
      </c>
    </row>
    <row r="14" spans="1:12" x14ac:dyDescent="0.2">
      <c r="A14" t="str">
        <f t="shared" si="0"/>
        <v>26.03.2025 - 27.03.2025</v>
      </c>
      <c r="B14" s="1">
        <v>0.24305555555555555</v>
      </c>
      <c r="C14" s="1">
        <v>0.65277777777777779</v>
      </c>
      <c r="D14" s="1">
        <f t="shared" si="1"/>
        <v>0.40972222222222221</v>
      </c>
      <c r="E14">
        <v>289</v>
      </c>
    </row>
    <row r="15" spans="1:12" x14ac:dyDescent="0.2">
      <c r="A15" t="str">
        <f t="shared" si="0"/>
        <v>27.03.2025 - 28.03.2025</v>
      </c>
      <c r="B15" s="1">
        <v>0.23958333333333334</v>
      </c>
      <c r="C15" s="1">
        <v>0.58333333333333337</v>
      </c>
      <c r="D15" s="1">
        <f t="shared" si="1"/>
        <v>0.34375</v>
      </c>
      <c r="E15">
        <v>351</v>
      </c>
    </row>
    <row r="16" spans="1:12" x14ac:dyDescent="0.2">
      <c r="A16" t="str">
        <f t="shared" si="0"/>
        <v>28.03.2025 - 29.03.2025</v>
      </c>
      <c r="B16" s="1">
        <v>0.2013888888888889</v>
      </c>
      <c r="C16" s="1">
        <v>0.47916666666666669</v>
      </c>
      <c r="D16" s="1">
        <f t="shared" si="1"/>
        <v>0.27777777777777779</v>
      </c>
      <c r="E16">
        <v>346</v>
      </c>
    </row>
    <row r="17" spans="1:5" x14ac:dyDescent="0.2">
      <c r="A17" t="str">
        <f t="shared" si="0"/>
        <v>29.03.2025 - 30.03.2025</v>
      </c>
      <c r="B17" s="1">
        <v>0.24305555555555555</v>
      </c>
      <c r="C17" s="1">
        <v>0.54166666666666663</v>
      </c>
      <c r="D17" s="1">
        <f t="shared" si="1"/>
        <v>0.29861111111111105</v>
      </c>
      <c r="E17">
        <v>278</v>
      </c>
    </row>
    <row r="18" spans="1:5" x14ac:dyDescent="0.2">
      <c r="A18" t="str">
        <f>TEXT(LEFT(A17,10)+1,"DD.MM.YYYY") &amp; " - " &amp; TEXT(RIGHT(A17,10)+1,"DD.MM.YYYY")</f>
        <v>30.03.2025 - 31.03.2025</v>
      </c>
      <c r="B18" s="1">
        <v>0.27083333333333331</v>
      </c>
      <c r="C18" s="1">
        <v>0.5625</v>
      </c>
      <c r="D18" s="1">
        <f t="shared" si="1"/>
        <v>0.29166666666666669</v>
      </c>
      <c r="E18">
        <v>299</v>
      </c>
    </row>
    <row r="19" spans="1:5" x14ac:dyDescent="0.2">
      <c r="A19" t="str">
        <f t="shared" si="0"/>
        <v>31.03.2025 - 01.04.2025</v>
      </c>
      <c r="B19" s="1">
        <v>0.19444444444444445</v>
      </c>
      <c r="C19" s="1">
        <v>0.61111111111111116</v>
      </c>
      <c r="D19" s="1">
        <f t="shared" si="1"/>
        <v>0.41666666666666674</v>
      </c>
      <c r="E19">
        <v>323</v>
      </c>
    </row>
    <row r="20" spans="1:5" x14ac:dyDescent="0.2">
      <c r="A20" t="str">
        <f t="shared" si="0"/>
        <v>01.04.2025 - 02.04.2025</v>
      </c>
      <c r="B20" s="1">
        <v>0.1875</v>
      </c>
      <c r="C20" s="1">
        <v>0.51388888888888884</v>
      </c>
      <c r="D20" s="1">
        <f>C20-B20</f>
        <v>0.32638888888888884</v>
      </c>
      <c r="E20">
        <v>348</v>
      </c>
    </row>
    <row r="21" spans="1:5" x14ac:dyDescent="0.2">
      <c r="A21" t="str">
        <f t="shared" si="0"/>
        <v>02.04.2025 - 03.04.2025</v>
      </c>
      <c r="B21" s="1">
        <v>0.27777777777777779</v>
      </c>
      <c r="C21" s="1">
        <v>0.54861111111111116</v>
      </c>
      <c r="D21" s="1">
        <f>C21-B21</f>
        <v>0.27083333333333337</v>
      </c>
      <c r="E21">
        <v>292</v>
      </c>
    </row>
    <row r="22" spans="1:5" x14ac:dyDescent="0.2">
      <c r="A22" t="str">
        <f t="shared" si="0"/>
        <v>03.04.2025 - 04.04.2025</v>
      </c>
      <c r="B22" s="1">
        <v>0.2361111111111111</v>
      </c>
      <c r="C22" s="1">
        <v>0.63541666666666663</v>
      </c>
      <c r="D22" s="1">
        <f t="shared" si="1"/>
        <v>0.39930555555555552</v>
      </c>
      <c r="E22">
        <v>303</v>
      </c>
    </row>
    <row r="23" spans="1:5" x14ac:dyDescent="0.2">
      <c r="A23" t="str">
        <f t="shared" si="0"/>
        <v>04.04.2025 - 05.04.2025</v>
      </c>
      <c r="B23" s="1">
        <v>0.1388888888888889</v>
      </c>
      <c r="C23" s="1">
        <v>0.375</v>
      </c>
      <c r="D23" s="1">
        <f t="shared" si="1"/>
        <v>0.2361111111111111</v>
      </c>
      <c r="E23">
        <v>268</v>
      </c>
    </row>
    <row r="24" spans="1:5" x14ac:dyDescent="0.2">
      <c r="A24" t="str">
        <f t="shared" si="0"/>
        <v>05.04.2025 - 06.04.2025</v>
      </c>
      <c r="B24" s="1">
        <v>0.2013888888888889</v>
      </c>
      <c r="C24" s="1">
        <v>0.53472222222222221</v>
      </c>
      <c r="D24" s="1">
        <f t="shared" si="1"/>
        <v>0.33333333333333331</v>
      </c>
      <c r="E24">
        <v>263</v>
      </c>
    </row>
    <row r="25" spans="1:5" x14ac:dyDescent="0.2">
      <c r="A25" t="str">
        <f t="shared" si="0"/>
        <v>06.04.2025 - 07.04.2025</v>
      </c>
      <c r="B25" s="1">
        <v>0.1388888888888889</v>
      </c>
      <c r="C25" s="1">
        <v>0.33333333333333331</v>
      </c>
      <c r="D25" s="1">
        <f t="shared" si="1"/>
        <v>0.19444444444444442</v>
      </c>
      <c r="E25">
        <v>342</v>
      </c>
    </row>
    <row r="26" spans="1:5" x14ac:dyDescent="0.2">
      <c r="A26" t="str">
        <f t="shared" si="0"/>
        <v>07.04.2025 - 08.04.2025</v>
      </c>
      <c r="B26" s="1">
        <v>0.14583333333333334</v>
      </c>
      <c r="C26" s="1">
        <v>0.375</v>
      </c>
      <c r="D26" s="1">
        <f t="shared" si="1"/>
        <v>0.22916666666666666</v>
      </c>
      <c r="E26">
        <v>363</v>
      </c>
    </row>
    <row r="27" spans="1:5" x14ac:dyDescent="0.2">
      <c r="A27" t="str">
        <f t="shared" si="0"/>
        <v>08.04.2025 - 09.04.2025</v>
      </c>
      <c r="B27" s="1">
        <v>0.18055555555555555</v>
      </c>
      <c r="C27" s="1">
        <v>0.51388888888888884</v>
      </c>
      <c r="D27" s="1">
        <f t="shared" si="1"/>
        <v>0.33333333333333326</v>
      </c>
      <c r="E27">
        <v>308</v>
      </c>
    </row>
    <row r="28" spans="1:5" x14ac:dyDescent="0.2">
      <c r="A28" t="str">
        <f t="shared" si="0"/>
        <v>09.04.2025 - 10.04.2025</v>
      </c>
      <c r="B28" s="1">
        <v>9.375E-2</v>
      </c>
      <c r="C28" s="1">
        <v>0.45833333333333331</v>
      </c>
      <c r="D28" s="1">
        <f t="shared" si="1"/>
        <v>0.36458333333333331</v>
      </c>
      <c r="E28">
        <v>349</v>
      </c>
    </row>
    <row r="29" spans="1:5" x14ac:dyDescent="0.2">
      <c r="A29" t="str">
        <f t="shared" si="0"/>
        <v>10.04.2025 - 11.04.2025</v>
      </c>
      <c r="B29" s="1">
        <v>0.10416666666666667</v>
      </c>
      <c r="C29" s="1">
        <v>0.4375</v>
      </c>
      <c r="D29" s="1">
        <f t="shared" si="1"/>
        <v>0.33333333333333331</v>
      </c>
      <c r="E29">
        <v>324</v>
      </c>
    </row>
    <row r="30" spans="1:5" x14ac:dyDescent="0.2">
      <c r="A30" t="str">
        <f t="shared" si="0"/>
        <v>11.04.2025 - 12.04.2025</v>
      </c>
      <c r="B30" s="1">
        <v>0.16666666666666666</v>
      </c>
      <c r="C30" s="1">
        <v>0.4861111111111111</v>
      </c>
      <c r="D30" s="1">
        <f t="shared" si="1"/>
        <v>0.31944444444444442</v>
      </c>
      <c r="E30">
        <v>286</v>
      </c>
    </row>
    <row r="31" spans="1:5" x14ac:dyDescent="0.2">
      <c r="A31" t="str">
        <f t="shared" si="0"/>
        <v>12.04.2025 - 13.04.2025</v>
      </c>
      <c r="B31" s="1">
        <v>0.14583333333333334</v>
      </c>
      <c r="C31" s="1">
        <v>0.44444444444444442</v>
      </c>
      <c r="D31" s="1">
        <f t="shared" si="1"/>
        <v>0.29861111111111105</v>
      </c>
      <c r="E31">
        <v>322</v>
      </c>
    </row>
    <row r="32" spans="1:5" x14ac:dyDescent="0.2">
      <c r="A32" t="str">
        <f t="shared" si="0"/>
        <v>13.04.2025 - 14.04.2025</v>
      </c>
      <c r="B32" s="1">
        <v>0.1875</v>
      </c>
      <c r="C32" s="1">
        <v>0.40972222222222221</v>
      </c>
      <c r="D32" s="1">
        <f t="shared" si="1"/>
        <v>0.22222222222222221</v>
      </c>
      <c r="E32">
        <v>368</v>
      </c>
    </row>
    <row r="33" spans="1:5" x14ac:dyDescent="0.2">
      <c r="A33" t="str">
        <f t="shared" si="0"/>
        <v>14.04.2025 - 15.04.2025</v>
      </c>
      <c r="B33" s="1">
        <v>0.15277777777777779</v>
      </c>
      <c r="C33" s="1">
        <v>0.43055555555555558</v>
      </c>
      <c r="D33" s="1">
        <f t="shared" si="1"/>
        <v>0.27777777777777779</v>
      </c>
      <c r="E33">
        <v>301</v>
      </c>
    </row>
    <row r="34" spans="1:5" x14ac:dyDescent="0.2">
      <c r="A34" t="str">
        <f t="shared" si="0"/>
        <v>15.04.2025 - 16.04.2025</v>
      </c>
      <c r="B34" s="1">
        <v>0.125</v>
      </c>
      <c r="C34" s="1">
        <v>0.41666666666666669</v>
      </c>
      <c r="D34" s="1">
        <f t="shared" si="1"/>
        <v>0.29166666666666669</v>
      </c>
      <c r="E34">
        <v>290</v>
      </c>
    </row>
    <row r="35" spans="1:5" x14ac:dyDescent="0.2">
      <c r="A35" t="str">
        <f t="shared" si="0"/>
        <v>16.04.2025 - 17.04.2025</v>
      </c>
      <c r="B35" s="1">
        <v>0.22916666666666666</v>
      </c>
      <c r="C35" s="1">
        <v>0.60416666666666663</v>
      </c>
      <c r="D35" s="1">
        <f t="shared" si="1"/>
        <v>0.375</v>
      </c>
      <c r="E35">
        <v>258</v>
      </c>
    </row>
    <row r="36" spans="1:5" x14ac:dyDescent="0.2">
      <c r="A36" t="str">
        <f t="shared" si="0"/>
        <v>17.04.2025 - 18.04.2025</v>
      </c>
      <c r="B36" s="1">
        <v>0.1875</v>
      </c>
      <c r="C36" s="1">
        <v>0.52083333333333337</v>
      </c>
      <c r="D36" s="1">
        <f t="shared" si="1"/>
        <v>0.33333333333333337</v>
      </c>
      <c r="E36">
        <v>342</v>
      </c>
    </row>
    <row r="37" spans="1:5" x14ac:dyDescent="0.2">
      <c r="A37" t="str">
        <f t="shared" si="0"/>
        <v>18.04.2025 - 19.04.2025</v>
      </c>
      <c r="B37" s="1">
        <v>0.1875</v>
      </c>
      <c r="C37" s="1">
        <v>0.41666666666666669</v>
      </c>
      <c r="D37" s="1">
        <f t="shared" si="1"/>
        <v>0.22916666666666669</v>
      </c>
      <c r="E37">
        <v>314</v>
      </c>
    </row>
    <row r="38" spans="1:5" x14ac:dyDescent="0.2">
      <c r="A38" t="str">
        <f t="shared" si="0"/>
        <v>19.04.2025 - 20.04.2025</v>
      </c>
      <c r="B38" s="1">
        <v>0.125</v>
      </c>
      <c r="C38" s="1">
        <v>0.47222222222222221</v>
      </c>
      <c r="D38" s="1">
        <f t="shared" si="1"/>
        <v>0.34722222222222221</v>
      </c>
      <c r="E38">
        <v>298</v>
      </c>
    </row>
    <row r="39" spans="1:5" x14ac:dyDescent="0.2">
      <c r="A39" t="str">
        <f t="shared" si="0"/>
        <v>20.04.2025 - 21.04.2025</v>
      </c>
      <c r="B39" s="1">
        <v>0.16666666666666666</v>
      </c>
      <c r="C39" s="1">
        <v>0.45833333333333331</v>
      </c>
      <c r="D39" s="1">
        <f t="shared" si="1"/>
        <v>0.29166666666666663</v>
      </c>
      <c r="E39">
        <v>314</v>
      </c>
    </row>
    <row r="40" spans="1:5" x14ac:dyDescent="0.2">
      <c r="A40" t="str">
        <f t="shared" si="0"/>
        <v>21.04.2025 - 22.04.2025</v>
      </c>
      <c r="B40" s="1">
        <v>0.1875</v>
      </c>
      <c r="C40" s="1">
        <v>0.47916666666666669</v>
      </c>
      <c r="D40" s="1">
        <f t="shared" si="1"/>
        <v>0.29166666666666669</v>
      </c>
      <c r="E40">
        <v>267</v>
      </c>
    </row>
    <row r="41" spans="1:5" x14ac:dyDescent="0.2">
      <c r="A41" t="str">
        <f t="shared" si="0"/>
        <v>22.04.2025 - 23.04.2025</v>
      </c>
      <c r="B41" s="1">
        <v>0.1388888888888889</v>
      </c>
      <c r="C41" s="1">
        <v>0.5</v>
      </c>
      <c r="D41" s="1">
        <f t="shared" si="1"/>
        <v>0.3611111111111111</v>
      </c>
      <c r="E41">
        <v>302</v>
      </c>
    </row>
    <row r="42" spans="1:5" x14ac:dyDescent="0.2">
      <c r="A42" t="str">
        <f t="shared" si="0"/>
        <v>23.04.2025 - 24.04.2025</v>
      </c>
      <c r="D42" s="1">
        <f t="shared" si="1"/>
        <v>0</v>
      </c>
    </row>
    <row r="43" spans="1:5" x14ac:dyDescent="0.2">
      <c r="A43" t="str">
        <f t="shared" si="0"/>
        <v>24.04.2025 - 25.04.2025</v>
      </c>
      <c r="D43" s="1">
        <f t="shared" si="1"/>
        <v>0</v>
      </c>
    </row>
    <row r="44" spans="1:5" x14ac:dyDescent="0.2">
      <c r="A44" t="str">
        <f t="shared" si="0"/>
        <v>25.04.2025 - 26.04.2025</v>
      </c>
      <c r="D44" s="1">
        <f t="shared" si="1"/>
        <v>0</v>
      </c>
    </row>
    <row r="45" spans="1:5" x14ac:dyDescent="0.2">
      <c r="A45" t="str">
        <f t="shared" si="0"/>
        <v>26.04.2025 - 27.04.2025</v>
      </c>
      <c r="D45" s="1">
        <f t="shared" si="1"/>
        <v>0</v>
      </c>
    </row>
    <row r="46" spans="1:5" x14ac:dyDescent="0.2">
      <c r="A46" t="str">
        <f t="shared" si="0"/>
        <v>27.04.2025 - 28.04.2025</v>
      </c>
      <c r="D46" s="1">
        <f t="shared" si="1"/>
        <v>0</v>
      </c>
    </row>
    <row r="47" spans="1:5" x14ac:dyDescent="0.2">
      <c r="A47" t="str">
        <f t="shared" si="0"/>
        <v>28.04.2025 - 29.04.2025</v>
      </c>
      <c r="D47" s="1">
        <f t="shared" si="1"/>
        <v>0</v>
      </c>
    </row>
    <row r="48" spans="1:5" x14ac:dyDescent="0.2">
      <c r="A48" t="str">
        <f t="shared" si="0"/>
        <v>29.04.2025 - 30.04.2025</v>
      </c>
      <c r="D48" s="1">
        <f t="shared" si="1"/>
        <v>0</v>
      </c>
    </row>
    <row r="49" spans="1:4" x14ac:dyDescent="0.2">
      <c r="A49" t="str">
        <f t="shared" si="0"/>
        <v>30.04.2025 - 01.05.2025</v>
      </c>
      <c r="D49" s="1">
        <f t="shared" si="1"/>
        <v>0</v>
      </c>
    </row>
    <row r="50" spans="1:4" x14ac:dyDescent="0.2">
      <c r="A50" t="str">
        <f t="shared" si="0"/>
        <v>01.05.2025 - 02.05.2025</v>
      </c>
      <c r="D50" s="1">
        <f t="shared" si="1"/>
        <v>0</v>
      </c>
    </row>
    <row r="51" spans="1:4" x14ac:dyDescent="0.2">
      <c r="A51" t="str">
        <f t="shared" si="0"/>
        <v>02.05.2025 - 03.05.2025</v>
      </c>
      <c r="D51" s="1">
        <f t="shared" si="1"/>
        <v>0</v>
      </c>
    </row>
    <row r="52" spans="1:4" x14ac:dyDescent="0.2">
      <c r="A52" t="str">
        <f t="shared" si="0"/>
        <v>03.05.2025 - 04.05.2025</v>
      </c>
      <c r="D52" s="1">
        <f t="shared" si="1"/>
        <v>0</v>
      </c>
    </row>
    <row r="53" spans="1:4" x14ac:dyDescent="0.2">
      <c r="A53" t="str">
        <f t="shared" si="0"/>
        <v>04.05.2025 - 05.05.2025</v>
      </c>
      <c r="D53" s="1">
        <f t="shared" si="1"/>
        <v>0</v>
      </c>
    </row>
    <row r="54" spans="1:4" x14ac:dyDescent="0.2">
      <c r="A54" t="str">
        <f t="shared" si="0"/>
        <v>05.05.2025 - 06.05.2025</v>
      </c>
      <c r="D54" s="1">
        <f t="shared" si="1"/>
        <v>0</v>
      </c>
    </row>
    <row r="55" spans="1:4" x14ac:dyDescent="0.2">
      <c r="A55" t="str">
        <f t="shared" si="0"/>
        <v>06.05.2025 - 07.05.2025</v>
      </c>
      <c r="D55" s="1">
        <f t="shared" si="1"/>
        <v>0</v>
      </c>
    </row>
    <row r="56" spans="1:4" x14ac:dyDescent="0.2">
      <c r="A56" t="str">
        <f t="shared" si="0"/>
        <v>07.05.2025 - 08.05.2025</v>
      </c>
      <c r="D56" s="1">
        <f t="shared" si="1"/>
        <v>0</v>
      </c>
    </row>
    <row r="57" spans="1:4" x14ac:dyDescent="0.2">
      <c r="A57" t="str">
        <f t="shared" si="0"/>
        <v>08.05.2025 - 09.05.2025</v>
      </c>
      <c r="D57" s="1">
        <f t="shared" si="1"/>
        <v>0</v>
      </c>
    </row>
    <row r="58" spans="1:4" x14ac:dyDescent="0.2">
      <c r="A58" t="str">
        <f t="shared" si="0"/>
        <v>09.05.2025 - 10.05.2025</v>
      </c>
      <c r="D58" s="1">
        <f t="shared" si="1"/>
        <v>0</v>
      </c>
    </row>
    <row r="59" spans="1:4" x14ac:dyDescent="0.2">
      <c r="A59" t="str">
        <f t="shared" si="0"/>
        <v>10.05.2025 - 11.05.2025</v>
      </c>
      <c r="D59" s="1">
        <f t="shared" si="1"/>
        <v>0</v>
      </c>
    </row>
    <row r="60" spans="1:4" x14ac:dyDescent="0.2">
      <c r="A60" t="str">
        <f t="shared" si="0"/>
        <v>11.05.2025 - 12.05.2025</v>
      </c>
      <c r="D60" s="1">
        <f t="shared" si="1"/>
        <v>0</v>
      </c>
    </row>
    <row r="61" spans="1:4" x14ac:dyDescent="0.2">
      <c r="A61" t="str">
        <f t="shared" si="0"/>
        <v>12.05.2025 - 13.05.2025</v>
      </c>
      <c r="D61" s="1">
        <f t="shared" si="1"/>
        <v>0</v>
      </c>
    </row>
    <row r="62" spans="1:4" x14ac:dyDescent="0.2">
      <c r="A62" t="str">
        <f t="shared" si="0"/>
        <v>13.05.2025 - 14.05.2025</v>
      </c>
      <c r="D62" s="1">
        <f t="shared" si="1"/>
        <v>0</v>
      </c>
    </row>
    <row r="63" spans="1:4" x14ac:dyDescent="0.2">
      <c r="A63" t="str">
        <f t="shared" si="0"/>
        <v>14.05.2025 - 15.05.2025</v>
      </c>
      <c r="D63" s="1">
        <f t="shared" si="1"/>
        <v>0</v>
      </c>
    </row>
    <row r="64" spans="1:4" x14ac:dyDescent="0.2">
      <c r="A64" t="str">
        <f t="shared" si="0"/>
        <v>15.05.2025 - 16.05.2025</v>
      </c>
      <c r="D64" s="1">
        <f t="shared" si="1"/>
        <v>0</v>
      </c>
    </row>
    <row r="65" spans="1:4" x14ac:dyDescent="0.2">
      <c r="A65" t="str">
        <f t="shared" si="0"/>
        <v>16.05.2025 - 17.05.2025</v>
      </c>
      <c r="D65" s="1">
        <f t="shared" si="1"/>
        <v>0</v>
      </c>
    </row>
    <row r="66" spans="1:4" x14ac:dyDescent="0.2">
      <c r="A66" t="str">
        <f t="shared" si="0"/>
        <v>17.05.2025 - 18.05.2025</v>
      </c>
      <c r="D66" s="1">
        <f t="shared" si="1"/>
        <v>0</v>
      </c>
    </row>
    <row r="67" spans="1:4" x14ac:dyDescent="0.2">
      <c r="A67" t="str">
        <f t="shared" si="0"/>
        <v>18.05.2025 - 19.05.2025</v>
      </c>
      <c r="D67" s="1">
        <f t="shared" si="1"/>
        <v>0</v>
      </c>
    </row>
    <row r="68" spans="1:4" x14ac:dyDescent="0.2">
      <c r="A68" t="str">
        <f t="shared" ref="A68:A91" si="2">TEXT(LEFT(A67,10)+1,"DD.MM.YYYY") &amp; " - " &amp; TEXT(RIGHT(A67,10)+1,"DD.MM.YYYY")</f>
        <v>19.05.2025 - 20.05.2025</v>
      </c>
      <c r="D68" s="1">
        <f t="shared" ref="D68:D91" si="3">C68-B68</f>
        <v>0</v>
      </c>
    </row>
    <row r="69" spans="1:4" x14ac:dyDescent="0.2">
      <c r="A69" t="str">
        <f t="shared" si="2"/>
        <v>20.05.2025 - 21.05.2025</v>
      </c>
      <c r="D69" s="1">
        <f t="shared" si="3"/>
        <v>0</v>
      </c>
    </row>
    <row r="70" spans="1:4" x14ac:dyDescent="0.2">
      <c r="A70" t="str">
        <f t="shared" si="2"/>
        <v>21.05.2025 - 22.05.2025</v>
      </c>
      <c r="D70" s="1">
        <f t="shared" si="3"/>
        <v>0</v>
      </c>
    </row>
    <row r="71" spans="1:4" x14ac:dyDescent="0.2">
      <c r="A71" t="str">
        <f t="shared" si="2"/>
        <v>22.05.2025 - 23.05.2025</v>
      </c>
      <c r="D71" s="1">
        <f t="shared" si="3"/>
        <v>0</v>
      </c>
    </row>
    <row r="72" spans="1:4" x14ac:dyDescent="0.2">
      <c r="A72" t="str">
        <f t="shared" si="2"/>
        <v>23.05.2025 - 24.05.2025</v>
      </c>
      <c r="D72" s="1">
        <f t="shared" si="3"/>
        <v>0</v>
      </c>
    </row>
    <row r="73" spans="1:4" x14ac:dyDescent="0.2">
      <c r="A73" t="str">
        <f t="shared" si="2"/>
        <v>24.05.2025 - 25.05.2025</v>
      </c>
      <c r="D73" s="1">
        <f t="shared" si="3"/>
        <v>0</v>
      </c>
    </row>
    <row r="74" spans="1:4" x14ac:dyDescent="0.2">
      <c r="A74" t="str">
        <f t="shared" si="2"/>
        <v>25.05.2025 - 26.05.2025</v>
      </c>
      <c r="D74" s="1">
        <f t="shared" si="3"/>
        <v>0</v>
      </c>
    </row>
    <row r="75" spans="1:4" x14ac:dyDescent="0.2">
      <c r="A75" t="str">
        <f t="shared" si="2"/>
        <v>26.05.2025 - 27.05.2025</v>
      </c>
      <c r="D75" s="1">
        <f t="shared" si="3"/>
        <v>0</v>
      </c>
    </row>
    <row r="76" spans="1:4" x14ac:dyDescent="0.2">
      <c r="A76" t="str">
        <f t="shared" si="2"/>
        <v>27.05.2025 - 28.05.2025</v>
      </c>
      <c r="D76" s="1">
        <f t="shared" si="3"/>
        <v>0</v>
      </c>
    </row>
    <row r="77" spans="1:4" x14ac:dyDescent="0.2">
      <c r="A77" t="str">
        <f t="shared" si="2"/>
        <v>28.05.2025 - 29.05.2025</v>
      </c>
      <c r="D77" s="1">
        <f t="shared" si="3"/>
        <v>0</v>
      </c>
    </row>
    <row r="78" spans="1:4" x14ac:dyDescent="0.2">
      <c r="A78" t="str">
        <f t="shared" si="2"/>
        <v>29.05.2025 - 30.05.2025</v>
      </c>
      <c r="D78" s="1">
        <f t="shared" si="3"/>
        <v>0</v>
      </c>
    </row>
    <row r="79" spans="1:4" x14ac:dyDescent="0.2">
      <c r="A79" t="str">
        <f t="shared" si="2"/>
        <v>30.05.2025 - 31.05.2025</v>
      </c>
      <c r="D79" s="1">
        <f t="shared" si="3"/>
        <v>0</v>
      </c>
    </row>
    <row r="80" spans="1:4" x14ac:dyDescent="0.2">
      <c r="A80" t="str">
        <f t="shared" si="2"/>
        <v>31.05.2025 - 01.06.2025</v>
      </c>
      <c r="D80" s="1">
        <f t="shared" si="3"/>
        <v>0</v>
      </c>
    </row>
    <row r="81" spans="1:4" x14ac:dyDescent="0.2">
      <c r="A81" t="str">
        <f t="shared" si="2"/>
        <v>01.06.2025 - 02.06.2025</v>
      </c>
      <c r="D81" s="1">
        <f t="shared" si="3"/>
        <v>0</v>
      </c>
    </row>
    <row r="82" spans="1:4" x14ac:dyDescent="0.2">
      <c r="A82" t="str">
        <f t="shared" si="2"/>
        <v>02.06.2025 - 03.06.2025</v>
      </c>
      <c r="D82" s="1">
        <f t="shared" si="3"/>
        <v>0</v>
      </c>
    </row>
    <row r="83" spans="1:4" x14ac:dyDescent="0.2">
      <c r="A83" t="str">
        <f t="shared" si="2"/>
        <v>03.06.2025 - 04.06.2025</v>
      </c>
      <c r="D83" s="1">
        <f t="shared" si="3"/>
        <v>0</v>
      </c>
    </row>
    <row r="84" spans="1:4" x14ac:dyDescent="0.2">
      <c r="A84" t="str">
        <f t="shared" si="2"/>
        <v>04.06.2025 - 05.06.2025</v>
      </c>
      <c r="D84" s="1">
        <f t="shared" si="3"/>
        <v>0</v>
      </c>
    </row>
    <row r="85" spans="1:4" x14ac:dyDescent="0.2">
      <c r="A85" t="str">
        <f t="shared" si="2"/>
        <v>05.06.2025 - 06.06.2025</v>
      </c>
      <c r="D85" s="1">
        <f t="shared" si="3"/>
        <v>0</v>
      </c>
    </row>
    <row r="86" spans="1:4" x14ac:dyDescent="0.2">
      <c r="A86" t="str">
        <f t="shared" si="2"/>
        <v>06.06.2025 - 07.06.2025</v>
      </c>
      <c r="D86" s="1">
        <f t="shared" si="3"/>
        <v>0</v>
      </c>
    </row>
    <row r="87" spans="1:4" x14ac:dyDescent="0.2">
      <c r="A87" t="str">
        <f t="shared" si="2"/>
        <v>07.06.2025 - 08.06.2025</v>
      </c>
      <c r="D87" s="1">
        <f t="shared" si="3"/>
        <v>0</v>
      </c>
    </row>
    <row r="88" spans="1:4" x14ac:dyDescent="0.2">
      <c r="A88" t="str">
        <f t="shared" si="2"/>
        <v>08.06.2025 - 09.06.2025</v>
      </c>
      <c r="D88" s="1">
        <f t="shared" si="3"/>
        <v>0</v>
      </c>
    </row>
    <row r="89" spans="1:4" x14ac:dyDescent="0.2">
      <c r="A89" t="str">
        <f t="shared" si="2"/>
        <v>09.06.2025 - 10.06.2025</v>
      </c>
      <c r="D89" s="1">
        <f t="shared" si="3"/>
        <v>0</v>
      </c>
    </row>
    <row r="90" spans="1:4" x14ac:dyDescent="0.2">
      <c r="A90" t="str">
        <f t="shared" si="2"/>
        <v>10.06.2025 - 11.06.2025</v>
      </c>
      <c r="D90" s="1">
        <f t="shared" si="3"/>
        <v>0</v>
      </c>
    </row>
    <row r="91" spans="1:4" x14ac:dyDescent="0.2">
      <c r="A91" t="str">
        <f t="shared" si="2"/>
        <v>11.06.2025 - 12.06.2025</v>
      </c>
      <c r="D91" s="1">
        <f t="shared" si="3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Kaan Önal</dc:creator>
  <cp:lastModifiedBy>Kaan Önal</cp:lastModifiedBy>
  <dcterms:created xsi:type="dcterms:W3CDTF">2025-03-16T12:38:14Z</dcterms:created>
  <dcterms:modified xsi:type="dcterms:W3CDTF">2025-04-24T18:05:07Z</dcterms:modified>
</cp:coreProperties>
</file>