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4FB55D35-EAF5-4F67-9AC5-7408F4482511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P44" i="3" l="1"/>
  <c r="AB53" i="3"/>
  <c r="AB52" i="3"/>
  <c r="AB51" i="3"/>
  <c r="AB50" i="3"/>
  <c r="AB47" i="3"/>
  <c r="AB46" i="3"/>
  <c r="AB45" i="3"/>
  <c r="AB44" i="3"/>
  <c r="AB41" i="3"/>
  <c r="AB40" i="3"/>
  <c r="AB39" i="3"/>
  <c r="AB38" i="3"/>
  <c r="AB35" i="3"/>
  <c r="AB34" i="3"/>
  <c r="AB33" i="3"/>
  <c r="AB32" i="3"/>
  <c r="AB29" i="3"/>
  <c r="AB28" i="3"/>
  <c r="AB27" i="3"/>
  <c r="AB26" i="3"/>
  <c r="AB23" i="3"/>
  <c r="AB22" i="3"/>
  <c r="AB21" i="3"/>
  <c r="AB20" i="3"/>
  <c r="AB17" i="3"/>
  <c r="AB16" i="3"/>
  <c r="AB15" i="3"/>
  <c r="AB14" i="3"/>
  <c r="AB11" i="3"/>
  <c r="AB10" i="3"/>
  <c r="AB9" i="3"/>
  <c r="AB8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3" i="3" s="1"/>
  <c r="R37" i="3"/>
  <c r="R36" i="3"/>
  <c r="R33" i="3"/>
  <c r="R32" i="3"/>
  <c r="R29" i="3"/>
  <c r="R28" i="3"/>
  <c r="R21" i="3"/>
  <c r="R20" i="3"/>
  <c r="R17" i="3"/>
  <c r="R16" i="3"/>
  <c r="R13" i="3"/>
  <c r="R12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1" i="3" l="1"/>
  <c r="E8" i="3"/>
  <c r="AM8" i="3"/>
  <c r="H39" i="3"/>
  <c r="H24" i="3"/>
  <c r="H40" i="3"/>
  <c r="E7" i="3"/>
  <c r="AM9" i="3"/>
  <c r="E24" i="3"/>
  <c r="H25" i="3"/>
  <c r="E39" i="3"/>
  <c r="H7" i="3"/>
  <c r="AM10" i="3"/>
  <c r="E25" i="3"/>
  <c r="E40" i="3"/>
  <c r="H8" i="3"/>
  <c r="E26" i="3"/>
  <c r="E9" i="3"/>
  <c r="H41" i="3"/>
  <c r="AM14" i="3"/>
  <c r="E42" i="3"/>
  <c r="H23" i="3"/>
  <c r="H9" i="3"/>
  <c r="AM15" i="3"/>
  <c r="AM16" i="3"/>
  <c r="E10" i="3"/>
  <c r="H26" i="3"/>
  <c r="H42" i="3"/>
  <c r="H10" i="3"/>
  <c r="E23" i="3"/>
  <c r="AM17" i="3"/>
  <c r="E41" i="3"/>
  <c r="E30" i="3"/>
  <c r="AM20" i="3"/>
  <c r="E11" i="3"/>
  <c r="H45" i="3"/>
  <c r="E46" i="3"/>
  <c r="H11" i="3"/>
  <c r="H28" i="3"/>
  <c r="AM21" i="3"/>
  <c r="H46" i="3"/>
  <c r="E13" i="3"/>
  <c r="AM22" i="3"/>
  <c r="H30" i="3"/>
  <c r="AM23" i="3"/>
  <c r="E28" i="3"/>
  <c r="E45" i="3"/>
  <c r="H13" i="3"/>
  <c r="E14" i="3"/>
  <c r="H44" i="3"/>
  <c r="E29" i="3"/>
  <c r="AM26" i="3"/>
  <c r="H14" i="3"/>
  <c r="E43" i="3"/>
  <c r="H27" i="3"/>
  <c r="AM27" i="3"/>
  <c r="H29" i="3"/>
  <c r="AM28" i="3"/>
  <c r="H43" i="3"/>
  <c r="E12" i="3"/>
  <c r="H12" i="3"/>
  <c r="E27" i="3"/>
  <c r="E44" i="3"/>
  <c r="AM29" i="3"/>
  <c r="E34" i="3"/>
  <c r="E17" i="3"/>
  <c r="H49" i="3"/>
  <c r="AM32" i="3"/>
  <c r="E50" i="3"/>
  <c r="H31" i="3"/>
  <c r="H17" i="3"/>
  <c r="E16" i="3"/>
  <c r="AM34" i="3"/>
  <c r="H34" i="3"/>
  <c r="H50" i="3"/>
  <c r="E49" i="3"/>
  <c r="E31" i="3"/>
  <c r="AM35" i="3"/>
  <c r="H16" i="3"/>
  <c r="E18" i="3"/>
  <c r="H47" i="3"/>
  <c r="E32" i="3"/>
  <c r="AM38" i="3"/>
  <c r="H18" i="3"/>
  <c r="E48" i="3"/>
  <c r="H33" i="3"/>
  <c r="AM39" i="3"/>
  <c r="H48" i="3"/>
  <c r="AM40" i="3"/>
  <c r="E15" i="3"/>
  <c r="H32" i="3"/>
  <c r="E33" i="3"/>
  <c r="E47" i="3"/>
  <c r="H15" i="3"/>
  <c r="AM41" i="3"/>
  <c r="H54" i="3"/>
  <c r="E37" i="3"/>
  <c r="E22" i="3"/>
  <c r="AM44" i="3"/>
  <c r="AM45" i="3"/>
  <c r="H35" i="3"/>
  <c r="E53" i="3"/>
  <c r="H22" i="3"/>
  <c r="H53" i="3"/>
  <c r="E19" i="3"/>
  <c r="AM46" i="3"/>
  <c r="H37" i="3"/>
  <c r="E54" i="3"/>
  <c r="E35" i="3"/>
  <c r="H19" i="3"/>
  <c r="AM47" i="3"/>
  <c r="E38" i="3"/>
  <c r="H52" i="3"/>
  <c r="E21" i="3"/>
  <c r="AM50" i="3"/>
  <c r="H21" i="3"/>
  <c r="E51" i="3"/>
  <c r="H36" i="3"/>
  <c r="AM51" i="3"/>
  <c r="H38" i="3"/>
  <c r="AM52" i="3"/>
  <c r="H51" i="3"/>
  <c r="E20" i="3"/>
  <c r="AM53" i="3"/>
  <c r="E36" i="3"/>
  <c r="E52" i="3"/>
  <c r="H20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39" i="3"/>
  <c r="V39" i="3"/>
  <c r="W24" i="3"/>
  <c r="V24" i="3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L15" i="3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<sst xmlns="http://schemas.openxmlformats.org/spreadsheetml/2006/main" count="4374" uniqueCount="2540">
  <si>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</si>
  <si>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</si>
  <si>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</si>
  <si>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</si>
  <si>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</si>
  <si>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</si>
  <si>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</si>
  <si>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</si>
  <si>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</si>
  <si>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</si>
  <si>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</si>
  <si>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</si>
  <si>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</si>
  <si>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</si>
  <si>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</si>
  <si>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</si>
  <si>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</si>
  <si>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</si>
  <si>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</si>
  <si>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</si>
  <si>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</si>
  <si>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</si>
  <si>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</si>
  <si>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</si>
  <si>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</si>
  <si>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</si>
  <si>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</si>
  <si>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</si>
  <si>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</si>
  <si>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</si>
  <si>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</si>
  <si>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</si>
  <si>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</si>
  <si>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</si>
  <si>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</si>
  <si>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</si>
  <si>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</si>
  <si>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</si>
  <si>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</si>
  <si>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</si>
  <si>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</si>
  <si>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</si>
  <si>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</si>
  <si>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</si>
  <si>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</si>
  <si>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</si>
  <si>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</si>
  <si>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</si>
  <si>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</si>
  <si>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</si>
  <si>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</si>
  <si>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</si>
  <si>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</si>
  <si>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</si>
  <si>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</si>
  <si>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</si>
  <si>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</si>
  <si>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</si>
  <si>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</si>
  <si>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</si>
  <si>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</si>
  <si>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</si>
  <si>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</si>
  <si>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</si>
  <si>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</si>
  <si>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</si>
  <si>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</si>
  <si>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</si>
  <si>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</si>
  <si>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</si>
  <si>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</si>
  <si>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</si>
  <si>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</si>
  <si>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</si>
  <si>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</si>
  <si>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</si>
  <si>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</si>
  <si>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</si>
  <si>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</si>
  <si>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</si>
  <si>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</si>
  <si>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</si>
  <si>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</si>
  <si>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</si>
  <si>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</si>
  <si>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</si>
  <si>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</si>
  <si>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</si>
  <si>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</si>
  <si>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</si>
  <si>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</si>
  <si>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</si>
  <si>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</si>
  <si>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</si>
  <si>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</si>
  <si>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</si>
  <si>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</si>
  <si>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</si>
  <si>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</si>
  <si>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</si>
  <si>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</si>
  <si>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</si>
  <si>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</si>
  <si>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</si>
  <si>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</si>
  <si>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</si>
  <si>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</si>
  <si>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</si>
  <si>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</si>
  <si>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</si>
  <si>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</si>
  <si>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</si>
  <si>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</si>
  <si>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</si>
  <si>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</si>
  <si>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</si>
  <si>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</si>
  <si>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</si>
  <si>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</si>
  <si>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</si>
  <si>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</si>
  <si>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</si>
  <si>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</si>
  <si>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</si>
  <si>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</si>
  <si>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</si>
  <si>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</si>
  <si>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</si>
  <si>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</si>
  <si>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</si>
  <si>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</si>
  <si>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</si>
  <si>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</si>
  <si>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</si>
  <si>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</si>
  <si>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</si>
  <si>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</si>
  <si>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</si>
  <si>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</si>
  <si>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</si>
  <si>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</si>
  <si>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</si>
  <si>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</si>
  <si>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</si>
  <si>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</si>
  <si>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</si>
  <si>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</si>
  <si>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</si>
  <si>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</si>
  <si>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</si>
  <si>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</si>
  <si>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</si>
  <si>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</si>
  <si>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</si>
  <si>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</si>
  <si>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</si>
  <si>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</si>
  <si>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</si>
  <si>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</si>
  <si>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</si>
  <si>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</si>
  <si>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</si>
  <si>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</si>
  <si>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</si>
  <si>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</si>
  <si>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</si>
  <si>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</si>
  <si>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</si>
  <si>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</si>
  <si>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</si>
  <si>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</si>
  <si>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</si>
  <si>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</si>
  <si>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</si>
  <si>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</si>
  <si>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</si>
  <si>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</si>
  <si>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</si>
  <si>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</si>
  <si>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</si>
  <si>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</si>
  <si>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</si>
  <si>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</si>
  <si>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</si>
  <si>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</si>
  <si>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</si>
  <si>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</si>
  <si>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</si>
  <si>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</si>
  <si>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</si>
  <si>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</si>
  <si>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</si>
  <si>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</si>
  <si>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</si>
  <si>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</si>
  <si>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</si>
  <si>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</si>
  <si>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</si>
  <si>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</si>
  <si>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</si>
  <si>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</si>
  <si>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</si>
  <si>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</si>
  <si>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</si>
  <si>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</si>
  <si>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</si>
  <si>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</si>
  <si>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</si>
  <si>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</si>
  <si>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</si>
  <si>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</si>
  <si>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</si>
  <si>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</si>
  <si>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</si>
  <si>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</si>
  <si>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</si>
  <si>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</si>
  <si>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</si>
  <si>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</si>
  <si>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</si>
  <si>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</si>
  <si>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</si>
  <si>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</si>
  <si>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</si>
  <si>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</si>
  <si>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</si>
  <si>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</si>
  <si>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</si>
  <si>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</si>
  <si>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</si>
  <si>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</si>
  <si>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</si>
  <si>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</si>
  <si>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</si>
  <si>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</si>
  <si>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</si>
  <si>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</si>
  <si>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</si>
  <si>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</si>
  <si>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</si>
  <si>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</si>
  <si>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</si>
  <si>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</si>
  <si>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</si>
  <si>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</si>
  <si>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</si>
  <si>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</si>
  <si>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</si>
  <si>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</si>
  <si>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</si>
  <si>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</si>
  <si>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</si>
  <si>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</si>
  <si>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</si>
  <si>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</si>
  <si>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</si>
  <si>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</si>
  <si>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</si>
  <si>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</si>
  <si>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</si>
  <si>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</si>
  <si>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</si>
  <si>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</si>
  <si>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</si>
  <si>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</si>
  <si>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</si>
  <si>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</si>
  <si>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</si>
  <si>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</si>
  <si>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</si>
  <si>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</si>
  <si>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</si>
  <si>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</si>
  <si>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</si>
  <si>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</si>
  <si>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</si>
  <si>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</si>
  <si>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</si>
  <si>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</si>
  <si>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</si>
  <si>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</si>
  <si>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</si>
  <si>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</si>
  <si>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</si>
  <si>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</si>
  <si>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</si>
  <si>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</si>
  <si>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</si>
  <si>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</si>
  <si>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</si>
  <si>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</si>
  <si>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</si>
  <si>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</si>
  <si>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</si>
  <si>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</si>
  <si>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</si>
  <si>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</si>
  <si>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</si>
  <si>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</si>
  <si>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</si>
  <si>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</si>
  <si>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</si>
  <si>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</si>
  <si>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</si>
  <si>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</si>
  <si>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</si>
  <si>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</si>
  <si>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</si>
  <si>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</si>
  <si>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</si>
  <si>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</si>
  <si>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</si>
  <si>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</si>
  <si>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</si>
  <si>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</si>
  <si>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</si>
  <si>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</si>
  <si>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</si>
  <si>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</si>
  <si>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</si>
  <si>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</si>
  <si>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</si>
  <si>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</si>
  <si>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</si>
  <si>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</si>
  <si>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</si>
  <si>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</si>
  <si>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</si>
  <si>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</si>
  <si>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</si>
  <si>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</si>
  <si>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</si>
  <si>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</si>
  <si>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</si>
  <si>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</si>
  <si>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</si>
  <si>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</si>
  <si>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</si>
  <si>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</si>
  <si>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</si>
  <si>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</si>
  <si>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</si>
  <si>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</si>
  <si>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</si>
  <si>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</si>
  <si>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</si>
  <si>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</si>
  <si>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</si>
  <si>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</si>
  <si>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</si>
  <si>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</si>
  <si>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</si>
  <si>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</si>
  <si>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</si>
  <si>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</si>
  <si>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</si>
  <si>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</si>
  <si>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</si>
  <si>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</si>
  <si>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</si>
  <si>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</si>
  <si>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</si>
  <si>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</si>
  <si>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</si>
  <si>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</si>
  <si>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</si>
  <si>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</si>
  <si>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</si>
  <si>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</si>
  <si>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</si>
  <si>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</si>
  <si>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</si>
  <si>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</si>
  <si>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</si>
  <si>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</si>
  <si>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</si>
  <si>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</si>
  <si>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</si>
  <si>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</si>
  <si>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</si>
  <si>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</si>
  <si>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</si>
  <si>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</si>
  <si>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</si>
  <si>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</si>
  <si>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</si>
  <si>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</si>
  <si>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</si>
  <si>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</si>
  <si>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</si>
  <si>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</si>
  <si>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</si>
  <si>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</si>
  <si>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</si>
  <si>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</si>
  <si>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</si>
  <si>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</si>
  <si>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</si>
  <si>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</si>
  <si>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</si>
  <si>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</si>
  <si>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</si>
  <si>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</si>
  <si>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</si>
  <si>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</si>
  <si>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</si>
  <si>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</si>
  <si>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</si>
  <si>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</si>
  <si>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</si>
  <si>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</si>
  <si>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</si>
  <si>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</si>
  <si>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</si>
  <si>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</si>
  <si>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</si>
  <si>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</si>
  <si>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</si>
  <si>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</si>
  <si>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</si>
  <si>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</si>
  <si>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</si>
  <si>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</si>
  <si>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</si>
  <si>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</si>
  <si>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</si>
  <si>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</si>
  <si>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</si>
  <si>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</si>
  <si>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</si>
  <si>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</si>
  <si>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</si>
  <si>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</si>
  <si>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</si>
  <si>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</si>
  <si>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</si>
  <si>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</si>
  <si>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</si>
  <si>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</si>
  <si>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</si>
  <si>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</si>
  <si>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</si>
  <si>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</si>
  <si>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</si>
  <si>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</si>
  <si>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</si>
  <si>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</si>
  <si>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</si>
  <si>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</si>
  <si>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</si>
  <si>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</si>
  <si>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</si>
  <si>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</si>
  <si>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</si>
  <si>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</si>
  <si>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</si>
  <si>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</si>
  <si>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</si>
  <si>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</si>
  <si>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</si>
  <si>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</si>
  <si>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</si>
  <si>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</si>
  <si>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</si>
  <si>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</si>
  <si>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</si>
  <si>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</si>
  <si>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</si>
  <si>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</si>
  <si>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</si>
  <si>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</si>
  <si>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</si>
  <si>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</si>
  <si>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</si>
  <si>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</si>
  <si>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</si>
  <si>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</si>
  <si>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</si>
  <si>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</si>
  <si>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</si>
  <si>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</si>
  <si>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</si>
  <si>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</si>
  <si>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</si>
  <si>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</si>
  <si>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</si>
  <si>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</si>
  <si>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</si>
  <si>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</si>
  <si>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</si>
  <si>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</si>
  <si>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</si>
  <si>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</si>
  <si>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</si>
  <si>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</si>
  <si>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</si>
  <si>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</si>
  <si>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</si>
  <si>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</si>
  <si>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</si>
  <si>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</si>
  <si>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</si>
  <si>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</si>
  <si>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</si>
  <si>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</si>
  <si>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</si>
  <si>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</si>
  <si>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</si>
  <si>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</si>
  <si>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</si>
  <si>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</si>
  <si>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</si>
  <si>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</si>
  <si>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</si>
  <si>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</si>
  <si>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</si>
  <si>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</si>
  <si>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</si>
  <si>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</si>
  <si>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</si>
  <si>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</si>
  <si>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</si>
  <si>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</si>
  <si>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</si>
  <si>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</si>
  <si>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</si>
  <si>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</si>
  <si>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</si>
  <si>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</si>
  <si>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</si>
  <si>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</si>
  <si>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</si>
  <si>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</si>
  <si>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</si>
  <si>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</si>
  <si>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</si>
  <si>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</si>
  <si>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</si>
  <si>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</si>
  <si>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</si>
  <si>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</si>
  <si>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</si>
  <si>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</si>
  <si>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</si>
  <si>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</si>
  <si>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</si>
  <si>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</si>
  <si>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</si>
  <si>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</si>
  <si>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</si>
  <si>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</si>
  <si>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</si>
  <si>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</si>
  <si>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</si>
  <si>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</si>
  <si>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</si>
  <si>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</si>
  <si>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</si>
  <si>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</si>
  <si>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</si>
  <si>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</si>
  <si>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</si>
  <si>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</si>
  <si>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</si>
  <si>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</si>
  <si>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</si>
  <si>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</si>
  <si>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</si>
  <si>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</si>
  <si>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</si>
  <si>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</si>
  <si>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</si>
  <si>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</si>
  <si>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</si>
  <si>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</si>
  <si>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</si>
  <si>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</si>
  <si>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</si>
  <si>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</si>
  <si>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</si>
  <si>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</si>
  <si>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</si>
  <si>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</si>
  <si>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</si>
  <si>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</si>
  <si>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</si>
  <si>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</si>
  <si>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</si>
  <si>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</si>
  <si>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</si>
  <si>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</si>
  <si>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</si>
  <si>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</si>
  <si>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</si>
  <si>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</si>
  <si>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</si>
  <si>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</si>
  <si>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</si>
  <si>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</si>
  <si>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</si>
  <si>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</si>
  <si>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</si>
  <si>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</si>
  <si>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</si>
  <si>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</si>
  <si>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</si>
  <si>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</si>
  <si>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</si>
  <si>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</si>
  <si>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</si>
  <si>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</si>
  <si>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</si>
  <si>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</si>
  <si>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</si>
  <si>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</si>
  <si>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</si>
  <si>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</si>
  <si>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</si>
  <si>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</si>
  <si>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</si>
  <si>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</si>
  <si>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</si>
  <si>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</si>
  <si>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</si>
  <si>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</si>
  <si>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</si>
  <si>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</si>
  <si>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</si>
  <si>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</si>
  <si>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</si>
  <si>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</si>
  <si>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</si>
  <si>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</si>
  <si>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</si>
  <si>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</si>
  <si>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</si>
  <si>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</si>
  <si>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</si>
  <si>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</si>
  <si>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</si>
  <si>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</si>
  <si>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</si>
  <si>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</si>
  <si>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</si>
  <si>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</si>
  <si>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</si>
  <si>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</si>
  <si>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</si>
  <si>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</si>
  <si>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</si>
  <si>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</si>
  <si>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</si>
  <si>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</si>
  <si>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</si>
  <si>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</si>
  <si>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</si>
  <si>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</si>
  <si>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</si>
  <si>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</si>
  <si>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</si>
  <si>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</si>
  <si>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</si>
  <si>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</si>
  <si>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</si>
  <si>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</si>
  <si>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</si>
  <si>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</si>
  <si>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</si>
  <si>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</si>
  <si>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</si>
  <si>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</si>
  <si>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</si>
  <si>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</si>
  <si>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</si>
  <si>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</si>
  <si>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</si>
  <si>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</si>
  <si>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</si>
  <si>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</si>
  <si>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</si>
  <si>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</si>
  <si>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</si>
  <si>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</si>
  <si>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</si>
  <si>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</si>
  <si>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</si>
  <si>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</si>
  <si>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</si>
  <si>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</si>
  <si>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</si>
  <si>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</si>
  <si>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</si>
  <si>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</si>
  <si>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</si>
  <si>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</si>
  <si>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</si>
  <si>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</si>
  <si>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</si>
  <si>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</si>
  <si>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</si>
  <si>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</si>
  <si>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</si>
  <si>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</si>
  <si>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</si>
  <si>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</si>
  <si>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</si>
  <si>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</si>
  <si>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</si>
  <si>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</si>
  <si>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</si>
  <si>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</si>
  <si>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</si>
  <si>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</si>
  <si>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</si>
  <si>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</si>
  <si>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</si>
  <si>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</si>
  <si>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</si>
  <si>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</si>
  <si>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</si>
  <si>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</si>
  <si>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</si>
  <si>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</si>
  <si>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</si>
  <si>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</si>
  <si>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</si>
  <si>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</si>
  <si>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</si>
  <si>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</si>
  <si>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</si>
  <si>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</si>
  <si>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</si>
  <si>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</si>
  <si>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</si>
  <si>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</si>
  <si>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</si>
  <si>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</si>
  <si>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</si>
  <si>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</si>
  <si>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</si>
  <si>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</si>
  <si>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</si>
  <si>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</si>
  <si>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</si>
  <si>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</si>
  <si>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</si>
  <si>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</si>
  <si>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</si>
  <si>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</si>
  <si>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</si>
  <si>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</si>
  <si>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</si>
  <si>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</si>
  <si>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</si>
  <si>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</si>
  <si>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</si>
  <si>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</si>
  <si>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</si>
  <si>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</si>
  <si>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</si>
  <si>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</si>
  <si>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</si>
  <si>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</si>
  <si>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</si>
  <si>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</si>
  <si>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</si>
  <si>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</si>
  <si>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</si>
  <si>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</si>
  <si>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</si>
  <si>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</si>
  <si>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</si>
  <si>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</si>
  <si>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</si>
  <si>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</si>
  <si>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</si>
  <si>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</si>
  <si>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</si>
  <si>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</si>
  <si>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</si>
  <si>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</si>
  <si>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</si>
  <si>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</si>
  <si>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</si>
  <si>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</si>
  <si>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</si>
  <si>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</si>
  <si>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</si>
  <si>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</si>
  <si>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</si>
  <si>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</si>
  <si>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</si>
  <si>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</si>
  <si>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</si>
  <si>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</si>
  <si>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</si>
  <si>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</si>
  <si>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</si>
  <si>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</si>
  <si>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</si>
  <si>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</si>
  <si>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</si>
  <si>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</si>
  <si>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</si>
  <si>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</si>
  <si>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</si>
  <si>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</si>
  <si>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</si>
  <si>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</si>
  <si>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</si>
  <si>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</si>
  <si>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</si>
  <si>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</si>
  <si>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</si>
  <si>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</si>
  <si>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</si>
  <si>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</si>
  <si>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</si>
  <si>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</si>
  <si>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</si>
  <si>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</si>
  <si>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</si>
  <si>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</si>
  <si>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</si>
  <si>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</si>
  <si>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</si>
  <si>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</si>
  <si>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</si>
  <si>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</si>
  <si>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</si>
  <si>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</si>
  <si>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</si>
  <si>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</si>
  <si>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</si>
  <si>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</si>
  <si>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</si>
  <si>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</si>
  <si>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</si>
  <si>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</si>
  <si>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</si>
  <si>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</si>
  <si>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</si>
  <si>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</si>
  <si>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</si>
  <si>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</si>
  <si>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</si>
  <si>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</si>
  <si>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</si>
  <si>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</si>
  <si>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</si>
  <si>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</si>
  <si>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</si>
  <si>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</si>
  <si>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</si>
  <si>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</si>
  <si>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</si>
  <si>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</si>
  <si>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</si>
  <si>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</si>
  <si>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</si>
  <si>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</si>
  <si>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</si>
  <si>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</si>
  <si>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</si>
  <si>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</si>
  <si>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</si>
  <si>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</si>
  <si>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</si>
  <si>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</si>
  <si>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</si>
  <si>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</si>
  <si>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</si>
  <si>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</si>
  <si>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</si>
  <si>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</si>
  <si>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</si>
  <si>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</si>
  <si>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</si>
  <si>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</si>
  <si>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</si>
  <si>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</si>
  <si>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</si>
  <si>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</si>
  <si>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</si>
  <si>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</si>
  <si>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</si>
  <si>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</si>
  <si>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</si>
  <si>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</si>
  <si>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</si>
  <si>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</si>
  <si>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</si>
  <si>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</si>
  <si>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</si>
  <si>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</si>
  <si>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</si>
  <si>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</si>
  <si>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</si>
  <si>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</si>
  <si>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</si>
  <si>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</si>
  <si>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</si>
  <si>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</si>
  <si>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</si>
  <si>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</si>
  <si>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</si>
  <si>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</si>
  <si>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</si>
  <si>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</si>
  <si>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</si>
  <si>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</si>
  <si>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</si>
  <si>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</si>
  <si>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</si>
  <si>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</si>
  <si>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</si>
  <si>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</si>
  <si>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</si>
  <si>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</si>
  <si>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</si>
  <si>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</si>
  <si>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</si>
  <si>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</si>
  <si>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</si>
  <si>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</si>
  <si>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</si>
  <si>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</si>
  <si>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</si>
  <si>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</si>
  <si>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</si>
  <si>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</si>
  <si>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</si>
  <si>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</si>
  <si>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</si>
  <si>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</si>
  <si>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</si>
  <si>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</si>
  <si>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</si>
  <si>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</si>
  <si>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</si>
  <si>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</si>
  <si>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</si>
  <si>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</si>
  <si>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</si>
  <si>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</si>
  <si>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</si>
  <si>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</si>
  <si>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</si>
  <si>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</si>
  <si>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</si>
  <si>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</si>
  <si>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</si>
  <si>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</si>
  <si>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</si>
  <si>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</si>
  <si>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</si>
  <si>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</si>
  <si>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</si>
  <si>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</si>
  <si>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</si>
  <si>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</si>
  <si>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</si>
  <si>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</si>
  <si>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</si>
  <si>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</si>
  <si>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</si>
  <si>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</si>
  <si>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</si>
  <si>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</si>
  <si>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</si>
  <si>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</si>
  <si>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</si>
  <si>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</si>
  <si>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</si>
  <si>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</si>
  <si>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</si>
  <si>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</si>
  <si>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</si>
  <si>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</si>
  <si>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</si>
  <si>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</si>
  <si>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</si>
  <si>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</si>
  <si>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</si>
  <si>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</si>
  <si>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</si>
  <si>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</si>
  <si>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</si>
  <si>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</si>
  <si>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</si>
  <si>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</si>
  <si>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</si>
  <si>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</si>
  <si>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</si>
  <si>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</si>
  <si>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</si>
  <si>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</si>
  <si>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</si>
  <si>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</si>
  <si>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</si>
  <si>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</si>
  <si>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</si>
  <si>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</si>
  <si>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</si>
  <si>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</si>
  <si>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</si>
  <si>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</si>
  <si>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</si>
  <si>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</si>
  <si>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</si>
  <si>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</si>
  <si>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</si>
  <si>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</si>
  <si>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</si>
  <si>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</si>
  <si>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</si>
  <si>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</si>
  <si>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</si>
  <si>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</si>
  <si>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</si>
  <si>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</si>
  <si>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</si>
  <si>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</si>
  <si>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</si>
  <si>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</si>
  <si>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</si>
  <si>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</si>
  <si>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</si>
  <si>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</si>
  <si>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</si>
  <si>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</si>
  <si>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</si>
  <si>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</si>
  <si>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</si>
  <si>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</si>
  <si>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</si>
  <si>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</si>
  <si>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</si>
  <si>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</si>
  <si>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</si>
  <si>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</si>
  <si>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</si>
  <si>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</si>
  <si>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</si>
  <si>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</si>
  <si>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</si>
  <si>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</si>
  <si>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</si>
  <si>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</si>
  <si>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</si>
  <si>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</si>
  <si>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</si>
  <si>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</si>
  <si>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</si>
  <si>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</si>
  <si>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</si>
  <si>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</si>
  <si>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</si>
  <si>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</si>
  <si>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</si>
  <si>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</si>
  <si>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</si>
  <si>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</si>
  <si>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</si>
  <si>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</si>
  <si>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</si>
  <si>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</si>
  <si>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</si>
  <si>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</si>
  <si>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</si>
  <si>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</si>
  <si>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</si>
  <si>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</si>
  <si>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</si>
  <si>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</si>
  <si>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</si>
  <si>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</si>
  <si>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</si>
  <si>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</si>
  <si>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</si>
  <si>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</si>
  <si>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</si>
  <si>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</si>
  <si>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</si>
  <si>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</si>
  <si>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</si>
  <si>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</si>
  <si>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</si>
  <si>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</si>
  <si>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</si>
  <si>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</si>
  <si>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</si>
  <si>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</si>
  <si>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</si>
  <si>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</si>
  <si>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</si>
  <si>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</si>
  <si>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</si>
  <si>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</si>
  <si>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</si>
  <si>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</si>
  <si>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</si>
  <si>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</si>
  <si>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</si>
  <si>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</si>
  <si>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</si>
  <si>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</si>
  <si>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</si>
  <si>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</si>
  <si>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</si>
  <si>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</si>
  <si>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</si>
  <si>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</si>
  <si>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</si>
  <si>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</si>
  <si>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</si>
  <si>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</si>
  <si>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</si>
  <si>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</si>
  <si>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</si>
  <si>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</si>
  <si>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</si>
  <si>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</si>
  <si>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</si>
  <si>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</si>
  <si>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</si>
  <si>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</si>
  <si>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</si>
  <si>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</si>
  <si>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</si>
  <si>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</si>
  <si>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</si>
  <si>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</si>
  <si>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</si>
  <si>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</si>
  <si>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</si>
  <si>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</si>
  <si>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</si>
  <si>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</si>
  <si>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</si>
  <si>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</si>
  <si>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</si>
  <si>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</si>
  <si>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</si>
  <si>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</si>
  <si>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</si>
  <si>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</si>
  <si>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</si>
  <si>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</si>
  <si>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</si>
  <si>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</si>
  <si>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</si>
  <si>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</si>
  <si>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</si>
  <si>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</si>
  <si>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</si>
  <si>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</si>
  <si>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</si>
  <si>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</si>
  <si>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</si>
  <si>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</si>
  <si>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</si>
  <si>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</si>
  <si>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</si>
  <si>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</si>
  <si>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</si>
  <si>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</si>
  <si>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</si>
  <si>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</si>
  <si>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</si>
  <si>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</si>
  <si>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</si>
  <si>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</si>
  <si>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</si>
  <si>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</si>
  <si>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</si>
  <si>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</si>
  <si>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</si>
  <si>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</si>
  <si>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</si>
  <si>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</si>
  <si>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</si>
  <si>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</si>
  <si>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</si>
  <si>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</si>
  <si>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</si>
  <si>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</si>
  <si>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</si>
  <si>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</si>
  <si>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</si>
  <si>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</si>
  <si>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</si>
  <si>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</si>
  <si>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</si>
  <si>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</si>
  <si>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</si>
  <si>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</si>
  <si>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</si>
  <si>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</si>
  <si>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</si>
  <si>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</si>
  <si>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</si>
  <si>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</si>
  <si>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</si>
  <si>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</si>
  <si>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</si>
  <si>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</si>
  <si>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</si>
  <si>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</si>
  <si>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</si>
  <si>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</si>
  <si>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</si>
  <si>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</si>
  <si>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</si>
  <si>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</si>
  <si>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</si>
  <si>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</si>
  <si>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</si>
  <si>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</si>
  <si>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</si>
  <si>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</si>
  <si>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</si>
  <si>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</si>
  <si>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USA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</si>
  <si>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</si>
  <si>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</si>
  <si>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</si>
  <si>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</si>
  <si>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</si>
  <si>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</si>
  <si>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</si>
  <si>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</si>
  <si>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</si>
  <si>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</si>
  <si>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</si>
  <si>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</si>
  <si>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</si>
  <si>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</si>
  <si>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</si>
  <si>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</si>
  <si>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</si>
  <si>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</si>
  <si>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</si>
  <si>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</si>
  <si>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</si>
  <si>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</si>
  <si>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</si>
  <si>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</si>
  <si>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</si>
  <si>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</si>
  <si>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</si>
  <si>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</si>
  <si>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</si>
  <si>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</si>
  <si>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</si>
  <si>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</si>
  <si>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</si>
  <si>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</si>
  <si>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</si>
  <si>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</si>
  <si>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</si>
  <si>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</si>
  <si>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</si>
  <si>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</si>
  <si>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</si>
  <si>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</si>
  <si>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</si>
  <si>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</si>
  <si>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</si>
  <si>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</si>
  <si>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</si>
  <si>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</si>
  <si>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</si>
  <si>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</si>
  <si>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</si>
  <si>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</si>
  <si>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</si>
  <si>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</si>
  <si>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</si>
  <si>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</si>
  <si>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</si>
  <si>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</si>
  <si>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</si>
  <si>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</si>
  <si>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</si>
  <si>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</si>
  <si>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</si>
  <si>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</si>
  <si>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</si>
  <si>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</si>
  <si>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</si>
  <si>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</si>
  <si>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</si>
  <si>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</si>
  <si>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</si>
  <si>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</si>
  <si>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</si>
  <si>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</si>
  <si>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</si>
  <si>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</si>
  <si>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</si>
  <si>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</si>
  <si>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</si>
  <si>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</si>
  <si>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</si>
  <si>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</si>
  <si>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</si>
  <si>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</si>
  <si>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</si>
  <si>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</si>
  <si>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</si>
  <si>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</si>
  <si>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</si>
  <si>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</si>
  <si>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</si>
  <si>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</si>
  <si>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</si>
  <si>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</si>
  <si>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</si>
  <si>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</si>
  <si>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</si>
  <si>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</si>
  <si>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</si>
  <si>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</si>
  <si>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</si>
  <si>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</si>
  <si>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</si>
  <si>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</si>
  <si>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</si>
  <si>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</si>
  <si>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</si>
  <si>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</si>
  <si>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</si>
  <si>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</si>
  <si>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</si>
  <si>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</si>
  <si>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</si>
  <si>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</si>
  <si>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</si>
  <si>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</si>
  <si>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</si>
  <si>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</si>
  <si>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</si>
  <si>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</si>
  <si>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</si>
  <si>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mexico</t>
  </si>
  <si>
    <t>ประเทศเม็กซิโก</t>
  </si>
  <si>
    <t>Мексика</t>
  </si>
  <si>
    <t>میکسیکو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</si>
  <si>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</si>
  <si>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</si>
  <si>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</si>
  <si>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</si>
  <si>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</si>
  <si>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</si>
  <si>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</si>
  <si>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</si>
  <si>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</si>
  <si>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</si>
  <si>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</si>
  <si>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</si>
  <si>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</si>
  <si>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</si>
  <si>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</si>
  <si>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</si>
  <si>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</si>
  <si>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</si>
  <si>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</si>
  <si>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</si>
  <si>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</si>
  <si>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</si>
  <si>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</si>
  <si>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</si>
  <si>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</si>
  <si>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</si>
  <si>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</si>
  <si>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</si>
  <si>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</si>
  <si>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</si>
  <si>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</si>
  <si>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</si>
  <si>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</si>
  <si>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</si>
  <si>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</si>
  <si>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</si>
  <si>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</si>
  <si>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</si>
  <si>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</si>
  <si>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</si>
  <si>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</si>
  <si>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</si>
  <si>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</si>
  <si>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</si>
  <si>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</si>
  <si>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</si>
  <si>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</si>
  <si>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</si>
  <si>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</si>
  <si>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</si>
  <si>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</si>
  <si>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</si>
  <si>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</si>
  <si>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</si>
  <si>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</si>
  <si>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</si>
  <si>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</si>
  <si>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</si>
  <si>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</si>
  <si>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</si>
  <si>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</si>
  <si>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</si>
  <si>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</si>
  <si>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</si>
  <si>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</si>
  <si>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</si>
  <si>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</si>
  <si>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</si>
  <si>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</si>
  <si>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</si>
  <si>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</si>
  <si>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</si>
  <si>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</si>
  <si>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</si>
  <si>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</si>
  <si>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</si>
  <si>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</si>
  <si>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</si>
  <si>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</si>
  <si>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</si>
  <si>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</si>
  <si>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</si>
  <si>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</si>
  <si>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</si>
  <si>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</si>
  <si>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</si>
  <si>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</si>
  <si>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</si>
  <si>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</si>
  <si>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</si>
  <si>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</si>
  <si>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</si>
  <si>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</si>
  <si>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</si>
  <si>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</si>
  <si>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</si>
  <si>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</si>
  <si>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</si>
  <si>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</si>
  <si>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</si>
  <si>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</si>
  <si>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</si>
  <si>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</si>
  <si>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</si>
  <si>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</si>
  <si>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</si>
  <si>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</si>
  <si>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</si>
  <si>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</si>
  <si>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</si>
  <si>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</si>
  <si>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</si>
  <si>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</si>
  <si>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</si>
  <si>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</si>
  <si>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</si>
  <si>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</si>
  <si>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</si>
  <si>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</si>
  <si>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</si>
  <si>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</si>
  <si>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</si>
  <si>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</si>
  <si>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</si>
  <si>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</si>
  <si>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</si>
  <si>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</si>
  <si>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</si>
  <si>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</si>
  <si>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</si>
  <si>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</si>
  <si>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</si>
  <si>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</si>
  <si>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</si>
  <si>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</si>
  <si>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</si>
  <si>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</si>
  <si>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</si>
  <si>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</si>
  <si>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</si>
  <si>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</si>
  <si>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</si>
  <si>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</si>
  <si>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</si>
  <si>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</si>
  <si>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</si>
  <si>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</si>
  <si>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</si>
  <si>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</si>
  <si>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</si>
  <si>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</si>
  <si>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</si>
  <si>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</si>
  <si>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</si>
  <si>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</si>
  <si>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</si>
  <si>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</si>
  <si>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</si>
  <si>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</si>
  <si>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</si>
  <si>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</si>
  <si>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</si>
  <si>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</si>
  <si>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</si>
  <si>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</si>
  <si>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</si>
  <si>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</si>
  <si>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</si>
  <si>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</si>
  <si>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</si>
  <si>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</si>
  <si>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</si>
  <si>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</si>
  <si>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</si>
  <si>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</si>
  <si>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</si>
  <si>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</si>
  <si>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</si>
  <si>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</si>
  <si>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</si>
  <si>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</si>
  <si>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</si>
  <si>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</si>
  <si>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</si>
  <si>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</si>
  <si>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</si>
  <si>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</si>
  <si>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</si>
  <si>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</si>
  <si>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</si>
  <si>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</si>
  <si>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</si>
  <si>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</si>
  <si>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</si>
  <si>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</si>
  <si>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</si>
  <si>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</si>
  <si>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</si>
  <si>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</si>
  <si>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</si>
  <si>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</si>
  <si>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</si>
  <si>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</si>
  <si>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</si>
  <si>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</si>
  <si>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</si>
  <si>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</si>
  <si>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</si>
  <si>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</si>
  <si>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</si>
  <si>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</si>
  <si>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</si>
  <si>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</si>
  <si>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</si>
  <si>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</si>
  <si>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</si>
  <si>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</si>
  <si>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</si>
  <si>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</si>
  <si>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</si>
  <si>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</si>
  <si>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</si>
  <si>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</si>
  <si>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</si>
  <si>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</si>
  <si>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</si>
  <si>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</si>
  <si>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</si>
  <si>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</si>
  <si>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</si>
  <si>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</si>
  <si>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</si>
  <si>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</si>
  <si>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</si>
  <si>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</si>
  <si>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</si>
  <si>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</si>
  <si>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</si>
  <si>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</si>
  <si>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</si>
  <si>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</si>
  <si>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</si>
  <si>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</si>
  <si>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</si>
  <si>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</si>
  <si>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</si>
  <si>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</si>
  <si>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</si>
  <si>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</si>
  <si>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</si>
  <si>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</si>
  <si>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</si>
  <si>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</si>
  <si>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</si>
  <si>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</si>
  <si>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</si>
  <si>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</si>
  <si>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</si>
  <si>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</si>
  <si>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</si>
  <si>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</si>
  <si>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</si>
  <si>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</si>
  <si>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</si>
  <si>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</si>
  <si>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</si>
  <si>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</si>
  <si>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</si>
  <si>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</si>
  <si>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</si>
  <si>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</si>
  <si>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</si>
  <si>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</si>
  <si>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</si>
  <si>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</si>
  <si>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</si>
  <si>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</si>
  <si>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</si>
  <si>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</si>
  <si>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</si>
  <si>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</si>
  <si>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</si>
  <si>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</si>
  <si>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</si>
  <si>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</si>
  <si>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</si>
  <si>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</si>
  <si>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</si>
  <si>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</si>
  <si>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</si>
  <si>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</si>
  <si>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</si>
  <si>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</si>
  <si>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</si>
  <si>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</si>
  <si>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</si>
  <si>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</si>
  <si>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</si>
  <si>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</si>
  <si>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</si>
  <si>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</si>
  <si>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</si>
  <si>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</si>
  <si>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</si>
  <si>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</si>
  <si>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</si>
  <si>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</si>
  <si>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</si>
  <si>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belgicko</t>
  </si>
  <si>
    <t>เบลเยี่ยม</t>
  </si>
  <si>
    <t>Bỉ</t>
  </si>
  <si>
    <t>Бельгія</t>
  </si>
  <si>
    <t>بیلجئیم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</si>
  <si>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</si>
  <si>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</si>
  <si>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</si>
  <si>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</si>
  <si>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</si>
  <si>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</si>
  <si>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</si>
  <si>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</si>
  <si>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</si>
  <si>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</si>
  <si>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</si>
  <si>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</si>
  <si>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</si>
  <si>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</si>
  <si>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</si>
  <si>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</si>
  <si>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</si>
  <si>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</si>
  <si>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</si>
  <si>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</si>
  <si>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</si>
  <si>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</si>
  <si>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</si>
  <si>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</si>
  <si>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</si>
  <si>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</si>
  <si>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</si>
  <si>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</si>
  <si>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</si>
  <si>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</si>
  <si>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</si>
  <si>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</si>
  <si>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</si>
  <si>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</si>
  <si>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</si>
  <si>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</si>
  <si>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Marruecos</t>
  </si>
  <si>
    <t>Marocko</t>
  </si>
  <si>
    <t>โมร็อกโก</t>
  </si>
  <si>
    <t>Fas</t>
  </si>
  <si>
    <t>Марокко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</si>
  <si>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</si>
  <si>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</si>
  <si>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</si>
  <si>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</si>
  <si>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</si>
  <si>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</si>
  <si>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</si>
  <si>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</si>
  <si>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</si>
  <si>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</si>
  <si>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</si>
  <si>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</si>
  <si>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</si>
  <si>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</si>
  <si>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</si>
  <si>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</si>
  <si>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</si>
  <si>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</si>
  <si>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</si>
  <si>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</si>
  <si>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</si>
  <si>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</si>
  <si>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</si>
  <si>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</si>
  <si>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</si>
  <si>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</si>
  <si>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</si>
  <si>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</si>
  <si>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</si>
  <si>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</si>
  <si>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</si>
  <si>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</si>
  <si>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</si>
  <si>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</si>
  <si>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</si>
  <si>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</si>
  <si>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</si>
  <si>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</si>
  <si>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</si>
  <si>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</si>
  <si>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</si>
  <si>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</si>
  <si>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</si>
  <si>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</si>
  <si>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</si>
  <si>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</si>
  <si>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</si>
  <si>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</si>
  <si>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</si>
  <si>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</si>
  <si>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</si>
  <si>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</si>
  <si>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</si>
  <si>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</si>
  <si>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</si>
  <si>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</si>
  <si>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</si>
  <si>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</si>
  <si>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</si>
  <si>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</si>
  <si>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</si>
  <si>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</si>
  <si>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</si>
  <si>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</si>
  <si>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</si>
  <si>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</si>
  <si>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</si>
  <si>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</si>
  <si>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</si>
  <si>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</si>
  <si>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</si>
  <si>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</si>
  <si>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</si>
  <si>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</si>
  <si>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</si>
  <si>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</si>
  <si>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</si>
  <si>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</si>
  <si>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</si>
  <si>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</si>
  <si>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</si>
  <si>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</si>
  <si>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</si>
  <si>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</si>
  <si>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</si>
  <si>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</si>
  <si>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</si>
  <si>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</si>
  <si>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</si>
  <si>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</si>
  <si>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</si>
  <si>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</si>
  <si>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</si>
  <si>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</si>
  <si>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</si>
  <si>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</si>
  <si>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</si>
  <si>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</si>
  <si>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</si>
  <si>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</si>
  <si>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</si>
  <si>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</si>
  <si>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</si>
  <si>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</si>
  <si>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</si>
  <si>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</si>
  <si>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</si>
  <si>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</si>
  <si>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</si>
  <si>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</si>
  <si>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</si>
  <si>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</si>
  <si>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</si>
  <si>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</si>
  <si>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</si>
  <si>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</si>
  <si>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</si>
  <si>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</si>
  <si>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</si>
  <si>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</si>
  <si>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</si>
  <si>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</si>
  <si>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</si>
  <si>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</si>
  <si>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</si>
  <si>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</si>
  <si>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</si>
  <si>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</si>
  <si>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</si>
  <si>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</si>
  <si>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</si>
  <si>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</si>
  <si>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</si>
  <si>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</si>
  <si>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</si>
  <si>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</si>
  <si>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</si>
  <si>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</si>
  <si>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</si>
  <si>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</si>
  <si>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</si>
  <si>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</si>
  <si>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</si>
  <si>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</si>
  <si>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</si>
  <si>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</si>
  <si>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</si>
  <si>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</si>
  <si>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</si>
  <si>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</si>
  <si>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</si>
  <si>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</si>
  <si>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</si>
  <si>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</si>
  <si>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</si>
  <si>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</si>
  <si>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</si>
  <si>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</si>
  <si>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</si>
  <si>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</si>
  <si>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</si>
  <si>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</si>
  <si>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</si>
  <si>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</si>
  <si>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</si>
  <si>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</si>
  <si>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</si>
  <si>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</si>
  <si>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</si>
  <si>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</si>
  <si>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</si>
  <si>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</si>
  <si>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</si>
  <si>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</si>
  <si>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</si>
  <si>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</si>
  <si>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</si>
  <si>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</si>
  <si>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</si>
  <si>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</si>
  <si>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</si>
  <si>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</si>
  <si>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</si>
  <si>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</si>
  <si>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</si>
  <si>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</si>
  <si>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</si>
  <si>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</si>
  <si>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</si>
  <si>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</si>
  <si>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</si>
  <si>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</si>
  <si>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</si>
  <si>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</si>
  <si>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</si>
  <si>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</si>
  <si>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</si>
  <si>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</si>
  <si>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</si>
  <si>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</si>
  <si>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</si>
  <si>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</si>
  <si>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</si>
  <si>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</si>
  <si>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</si>
  <si>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</si>
  <si>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</si>
  <si>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</si>
  <si>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</si>
  <si>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</si>
  <si>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</si>
  <si>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</si>
  <si>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</si>
  <si>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</si>
  <si>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</si>
  <si>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</si>
  <si>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</si>
  <si>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</si>
  <si>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</si>
  <si>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</si>
  <si>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</si>
  <si>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</si>
  <si>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</si>
  <si>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</si>
  <si>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</si>
  <si>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</si>
  <si>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</si>
  <si>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</si>
  <si>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</si>
  <si>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</si>
  <si>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</si>
  <si>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</si>
  <si>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</si>
  <si>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</si>
  <si>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</si>
  <si>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</si>
  <si>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</si>
  <si>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</si>
  <si>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</si>
  <si>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</si>
  <si>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</si>
  <si>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</si>
  <si>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</si>
  <si>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</si>
  <si>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</si>
  <si>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</si>
  <si>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Coreia</t>
  </si>
  <si>
    <t>Coreea de Sud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</si>
  <si>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</si>
  <si>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</si>
  <si>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</si>
  <si>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</si>
  <si>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</si>
  <si>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</si>
  <si>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</si>
  <si>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</si>
  <si>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</si>
  <si>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</si>
  <si>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</si>
  <si>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</si>
  <si>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</si>
  <si>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</si>
  <si>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</si>
  <si>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</si>
  <si>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</si>
  <si>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</si>
  <si>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</si>
  <si>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</si>
  <si>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</si>
  <si>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</si>
  <si>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</si>
  <si>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</si>
  <si>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</si>
  <si>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</si>
  <si>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</si>
  <si>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</si>
  <si>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</si>
  <si>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</si>
  <si>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</si>
  <si>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</si>
  <si>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</si>
  <si>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</si>
  <si>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</si>
  <si>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</si>
  <si>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</si>
  <si>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</si>
  <si>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</si>
  <si>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</si>
  <si>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</si>
  <si>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</si>
  <si>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</si>
  <si>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</si>
  <si>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</si>
  <si>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</si>
  <si>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</si>
  <si>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</si>
  <si>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</si>
  <si>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</si>
  <si>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</si>
  <si>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</si>
  <si>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</si>
  <si>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</si>
  <si>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</si>
  <si>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</si>
  <si>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</si>
  <si>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</si>
  <si>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</si>
  <si>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</si>
  <si>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</si>
  <si>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</si>
  <si>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</si>
  <si>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</si>
  <si>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</si>
  <si>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</si>
  <si>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</si>
  <si>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</si>
  <si>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</si>
  <si>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</si>
  <si>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</si>
  <si>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</si>
  <si>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</si>
  <si>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</si>
  <si>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</si>
  <si>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</si>
  <si>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</si>
  <si>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</si>
  <si>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</si>
  <si>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</si>
  <si>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</si>
  <si>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</si>
  <si>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</si>
  <si>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</si>
  <si>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</si>
  <si>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</si>
  <si>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</si>
  <si>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</si>
  <si>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</si>
  <si>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</si>
  <si>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</si>
  <si>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</si>
  <si>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</si>
  <si>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</si>
  <si>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</si>
  <si>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</si>
  <si>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</si>
  <si>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</si>
  <si>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</si>
  <si>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</si>
  <si>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</si>
  <si>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</si>
  <si>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</si>
  <si>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</si>
  <si>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</si>
  <si>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</si>
  <si>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</si>
  <si>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</si>
  <si>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</si>
  <si>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</si>
  <si>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</si>
  <si>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</si>
  <si>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</si>
  <si>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</si>
  <si>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</si>
  <si>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</si>
  <si>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</si>
  <si>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</si>
  <si>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</si>
  <si>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</si>
  <si>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</si>
  <si>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</si>
  <si>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</si>
  <si>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</si>
  <si>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</si>
  <si>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</si>
  <si>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</si>
  <si>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</si>
  <si>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</si>
  <si>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</si>
  <si>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</si>
  <si>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</si>
  <si>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</si>
  <si>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</si>
  <si>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</si>
  <si>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</si>
  <si>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</si>
  <si>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</si>
  <si>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</si>
  <si>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</si>
  <si>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</si>
  <si>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</si>
  <si>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</si>
  <si>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</si>
  <si>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</si>
  <si>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</si>
  <si>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</si>
  <si>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</si>
  <si>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</si>
  <si>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</si>
  <si>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</si>
  <si>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</si>
  <si>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</si>
  <si>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</si>
  <si>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</si>
  <si>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</si>
  <si>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</si>
  <si>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</si>
  <si>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</si>
  <si>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</si>
  <si>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</si>
  <si>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</si>
  <si>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</si>
  <si>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</si>
  <si>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</si>
  <si>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</si>
  <si>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</si>
  <si>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</si>
  <si>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</si>
  <si>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</si>
  <si>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</si>
  <si>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</si>
  <si>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</si>
  <si>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</si>
  <si>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</si>
  <si>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</si>
  <si>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</si>
  <si>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</si>
  <si>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</si>
  <si>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</si>
  <si>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</si>
  <si>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</si>
  <si>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</si>
  <si>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</si>
  <si>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</si>
  <si>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</si>
  <si>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</si>
  <si>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</si>
  <si>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</si>
  <si>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</si>
  <si>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</si>
  <si>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</si>
  <si>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</si>
  <si>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</si>
  <si>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</si>
  <si>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</si>
  <si>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</si>
  <si>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</si>
  <si>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</si>
  <si>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</si>
  <si>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</si>
  <si>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</si>
  <si>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</si>
  <si>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</si>
  <si>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</si>
  <si>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</si>
  <si>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</si>
  <si>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</si>
  <si>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</si>
  <si>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</si>
  <si>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</si>
  <si>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</si>
  <si>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</si>
  <si>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</si>
  <si>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</si>
  <si>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</si>
  <si>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</si>
  <si>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</si>
  <si>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</si>
  <si>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</si>
  <si>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</si>
  <si>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</si>
  <si>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</si>
  <si>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</si>
  <si>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</si>
  <si>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</si>
  <si>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</si>
  <si>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</si>
  <si>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</si>
  <si>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</si>
  <si>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</si>
  <si>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</si>
  <si>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</si>
  <si>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</si>
  <si>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</si>
  <si>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</si>
  <si>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</si>
  <si>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</si>
  <si>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</si>
  <si>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</si>
  <si>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</si>
  <si>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</si>
  <si>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</si>
  <si>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</si>
  <si>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</si>
  <si>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</si>
  <si>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</si>
  <si>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</si>
  <si>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</si>
  <si>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</si>
  <si>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</si>
  <si>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</si>
  <si>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</si>
  <si>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</si>
  <si>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</si>
  <si>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</si>
  <si>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</si>
  <si>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</si>
  <si>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</si>
  <si>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</si>
  <si>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</si>
  <si>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</si>
  <si>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</si>
  <si>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</si>
  <si>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</si>
  <si>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</si>
  <si>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</si>
  <si>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</si>
  <si>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</si>
  <si>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</si>
  <si>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</si>
  <si>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</si>
  <si>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</si>
  <si>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</si>
  <si>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</si>
  <si>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</si>
  <si>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</si>
  <si>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</si>
  <si>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</si>
  <si>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</si>
  <si>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</si>
  <si>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</si>
  <si>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</si>
  <si>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</si>
  <si>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</si>
  <si>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</si>
  <si>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</si>
  <si>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</si>
  <si>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</si>
  <si>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</si>
  <si>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</si>
  <si>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</si>
  <si>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</si>
  <si>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</si>
  <si>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</si>
  <si>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</si>
  <si>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</si>
  <si>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</si>
  <si>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</si>
  <si>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</si>
  <si>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</si>
  <si>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</si>
  <si>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</si>
  <si>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</si>
  <si>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</si>
  <si>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</si>
  <si>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</si>
  <si>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</si>
  <si>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</si>
  <si>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</si>
  <si>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</si>
  <si>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</si>
  <si>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</si>
  <si>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</si>
  <si>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</si>
  <si>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</si>
  <si>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</si>
  <si>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</si>
  <si>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</si>
  <si>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</si>
  <si>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</si>
  <si>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</si>
  <si>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</si>
  <si>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</si>
  <si>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</si>
  <si>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</si>
  <si>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</si>
  <si>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</si>
  <si>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</si>
  <si>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</si>
  <si>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</si>
  <si>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</si>
  <si>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</si>
  <si>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</si>
  <si>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</si>
  <si>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</si>
  <si>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</si>
  <si>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</si>
  <si>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</si>
  <si>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</si>
  <si>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</si>
  <si>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</si>
  <si>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</si>
  <si>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</si>
  <si>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</si>
  <si>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</si>
  <si>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</si>
  <si>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</si>
  <si>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</si>
  <si>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</si>
  <si>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</si>
  <si>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</si>
  <si>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</si>
  <si>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</si>
  <si>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</si>
  <si>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</si>
  <si>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</si>
  <si>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</si>
  <si>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</si>
  <si>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</si>
  <si>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</si>
  <si>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</si>
  <si>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</si>
  <si>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</si>
  <si>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</si>
  <si>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</si>
  <si>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</si>
  <si>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</si>
  <si>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</si>
  <si>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</si>
  <si>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</si>
  <si>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</si>
  <si>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</si>
  <si>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</si>
  <si>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</si>
  <si>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</si>
  <si>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</si>
  <si>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</si>
  <si>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</si>
  <si>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</si>
  <si>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</si>
  <si>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</si>
  <si>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</si>
  <si>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</si>
  <si>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</si>
  <si>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</si>
  <si>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</si>
  <si>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</si>
  <si>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</si>
  <si>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</si>
  <si>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</si>
  <si>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</si>
  <si>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</si>
  <si>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</si>
  <si>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</si>
  <si>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</si>
  <si>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</si>
  <si>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</si>
  <si>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</si>
  <si>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</si>
  <si>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</si>
  <si>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</si>
  <si>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</si>
  <si>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</si>
  <si>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</si>
  <si>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</si>
  <si>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</si>
  <si>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</si>
  <si>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</si>
  <si>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</si>
  <si>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</si>
  <si>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</si>
  <si>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</si>
  <si>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</si>
  <si>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</si>
  <si>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</si>
  <si>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</si>
  <si>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</si>
  <si>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</si>
  <si>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</si>
  <si>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</si>
  <si>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</si>
  <si>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</si>
  <si>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</si>
  <si>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World Champion 2022</t>
  </si>
  <si>
    <t xml:space="preserve">Kampioni 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</si>
  <si>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</si>
  <si>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</si>
  <si>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</si>
  <si>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</si>
  <si>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</si>
  <si>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</si>
  <si>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</si>
  <si>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</si>
  <si>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</si>
  <si>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</si>
  <si>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</si>
  <si>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</si>
  <si>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</si>
  <si>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</si>
  <si>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</si>
  <si>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</si>
  <si>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A labdarúgó-VB győztes csapata: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</si>
  <si>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</si>
  <si>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</si>
  <si>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</si>
  <si>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</si>
  <si>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</si>
  <si>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</si>
  <si>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</si>
  <si>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</si>
  <si>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</si>
  <si>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</si>
  <si>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</si>
  <si>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</si>
  <si>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</si>
  <si>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</si>
  <si>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</si>
  <si>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</si>
  <si>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</si>
  <si>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</si>
  <si>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</si>
  <si>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</si>
  <si>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</si>
  <si>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</si>
  <si>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</si>
  <si>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</si>
  <si>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</si>
  <si>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</si>
  <si>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</si>
  <si>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</si>
  <si>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</si>
  <si>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</si>
  <si>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</si>
  <si>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</si>
  <si>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</si>
  <si>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</si>
  <si>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</si>
  <si>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</si>
  <si>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</si>
  <si>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</si>
  <si>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</si>
  <si>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</si>
  <si>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</si>
  <si>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</si>
  <si>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</si>
  <si>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</si>
  <si>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</si>
  <si>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</si>
  <si>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</si>
  <si>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</si>
  <si>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</si>
  <si>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</si>
  <si>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</si>
  <si>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</si>
  <si>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</si>
  <si>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</si>
  <si>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</si>
  <si>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</si>
  <si>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</si>
  <si>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</si>
  <si>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</si>
  <si>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</si>
  <si>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</si>
  <si>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</si>
  <si>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</si>
  <si>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</si>
  <si>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</si>
  <si>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</si>
  <si>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</si>
  <si>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</si>
  <si>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</si>
  <si>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No</t>
  </si>
  <si>
    <t>Step #2</t>
  </si>
  <si>
    <t>Goal Difference</t>
  </si>
  <si>
    <t>Step #3</t>
  </si>
  <si>
    <t>Goals Scored</t>
  </si>
  <si>
    <t>GTM-Time</t>
  </si>
  <si>
    <t>GMT + 3:00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</si>
  <si>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</si>
  <si>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</si>
  <si>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</si>
  <si>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</si>
  <si>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</si>
  <si>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</si>
  <si>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</si>
  <si>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</si>
  <si>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</si>
  <si>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</si>
  <si>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</si>
  <si>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</si>
  <si>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</si>
  <si>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</si>
  <si>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</si>
  <si>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</si>
  <si>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</si>
  <si>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</si>
  <si>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</si>
  <si>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</si>
  <si>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</si>
  <si>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+ 1:00</t>
  </si>
  <si>
    <t>GMT + 2:00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</si>
  <si>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</si>
  <si>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</si>
  <si>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</si>
  <si>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</si>
  <si>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</si>
  <si>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</si>
  <si>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</si>
  <si>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</si>
  <si>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</si>
  <si>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</si>
  <si>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</si>
  <si>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</si>
  <si>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</si>
  <si>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</si>
  <si>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</si>
  <si>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</si>
  <si>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</si>
  <si>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</si>
  <si>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</si>
  <si>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</si>
  <si>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</si>
  <si>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</si>
  <si>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</si>
  <si>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</si>
  <si>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</si>
  <si>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Lisaküsimused</t>
  </si>
  <si>
    <t>Vastused</t>
  </si>
  <si>
    <t>1. Turniiri suurim väravakütt?</t>
  </si>
  <si>
    <t>1. Messi</t>
  </si>
  <si>
    <t>2. Mis riigi mängija saab turniiril esimese punase kaardi?</t>
  </si>
  <si>
    <t>2. Ecuador</t>
  </si>
  <si>
    <t>3. Mis riigi mängija lööb turniiril esimese värava otse karistuslöögist (penalt ei lähe arvesse)?</t>
  </si>
  <si>
    <t>3. Argentiina</t>
  </si>
  <si>
    <t>4. Mitu aafrika ja aasia võistkonda pääseb alagrupiturniirilt edasi?</t>
  </si>
  <si>
    <t>4. Üks</t>
  </si>
  <si>
    <t>5. Messi/Ronaldo/Neymar/Mbappe. Kes nendest lööb kõige rohkem väravaid?</t>
  </si>
  <si>
    <t>5. Messi</t>
  </si>
  <si>
    <t>6. Mis võistkond lööb alagrupiturniiril kõige rohkem väravaid?</t>
  </si>
  <si>
    <t>6. Argentiina</t>
  </si>
  <si>
    <t>7. Mis võistkond laseb endale lüüa alagrupiturniiril kõige rohkem väravaid?</t>
  </si>
  <si>
    <t>7. Saudi Araabia</t>
  </si>
  <si>
    <t>8. Mis riigi väravavaht tõrjub turniiri esimese penalti?</t>
  </si>
  <si>
    <t>8. Inglismaa</t>
  </si>
  <si>
    <t>9. Kes annab turniiril kõige rohkem väravasööte?</t>
  </si>
  <si>
    <t>9. Neymar</t>
  </si>
  <si>
    <t>10. Kas turniiril lüüakse hat-trick?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</si>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</sst>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ColWidth="14" defaultRowHeight="14.4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s="1" t="s">
        <v>82</v>
      </c>
      <c r="AP2" t="s">
        <v>83</v>
      </c>
    </row>
    <row r="3" spans="1:4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117</v>
      </c>
      <c r="AI3" t="s">
        <v>118</v>
      </c>
      <c r="AJ3" t="s">
        <v>114</v>
      </c>
      <c r="AK3" t="s">
        <v>119</v>
      </c>
      <c r="AL3" t="s">
        <v>120</v>
      </c>
      <c r="AM3" t="s">
        <v>121</v>
      </c>
      <c r="AN3" t="s">
        <v>122</v>
      </c>
      <c r="AO3" t="s">
        <v>123</v>
      </c>
      <c r="AP3" t="s">
        <v>124</v>
      </c>
    </row>
    <row r="4" spans="1:42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</row>
    <row r="5" spans="1:42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B5" t="s">
        <v>178</v>
      </c>
      <c r="AC5" t="s">
        <v>194</v>
      </c>
      <c r="AD5" t="s">
        <v>195</v>
      </c>
      <c r="AE5" t="s">
        <v>196</v>
      </c>
      <c r="AF5" t="s">
        <v>197</v>
      </c>
      <c r="AG5" t="s">
        <v>176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</row>
    <row r="6" spans="1:42">
      <c r="A6" t="s">
        <v>207</v>
      </c>
      <c r="B6" t="s">
        <v>208</v>
      </c>
      <c r="C6" t="s">
        <v>209</v>
      </c>
      <c r="D6" t="s">
        <v>210</v>
      </c>
      <c r="E6" t="s">
        <v>211</v>
      </c>
      <c r="F6" t="s">
        <v>212</v>
      </c>
      <c r="G6" t="s">
        <v>213</v>
      </c>
      <c r="H6" t="s">
        <v>214</v>
      </c>
      <c r="I6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  <c r="S6" t="s">
        <v>225</v>
      </c>
      <c r="T6" t="s">
        <v>226</v>
      </c>
      <c r="U6" t="s">
        <v>227</v>
      </c>
      <c r="V6" t="s">
        <v>228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218</v>
      </c>
      <c r="AC6" t="s">
        <v>234</v>
      </c>
      <c r="AD6" t="s">
        <v>235</v>
      </c>
      <c r="AE6" t="s">
        <v>236</v>
      </c>
      <c r="AF6" t="s">
        <v>218</v>
      </c>
      <c r="AG6" t="s">
        <v>216</v>
      </c>
      <c r="AH6" t="s">
        <v>217</v>
      </c>
      <c r="AI6" t="s">
        <v>237</v>
      </c>
      <c r="AJ6" t="s">
        <v>238</v>
      </c>
      <c r="AK6" t="s">
        <v>239</v>
      </c>
      <c r="AL6" t="s">
        <v>240</v>
      </c>
      <c r="AM6" t="s">
        <v>241</v>
      </c>
      <c r="AN6" t="s">
        <v>242</v>
      </c>
      <c r="AO6" t="s">
        <v>243</v>
      </c>
      <c r="AP6" t="s">
        <v>244</v>
      </c>
    </row>
    <row r="7" spans="1:42">
      <c r="A7" t="s">
        <v>245</v>
      </c>
      <c r="B7" t="s">
        <v>246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t="s">
        <v>263</v>
      </c>
      <c r="T7" t="s">
        <v>264</v>
      </c>
      <c r="U7" t="s">
        <v>265</v>
      </c>
      <c r="V7" t="s">
        <v>266</v>
      </c>
      <c r="W7" t="s">
        <v>267</v>
      </c>
      <c r="X7" t="s">
        <v>268</v>
      </c>
      <c r="Y7" t="s">
        <v>269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254</v>
      </c>
      <c r="AH7" t="s">
        <v>277</v>
      </c>
      <c r="AI7" t="s">
        <v>278</v>
      </c>
      <c r="AJ7" t="s">
        <v>279</v>
      </c>
      <c r="AK7" t="s">
        <v>280</v>
      </c>
      <c r="AL7" t="s">
        <v>281</v>
      </c>
      <c r="AM7" t="s">
        <v>282</v>
      </c>
      <c r="AN7" t="s">
        <v>283</v>
      </c>
      <c r="AO7" t="s">
        <v>284</v>
      </c>
      <c r="AP7" t="s">
        <v>285</v>
      </c>
    </row>
    <row r="8" spans="1:42">
      <c r="A8" t="s">
        <v>286</v>
      </c>
      <c r="B8" t="s">
        <v>287</v>
      </c>
      <c r="C8" t="s">
        <v>288</v>
      </c>
      <c r="D8" t="s">
        <v>289</v>
      </c>
      <c r="E8" t="s">
        <v>286</v>
      </c>
      <c r="F8" t="s">
        <v>290</v>
      </c>
      <c r="G8" t="s">
        <v>286</v>
      </c>
      <c r="H8" t="s">
        <v>291</v>
      </c>
      <c r="I8" t="s">
        <v>292</v>
      </c>
      <c r="J8" t="s">
        <v>293</v>
      </c>
      <c r="K8" t="s">
        <v>294</v>
      </c>
      <c r="L8" t="s">
        <v>293</v>
      </c>
      <c r="M8" t="s">
        <v>293</v>
      </c>
      <c r="N8" t="s">
        <v>295</v>
      </c>
      <c r="O8" t="s">
        <v>293</v>
      </c>
      <c r="P8" t="s">
        <v>296</v>
      </c>
      <c r="Q8" t="s">
        <v>293</v>
      </c>
      <c r="R8" t="s">
        <v>297</v>
      </c>
      <c r="S8" t="s">
        <v>298</v>
      </c>
      <c r="T8" t="s">
        <v>299</v>
      </c>
      <c r="U8" t="s">
        <v>286</v>
      </c>
      <c r="V8" t="s">
        <v>300</v>
      </c>
      <c r="W8" t="s">
        <v>293</v>
      </c>
      <c r="X8" t="s">
        <v>301</v>
      </c>
      <c r="Y8" t="s">
        <v>302</v>
      </c>
      <c r="Z8" t="s">
        <v>303</v>
      </c>
      <c r="AA8" t="s">
        <v>304</v>
      </c>
      <c r="AB8" t="s">
        <v>293</v>
      </c>
      <c r="AC8" t="s">
        <v>305</v>
      </c>
      <c r="AD8" t="s">
        <v>306</v>
      </c>
      <c r="AE8" t="s">
        <v>286</v>
      </c>
      <c r="AF8" t="s">
        <v>307</v>
      </c>
      <c r="AG8" t="s">
        <v>293</v>
      </c>
      <c r="AH8" t="s">
        <v>294</v>
      </c>
      <c r="AI8" t="s">
        <v>293</v>
      </c>
      <c r="AJ8" t="s">
        <v>286</v>
      </c>
      <c r="AK8" t="s">
        <v>286</v>
      </c>
      <c r="AL8" t="s">
        <v>308</v>
      </c>
      <c r="AM8" t="s">
        <v>286</v>
      </c>
      <c r="AN8" t="s">
        <v>309</v>
      </c>
      <c r="AO8" t="s">
        <v>310</v>
      </c>
      <c r="AP8" t="s">
        <v>311</v>
      </c>
    </row>
    <row r="9" spans="1:42">
      <c r="A9" t="s">
        <v>312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323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317</v>
      </c>
      <c r="AA9" t="s">
        <v>336</v>
      </c>
      <c r="AB9" t="s">
        <v>323</v>
      </c>
      <c r="AC9" t="s">
        <v>337</v>
      </c>
      <c r="AD9" t="s">
        <v>321</v>
      </c>
      <c r="AE9" t="s">
        <v>338</v>
      </c>
      <c r="AF9" t="s">
        <v>321</v>
      </c>
      <c r="AG9" t="s">
        <v>321</v>
      </c>
      <c r="AH9" t="s">
        <v>322</v>
      </c>
      <c r="AI9" t="s">
        <v>322</v>
      </c>
      <c r="AJ9" t="s">
        <v>338</v>
      </c>
      <c r="AK9" t="s">
        <v>336</v>
      </c>
      <c r="AL9" t="s">
        <v>339</v>
      </c>
      <c r="AM9" t="s">
        <v>318</v>
      </c>
      <c r="AN9" t="s">
        <v>340</v>
      </c>
      <c r="AO9" t="s">
        <v>317</v>
      </c>
      <c r="AP9" t="s">
        <v>124</v>
      </c>
    </row>
    <row r="10" spans="1:42">
      <c r="A10" t="s">
        <v>341</v>
      </c>
      <c r="B10" t="s">
        <v>342</v>
      </c>
      <c r="C10" t="s">
        <v>343</v>
      </c>
      <c r="D10" t="s">
        <v>344</v>
      </c>
      <c r="E10" t="s">
        <v>345</v>
      </c>
      <c r="F10" t="s">
        <v>346</v>
      </c>
      <c r="G10" t="s">
        <v>347</v>
      </c>
      <c r="H10" t="s">
        <v>348</v>
      </c>
      <c r="I10" t="s">
        <v>349</v>
      </c>
      <c r="J10" t="s">
        <v>341</v>
      </c>
      <c r="K10" t="s">
        <v>350</v>
      </c>
      <c r="L10" t="s">
        <v>351</v>
      </c>
      <c r="M10" t="s">
        <v>352</v>
      </c>
      <c r="N10" t="s">
        <v>351</v>
      </c>
      <c r="O10" t="s">
        <v>347</v>
      </c>
      <c r="P10" t="s">
        <v>353</v>
      </c>
      <c r="Q10" t="s">
        <v>351</v>
      </c>
      <c r="R10" t="s">
        <v>354</v>
      </c>
      <c r="S10" t="s">
        <v>355</v>
      </c>
      <c r="T10" t="s">
        <v>356</v>
      </c>
      <c r="U10" t="s">
        <v>357</v>
      </c>
      <c r="V10" t="s">
        <v>342</v>
      </c>
      <c r="W10" t="s">
        <v>358</v>
      </c>
      <c r="X10" t="s">
        <v>359</v>
      </c>
      <c r="Y10" t="s">
        <v>360</v>
      </c>
      <c r="Z10" t="s">
        <v>361</v>
      </c>
      <c r="AA10" t="s">
        <v>342</v>
      </c>
      <c r="AB10" t="s">
        <v>362</v>
      </c>
      <c r="AC10" t="s">
        <v>363</v>
      </c>
      <c r="AD10" t="s">
        <v>356</v>
      </c>
      <c r="AE10" t="s">
        <v>347</v>
      </c>
      <c r="AF10" t="s">
        <v>347</v>
      </c>
      <c r="AG10" t="s">
        <v>364</v>
      </c>
      <c r="AH10" t="s">
        <v>350</v>
      </c>
      <c r="AI10" t="s">
        <v>341</v>
      </c>
      <c r="AJ10" t="s">
        <v>347</v>
      </c>
      <c r="AK10" t="s">
        <v>365</v>
      </c>
      <c r="AL10" t="s">
        <v>366</v>
      </c>
      <c r="AM10" t="s">
        <v>345</v>
      </c>
      <c r="AN10" t="s">
        <v>367</v>
      </c>
      <c r="AO10" t="s">
        <v>368</v>
      </c>
      <c r="AP10" t="s">
        <v>369</v>
      </c>
    </row>
    <row r="11" spans="1:42">
      <c r="A11" t="s">
        <v>370</v>
      </c>
      <c r="B11" t="s">
        <v>371</v>
      </c>
      <c r="C11" t="s">
        <v>372</v>
      </c>
      <c r="D11" t="s">
        <v>373</v>
      </c>
      <c r="E11" t="s">
        <v>374</v>
      </c>
      <c r="F11" t="s">
        <v>375</v>
      </c>
      <c r="G11" t="s">
        <v>358</v>
      </c>
      <c r="H11" t="s">
        <v>376</v>
      </c>
      <c r="I11" t="s">
        <v>377</v>
      </c>
      <c r="J11" t="s">
        <v>370</v>
      </c>
      <c r="K11" t="s">
        <v>378</v>
      </c>
      <c r="L11" t="s">
        <v>378</v>
      </c>
      <c r="M11" t="s">
        <v>370</v>
      </c>
      <c r="N11" t="s">
        <v>378</v>
      </c>
      <c r="O11" t="s">
        <v>378</v>
      </c>
      <c r="P11" t="s">
        <v>379</v>
      </c>
      <c r="Q11" t="s">
        <v>362</v>
      </c>
      <c r="R11" t="s">
        <v>380</v>
      </c>
      <c r="S11" t="s">
        <v>381</v>
      </c>
      <c r="T11" t="s">
        <v>382</v>
      </c>
      <c r="U11" t="s">
        <v>383</v>
      </c>
      <c r="V11" t="s">
        <v>384</v>
      </c>
      <c r="W11" t="s">
        <v>378</v>
      </c>
      <c r="X11" t="s">
        <v>385</v>
      </c>
      <c r="Y11" t="s">
        <v>342</v>
      </c>
      <c r="Z11" t="s">
        <v>375</v>
      </c>
      <c r="AA11" t="s">
        <v>386</v>
      </c>
      <c r="AB11" t="s">
        <v>378</v>
      </c>
      <c r="AC11" t="s">
        <v>387</v>
      </c>
      <c r="AD11" t="s">
        <v>350</v>
      </c>
      <c r="AE11" t="s">
        <v>378</v>
      </c>
      <c r="AF11" t="s">
        <v>378</v>
      </c>
      <c r="AG11" t="s">
        <v>388</v>
      </c>
      <c r="AH11" t="s">
        <v>378</v>
      </c>
      <c r="AI11" t="s">
        <v>370</v>
      </c>
      <c r="AJ11" t="s">
        <v>358</v>
      </c>
      <c r="AK11" t="s">
        <v>378</v>
      </c>
      <c r="AL11" t="s">
        <v>389</v>
      </c>
      <c r="AM11" t="s">
        <v>358</v>
      </c>
      <c r="AN11" t="s">
        <v>390</v>
      </c>
      <c r="AO11" t="s">
        <v>391</v>
      </c>
      <c r="AP11" t="s">
        <v>392</v>
      </c>
    </row>
    <row r="12" spans="1:42">
      <c r="A12" t="s">
        <v>393</v>
      </c>
      <c r="B12" t="s">
        <v>394</v>
      </c>
      <c r="C12" t="s">
        <v>395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393</v>
      </c>
      <c r="K12" t="s">
        <v>386</v>
      </c>
      <c r="L12" t="s">
        <v>402</v>
      </c>
      <c r="M12" t="s">
        <v>358</v>
      </c>
      <c r="N12" t="s">
        <v>347</v>
      </c>
      <c r="O12" t="s">
        <v>393</v>
      </c>
      <c r="P12" t="s">
        <v>403</v>
      </c>
      <c r="Q12" t="s">
        <v>393</v>
      </c>
      <c r="R12" t="s">
        <v>404</v>
      </c>
      <c r="S12" t="s">
        <v>405</v>
      </c>
      <c r="T12" t="s">
        <v>406</v>
      </c>
      <c r="U12" t="s">
        <v>407</v>
      </c>
      <c r="V12" t="s">
        <v>408</v>
      </c>
      <c r="W12" t="s">
        <v>388</v>
      </c>
      <c r="X12" t="s">
        <v>409</v>
      </c>
      <c r="Y12" t="s">
        <v>410</v>
      </c>
      <c r="Z12" t="s">
        <v>411</v>
      </c>
      <c r="AA12" t="s">
        <v>412</v>
      </c>
      <c r="AB12" t="s">
        <v>390</v>
      </c>
      <c r="AC12" t="s">
        <v>413</v>
      </c>
      <c r="AD12" t="s">
        <v>386</v>
      </c>
      <c r="AE12" t="s">
        <v>399</v>
      </c>
      <c r="AF12" t="s">
        <v>399</v>
      </c>
      <c r="AG12" t="s">
        <v>414</v>
      </c>
      <c r="AH12" t="s">
        <v>386</v>
      </c>
      <c r="AI12" t="s">
        <v>393</v>
      </c>
      <c r="AJ12" t="s">
        <v>393</v>
      </c>
      <c r="AK12" t="s">
        <v>345</v>
      </c>
      <c r="AL12" t="s">
        <v>415</v>
      </c>
      <c r="AM12" t="s">
        <v>416</v>
      </c>
      <c r="AN12" t="s">
        <v>397</v>
      </c>
      <c r="AO12" t="s">
        <v>411</v>
      </c>
      <c r="AP12" t="s">
        <v>417</v>
      </c>
    </row>
    <row r="13" spans="1:42">
      <c r="A13" t="s">
        <v>342</v>
      </c>
      <c r="B13" t="s">
        <v>397</v>
      </c>
      <c r="C13" t="s">
        <v>418</v>
      </c>
      <c r="D13" t="s">
        <v>419</v>
      </c>
      <c r="E13" t="s">
        <v>356</v>
      </c>
      <c r="F13" t="s">
        <v>420</v>
      </c>
      <c r="G13" t="s">
        <v>388</v>
      </c>
      <c r="H13" t="s">
        <v>421</v>
      </c>
      <c r="I13" t="s">
        <v>422</v>
      </c>
      <c r="J13" t="s">
        <v>342</v>
      </c>
      <c r="K13" t="s">
        <v>388</v>
      </c>
      <c r="L13" t="s">
        <v>390</v>
      </c>
      <c r="M13" t="s">
        <v>378</v>
      </c>
      <c r="N13" t="s">
        <v>390</v>
      </c>
      <c r="O13" t="s">
        <v>406</v>
      </c>
      <c r="P13" t="s">
        <v>423</v>
      </c>
      <c r="Q13" t="s">
        <v>424</v>
      </c>
      <c r="R13" t="s">
        <v>425</v>
      </c>
      <c r="S13" t="s">
        <v>426</v>
      </c>
      <c r="T13" t="s">
        <v>378</v>
      </c>
      <c r="U13" t="s">
        <v>427</v>
      </c>
      <c r="V13" t="s">
        <v>390</v>
      </c>
      <c r="W13" t="s">
        <v>362</v>
      </c>
      <c r="X13" t="s">
        <v>428</v>
      </c>
      <c r="Y13" t="s">
        <v>388</v>
      </c>
      <c r="Z13" t="s">
        <v>429</v>
      </c>
      <c r="AA13" t="s">
        <v>390</v>
      </c>
      <c r="AB13" t="s">
        <v>384</v>
      </c>
      <c r="AC13" t="s">
        <v>430</v>
      </c>
      <c r="AD13" t="s">
        <v>388</v>
      </c>
      <c r="AE13" t="s">
        <v>406</v>
      </c>
      <c r="AF13" t="s">
        <v>412</v>
      </c>
      <c r="AG13" t="s">
        <v>412</v>
      </c>
      <c r="AH13" t="s">
        <v>388</v>
      </c>
      <c r="AI13" t="s">
        <v>342</v>
      </c>
      <c r="AJ13" t="s">
        <v>388</v>
      </c>
      <c r="AK13" t="s">
        <v>371</v>
      </c>
      <c r="AL13" t="s">
        <v>431</v>
      </c>
      <c r="AM13" t="s">
        <v>356</v>
      </c>
      <c r="AN13" t="s">
        <v>416</v>
      </c>
      <c r="AO13" t="s">
        <v>375</v>
      </c>
      <c r="AP13" t="s">
        <v>432</v>
      </c>
    </row>
    <row r="14" spans="1:42">
      <c r="A14" t="s">
        <v>433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441</v>
      </c>
      <c r="J14" t="s">
        <v>433</v>
      </c>
      <c r="K14" t="s">
        <v>442</v>
      </c>
      <c r="L14" t="s">
        <v>443</v>
      </c>
      <c r="M14" t="s">
        <v>444</v>
      </c>
      <c r="N14" t="s">
        <v>443</v>
      </c>
      <c r="O14" t="s">
        <v>445</v>
      </c>
      <c r="P14" t="s">
        <v>446</v>
      </c>
      <c r="Q14" t="s">
        <v>447</v>
      </c>
      <c r="R14" t="s">
        <v>448</v>
      </c>
      <c r="S14" t="s">
        <v>449</v>
      </c>
      <c r="T14" t="s">
        <v>450</v>
      </c>
      <c r="U14" t="s">
        <v>451</v>
      </c>
      <c r="V14" t="s">
        <v>452</v>
      </c>
      <c r="W14" t="s">
        <v>453</v>
      </c>
      <c r="X14" t="s">
        <v>454</v>
      </c>
      <c r="Y14" t="s">
        <v>455</v>
      </c>
      <c r="Z14" t="s">
        <v>456</v>
      </c>
      <c r="AA14" t="s">
        <v>457</v>
      </c>
      <c r="AB14" t="s">
        <v>458</v>
      </c>
      <c r="AC14" t="s">
        <v>459</v>
      </c>
      <c r="AD14" t="s">
        <v>460</v>
      </c>
      <c r="AE14" t="s">
        <v>461</v>
      </c>
      <c r="AF14" t="s">
        <v>462</v>
      </c>
      <c r="AG14" t="s">
        <v>463</v>
      </c>
      <c r="AH14" t="s">
        <v>464</v>
      </c>
      <c r="AI14" t="s">
        <v>433</v>
      </c>
      <c r="AJ14" t="s">
        <v>439</v>
      </c>
      <c r="AK14" t="s">
        <v>465</v>
      </c>
      <c r="AL14" t="s">
        <v>466</v>
      </c>
      <c r="AM14" t="s">
        <v>467</v>
      </c>
      <c r="AN14" t="s">
        <v>468</v>
      </c>
      <c r="AO14" t="s">
        <v>469</v>
      </c>
      <c r="AP14" t="s">
        <v>470</v>
      </c>
    </row>
    <row r="15" spans="1:42">
      <c r="A15" t="s">
        <v>471</v>
      </c>
      <c r="B15" t="s">
        <v>472</v>
      </c>
      <c r="C15" t="s">
        <v>473</v>
      </c>
      <c r="D15" t="s">
        <v>474</v>
      </c>
      <c r="E15" t="s">
        <v>475</v>
      </c>
      <c r="F15" t="s">
        <v>476</v>
      </c>
      <c r="G15" t="s">
        <v>477</v>
      </c>
      <c r="H15" t="s">
        <v>478</v>
      </c>
      <c r="I15" t="s">
        <v>479</v>
      </c>
      <c r="J15" t="s">
        <v>471</v>
      </c>
      <c r="K15" t="s">
        <v>480</v>
      </c>
      <c r="L15" t="s">
        <v>471</v>
      </c>
      <c r="M15" t="s">
        <v>471</v>
      </c>
      <c r="N15" t="s">
        <v>481</v>
      </c>
      <c r="O15" t="s">
        <v>482</v>
      </c>
      <c r="P15" t="s">
        <v>483</v>
      </c>
      <c r="Q15" t="s">
        <v>484</v>
      </c>
      <c r="R15" t="s">
        <v>485</v>
      </c>
      <c r="S15" t="s">
        <v>486</v>
      </c>
      <c r="T15" t="s">
        <v>471</v>
      </c>
      <c r="U15" t="s">
        <v>487</v>
      </c>
      <c r="V15" t="s">
        <v>481</v>
      </c>
      <c r="W15" t="s">
        <v>488</v>
      </c>
      <c r="X15" t="s">
        <v>489</v>
      </c>
      <c r="Y15" t="s">
        <v>490</v>
      </c>
      <c r="Z15" t="s">
        <v>491</v>
      </c>
      <c r="AA15" t="s">
        <v>388</v>
      </c>
      <c r="AB15" t="s">
        <v>388</v>
      </c>
      <c r="AC15" t="s">
        <v>492</v>
      </c>
      <c r="AD15" t="s">
        <v>493</v>
      </c>
      <c r="AE15" t="s">
        <v>388</v>
      </c>
      <c r="AF15" t="s">
        <v>388</v>
      </c>
      <c r="AG15" t="s">
        <v>494</v>
      </c>
      <c r="AH15" t="s">
        <v>480</v>
      </c>
      <c r="AI15" t="s">
        <v>471</v>
      </c>
      <c r="AJ15" t="s">
        <v>482</v>
      </c>
      <c r="AK15" t="s">
        <v>388</v>
      </c>
      <c r="AL15" t="s">
        <v>495</v>
      </c>
      <c r="AM15" t="s">
        <v>388</v>
      </c>
      <c r="AN15" t="s">
        <v>496</v>
      </c>
      <c r="AO15" t="s">
        <v>361</v>
      </c>
      <c r="AP15" t="s">
        <v>497</v>
      </c>
    </row>
    <row r="18" spans="1:42">
      <c r="A18" t="s">
        <v>498</v>
      </c>
      <c r="B18" t="s">
        <v>499</v>
      </c>
      <c r="C18" t="s">
        <v>500</v>
      </c>
      <c r="D18" t="s">
        <v>501</v>
      </c>
      <c r="E18" t="s">
        <v>416</v>
      </c>
      <c r="F18" t="s">
        <v>502</v>
      </c>
      <c r="G18" t="s">
        <v>503</v>
      </c>
      <c r="H18" t="s">
        <v>504</v>
      </c>
      <c r="I18" t="s">
        <v>498</v>
      </c>
      <c r="J18" t="s">
        <v>505</v>
      </c>
      <c r="K18" t="s">
        <v>506</v>
      </c>
      <c r="L18" t="s">
        <v>507</v>
      </c>
      <c r="M18" t="s">
        <v>508</v>
      </c>
      <c r="N18" t="s">
        <v>498</v>
      </c>
      <c r="O18" t="s">
        <v>498</v>
      </c>
      <c r="P18" t="s">
        <v>509</v>
      </c>
      <c r="Q18" t="s">
        <v>498</v>
      </c>
      <c r="R18" t="s">
        <v>510</v>
      </c>
      <c r="S18" t="s">
        <v>511</v>
      </c>
      <c r="T18" t="s">
        <v>512</v>
      </c>
      <c r="U18" t="s">
        <v>513</v>
      </c>
      <c r="V18" t="s">
        <v>498</v>
      </c>
      <c r="W18" t="s">
        <v>514</v>
      </c>
      <c r="X18" t="s">
        <v>515</v>
      </c>
      <c r="Y18" t="s">
        <v>516</v>
      </c>
      <c r="Z18" t="s">
        <v>502</v>
      </c>
      <c r="AA18" t="s">
        <v>517</v>
      </c>
      <c r="AB18" t="s">
        <v>507</v>
      </c>
      <c r="AC18" t="s">
        <v>518</v>
      </c>
      <c r="AD18" t="s">
        <v>519</v>
      </c>
      <c r="AE18" t="s">
        <v>514</v>
      </c>
      <c r="AF18" t="s">
        <v>520</v>
      </c>
      <c r="AG18" t="s">
        <v>505</v>
      </c>
      <c r="AH18" t="s">
        <v>506</v>
      </c>
      <c r="AI18" t="s">
        <v>505</v>
      </c>
      <c r="AJ18" t="s">
        <v>498</v>
      </c>
      <c r="AK18" t="s">
        <v>521</v>
      </c>
      <c r="AL18" t="s">
        <v>522</v>
      </c>
      <c r="AM18" t="s">
        <v>523</v>
      </c>
      <c r="AN18" t="s">
        <v>524</v>
      </c>
      <c r="AO18" t="s">
        <v>525</v>
      </c>
      <c r="AP18" t="s">
        <v>526</v>
      </c>
    </row>
    <row r="19" spans="1:42">
      <c r="A19" t="s">
        <v>527</v>
      </c>
      <c r="B19" t="s">
        <v>528</v>
      </c>
      <c r="C19" t="s">
        <v>529</v>
      </c>
      <c r="D19" t="s">
        <v>530</v>
      </c>
      <c r="E19" t="s">
        <v>531</v>
      </c>
      <c r="F19" t="s">
        <v>532</v>
      </c>
      <c r="G19" t="s">
        <v>533</v>
      </c>
      <c r="H19" t="s">
        <v>534</v>
      </c>
      <c r="I19" t="s">
        <v>527</v>
      </c>
      <c r="J19" t="s">
        <v>535</v>
      </c>
      <c r="K19" t="s">
        <v>536</v>
      </c>
      <c r="L19" t="s">
        <v>537</v>
      </c>
      <c r="M19" t="s">
        <v>538</v>
      </c>
      <c r="N19" t="s">
        <v>539</v>
      </c>
      <c r="O19" t="s">
        <v>527</v>
      </c>
      <c r="P19" t="s">
        <v>540</v>
      </c>
      <c r="Q19" t="s">
        <v>527</v>
      </c>
      <c r="R19" t="s">
        <v>541</v>
      </c>
      <c r="S19" t="s">
        <v>542</v>
      </c>
      <c r="T19" t="s">
        <v>543</v>
      </c>
      <c r="U19" t="s">
        <v>544</v>
      </c>
      <c r="V19" t="s">
        <v>539</v>
      </c>
      <c r="W19" t="s">
        <v>545</v>
      </c>
      <c r="X19" t="s">
        <v>546</v>
      </c>
      <c r="Y19" t="s">
        <v>547</v>
      </c>
      <c r="Z19" t="s">
        <v>532</v>
      </c>
      <c r="AA19" t="s">
        <v>548</v>
      </c>
      <c r="AB19" t="s">
        <v>537</v>
      </c>
      <c r="AC19" t="s">
        <v>549</v>
      </c>
      <c r="AD19" t="s">
        <v>550</v>
      </c>
      <c r="AE19" t="s">
        <v>551</v>
      </c>
      <c r="AF19" t="s">
        <v>545</v>
      </c>
      <c r="AG19" t="s">
        <v>535</v>
      </c>
      <c r="AH19" t="s">
        <v>536</v>
      </c>
      <c r="AI19" t="s">
        <v>535</v>
      </c>
      <c r="AJ19" t="s">
        <v>527</v>
      </c>
      <c r="AK19" t="s">
        <v>552</v>
      </c>
      <c r="AL19" t="s">
        <v>553</v>
      </c>
      <c r="AM19" t="s">
        <v>554</v>
      </c>
      <c r="AN19" t="s">
        <v>555</v>
      </c>
      <c r="AO19" t="s">
        <v>556</v>
      </c>
      <c r="AP19" t="s">
        <v>557</v>
      </c>
    </row>
    <row r="20" spans="1:42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558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558</v>
      </c>
      <c r="P20" t="s">
        <v>571</v>
      </c>
      <c r="Q20" t="s">
        <v>558</v>
      </c>
      <c r="R20" t="s">
        <v>572</v>
      </c>
      <c r="S20" t="s">
        <v>573</v>
      </c>
      <c r="T20" t="s">
        <v>574</v>
      </c>
      <c r="U20" t="s">
        <v>575</v>
      </c>
      <c r="V20" t="s">
        <v>576</v>
      </c>
      <c r="W20" t="s">
        <v>559</v>
      </c>
      <c r="X20" t="s">
        <v>577</v>
      </c>
      <c r="Y20" t="s">
        <v>578</v>
      </c>
      <c r="Z20" t="s">
        <v>579</v>
      </c>
      <c r="AA20" t="s">
        <v>580</v>
      </c>
      <c r="AB20" t="s">
        <v>581</v>
      </c>
      <c r="AC20" t="s">
        <v>582</v>
      </c>
      <c r="AD20" t="s">
        <v>583</v>
      </c>
      <c r="AE20" t="s">
        <v>584</v>
      </c>
      <c r="AF20" t="s">
        <v>559</v>
      </c>
      <c r="AG20" t="s">
        <v>566</v>
      </c>
      <c r="AH20" t="s">
        <v>585</v>
      </c>
      <c r="AI20" t="s">
        <v>586</v>
      </c>
      <c r="AJ20" t="s">
        <v>558</v>
      </c>
      <c r="AK20" t="s">
        <v>587</v>
      </c>
      <c r="AL20" t="s">
        <v>588</v>
      </c>
      <c r="AM20" t="s">
        <v>589</v>
      </c>
      <c r="AN20" t="s">
        <v>590</v>
      </c>
      <c r="AO20" t="s">
        <v>563</v>
      </c>
      <c r="AP20" t="s">
        <v>591</v>
      </c>
    </row>
    <row r="21" spans="1:42">
      <c r="A21" t="s">
        <v>592</v>
      </c>
      <c r="B21" t="s">
        <v>593</v>
      </c>
      <c r="C21" t="s">
        <v>594</v>
      </c>
      <c r="D21" t="s">
        <v>595</v>
      </c>
      <c r="E21" t="s">
        <v>596</v>
      </c>
      <c r="F21" t="s">
        <v>597</v>
      </c>
      <c r="G21" t="s">
        <v>598</v>
      </c>
      <c r="H21" t="s">
        <v>599</v>
      </c>
      <c r="I21" t="s">
        <v>592</v>
      </c>
      <c r="J21" t="s">
        <v>600</v>
      </c>
      <c r="K21" t="s">
        <v>601</v>
      </c>
      <c r="L21" t="s">
        <v>602</v>
      </c>
      <c r="M21" t="s">
        <v>603</v>
      </c>
      <c r="N21" t="s">
        <v>604</v>
      </c>
      <c r="O21" t="s">
        <v>592</v>
      </c>
      <c r="P21" t="s">
        <v>605</v>
      </c>
      <c r="Q21" t="s">
        <v>592</v>
      </c>
      <c r="R21" t="s">
        <v>606</v>
      </c>
      <c r="S21" t="s">
        <v>607</v>
      </c>
      <c r="T21" t="s">
        <v>608</v>
      </c>
      <c r="U21" t="s">
        <v>609</v>
      </c>
      <c r="V21" t="s">
        <v>610</v>
      </c>
      <c r="W21" t="s">
        <v>611</v>
      </c>
      <c r="X21" t="s">
        <v>612</v>
      </c>
      <c r="Y21" t="s">
        <v>613</v>
      </c>
      <c r="Z21" t="s">
        <v>614</v>
      </c>
      <c r="AA21" t="s">
        <v>615</v>
      </c>
      <c r="AB21" t="s">
        <v>602</v>
      </c>
      <c r="AC21" t="s">
        <v>616</v>
      </c>
      <c r="AD21" t="s">
        <v>617</v>
      </c>
      <c r="AE21" t="s">
        <v>618</v>
      </c>
      <c r="AF21" t="s">
        <v>619</v>
      </c>
      <c r="AG21" t="s">
        <v>620</v>
      </c>
      <c r="AH21" t="s">
        <v>601</v>
      </c>
      <c r="AI21" t="s">
        <v>620</v>
      </c>
      <c r="AJ21" t="s">
        <v>592</v>
      </c>
      <c r="AK21" t="s">
        <v>602</v>
      </c>
      <c r="AL21" t="s">
        <v>621</v>
      </c>
      <c r="AM21" t="s">
        <v>622</v>
      </c>
      <c r="AN21" t="s">
        <v>623</v>
      </c>
      <c r="AO21" t="s">
        <v>624</v>
      </c>
      <c r="AP21" t="s">
        <v>625</v>
      </c>
    </row>
    <row r="22" spans="1:42">
      <c r="A22" t="s">
        <v>626</v>
      </c>
      <c r="B22" t="s">
        <v>627</v>
      </c>
      <c r="C22" t="s">
        <v>628</v>
      </c>
      <c r="D22" t="s">
        <v>629</v>
      </c>
      <c r="E22" t="s">
        <v>630</v>
      </c>
      <c r="F22" t="s">
        <v>631</v>
      </c>
      <c r="G22" t="s">
        <v>632</v>
      </c>
      <c r="H22" t="s">
        <v>633</v>
      </c>
      <c r="I22" t="s">
        <v>626</v>
      </c>
      <c r="J22" t="s">
        <v>634</v>
      </c>
      <c r="K22" t="s">
        <v>635</v>
      </c>
      <c r="L22" t="s">
        <v>586</v>
      </c>
      <c r="M22" t="s">
        <v>636</v>
      </c>
      <c r="N22" t="s">
        <v>637</v>
      </c>
      <c r="O22" t="s">
        <v>626</v>
      </c>
      <c r="P22" t="s">
        <v>638</v>
      </c>
      <c r="Q22" t="s">
        <v>626</v>
      </c>
      <c r="R22" t="s">
        <v>639</v>
      </c>
      <c r="S22" t="s">
        <v>640</v>
      </c>
      <c r="T22" t="s">
        <v>641</v>
      </c>
      <c r="U22" t="s">
        <v>642</v>
      </c>
      <c r="V22" t="s">
        <v>643</v>
      </c>
      <c r="W22" t="s">
        <v>644</v>
      </c>
      <c r="X22" t="s">
        <v>645</v>
      </c>
      <c r="Y22" t="s">
        <v>646</v>
      </c>
      <c r="Z22" t="s">
        <v>647</v>
      </c>
      <c r="AA22" t="s">
        <v>648</v>
      </c>
      <c r="AB22" t="s">
        <v>649</v>
      </c>
      <c r="AC22" t="s">
        <v>650</v>
      </c>
      <c r="AD22" t="s">
        <v>651</v>
      </c>
      <c r="AE22" t="s">
        <v>652</v>
      </c>
      <c r="AF22" t="s">
        <v>653</v>
      </c>
      <c r="AG22" t="s">
        <v>634</v>
      </c>
      <c r="AH22" t="s">
        <v>654</v>
      </c>
      <c r="AI22" t="s">
        <v>634</v>
      </c>
      <c r="AJ22" t="s">
        <v>626</v>
      </c>
      <c r="AK22" t="s">
        <v>586</v>
      </c>
      <c r="AL22" t="s">
        <v>655</v>
      </c>
      <c r="AM22" t="s">
        <v>656</v>
      </c>
      <c r="AN22" t="s">
        <v>657</v>
      </c>
      <c r="AO22" t="s">
        <v>658</v>
      </c>
      <c r="AP22" t="s">
        <v>659</v>
      </c>
    </row>
    <row r="23" spans="1:42">
      <c r="A23" t="s">
        <v>660</v>
      </c>
      <c r="B23" t="s">
        <v>661</v>
      </c>
      <c r="C23" t="s">
        <v>662</v>
      </c>
      <c r="D23" t="s">
        <v>663</v>
      </c>
      <c r="E23" t="s">
        <v>664</v>
      </c>
      <c r="F23" t="s">
        <v>665</v>
      </c>
      <c r="G23" t="s">
        <v>666</v>
      </c>
      <c r="H23" t="s">
        <v>667</v>
      </c>
      <c r="I23" t="s">
        <v>660</v>
      </c>
      <c r="J23" t="s">
        <v>668</v>
      </c>
      <c r="K23" t="s">
        <v>669</v>
      </c>
      <c r="L23" t="s">
        <v>670</v>
      </c>
      <c r="M23" t="s">
        <v>671</v>
      </c>
      <c r="N23" t="s">
        <v>672</v>
      </c>
      <c r="O23" t="s">
        <v>660</v>
      </c>
      <c r="P23" t="s">
        <v>673</v>
      </c>
      <c r="Q23" t="s">
        <v>660</v>
      </c>
      <c r="R23" t="s">
        <v>674</v>
      </c>
      <c r="S23" t="s">
        <v>675</v>
      </c>
      <c r="T23" t="s">
        <v>676</v>
      </c>
      <c r="U23" t="s">
        <v>677</v>
      </c>
      <c r="V23" t="s">
        <v>678</v>
      </c>
      <c r="W23" t="s">
        <v>679</v>
      </c>
      <c r="X23" t="s">
        <v>680</v>
      </c>
      <c r="Y23" t="s">
        <v>681</v>
      </c>
      <c r="Z23" t="s">
        <v>665</v>
      </c>
      <c r="AA23" t="s">
        <v>682</v>
      </c>
      <c r="AB23" t="s">
        <v>670</v>
      </c>
      <c r="AC23" t="s">
        <v>683</v>
      </c>
      <c r="AD23" t="s">
        <v>684</v>
      </c>
      <c r="AE23" t="s">
        <v>685</v>
      </c>
      <c r="AF23" t="s">
        <v>686</v>
      </c>
      <c r="AG23" t="s">
        <v>668</v>
      </c>
      <c r="AH23" t="s">
        <v>687</v>
      </c>
      <c r="AI23" t="s">
        <v>668</v>
      </c>
      <c r="AJ23" t="s">
        <v>660</v>
      </c>
      <c r="AK23" t="s">
        <v>670</v>
      </c>
      <c r="AL23" t="s">
        <v>688</v>
      </c>
      <c r="AM23" t="s">
        <v>689</v>
      </c>
      <c r="AN23" t="s">
        <v>690</v>
      </c>
      <c r="AO23" t="s">
        <v>691</v>
      </c>
      <c r="AP23" t="s">
        <v>692</v>
      </c>
    </row>
    <row r="24" spans="1:42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693</v>
      </c>
      <c r="J24" t="s">
        <v>701</v>
      </c>
      <c r="K24" t="s">
        <v>702</v>
      </c>
      <c r="L24" t="s">
        <v>703</v>
      </c>
      <c r="M24" t="s">
        <v>704</v>
      </c>
      <c r="N24" t="s">
        <v>705</v>
      </c>
      <c r="O24" t="s">
        <v>693</v>
      </c>
      <c r="P24" t="s">
        <v>706</v>
      </c>
      <c r="Q24" t="s">
        <v>693</v>
      </c>
      <c r="R24" t="s">
        <v>707</v>
      </c>
      <c r="S24" t="s">
        <v>708</v>
      </c>
      <c r="T24" t="s">
        <v>709</v>
      </c>
      <c r="U24" t="s">
        <v>710</v>
      </c>
      <c r="V24" t="s">
        <v>711</v>
      </c>
      <c r="W24" t="s">
        <v>710</v>
      </c>
      <c r="X24" t="s">
        <v>712</v>
      </c>
      <c r="Y24" t="s">
        <v>713</v>
      </c>
      <c r="Z24" t="s">
        <v>714</v>
      </c>
      <c r="AA24" t="s">
        <v>715</v>
      </c>
      <c r="AB24" t="s">
        <v>703</v>
      </c>
      <c r="AC24" t="s">
        <v>716</v>
      </c>
      <c r="AD24" t="s">
        <v>702</v>
      </c>
      <c r="AE24" t="s">
        <v>710</v>
      </c>
      <c r="AF24" t="s">
        <v>717</v>
      </c>
      <c r="AG24" t="s">
        <v>701</v>
      </c>
      <c r="AH24" t="s">
        <v>702</v>
      </c>
      <c r="AI24" t="s">
        <v>718</v>
      </c>
      <c r="AJ24" t="s">
        <v>693</v>
      </c>
      <c r="AK24" t="s">
        <v>719</v>
      </c>
      <c r="AL24" t="s">
        <v>720</v>
      </c>
      <c r="AM24" t="s">
        <v>721</v>
      </c>
      <c r="AN24" t="s">
        <v>722</v>
      </c>
      <c r="AO24" t="s">
        <v>723</v>
      </c>
      <c r="AP24" t="s">
        <v>724</v>
      </c>
    </row>
    <row r="25" spans="1:42">
      <c r="A25" t="s">
        <v>725</v>
      </c>
      <c r="B25" t="s">
        <v>725</v>
      </c>
      <c r="C25" t="s">
        <v>726</v>
      </c>
      <c r="D25" t="s">
        <v>727</v>
      </c>
      <c r="E25" t="s">
        <v>728</v>
      </c>
      <c r="F25" t="s">
        <v>729</v>
      </c>
      <c r="G25" t="s">
        <v>730</v>
      </c>
      <c r="H25" t="s">
        <v>731</v>
      </c>
      <c r="I25" t="s">
        <v>725</v>
      </c>
      <c r="J25" t="s">
        <v>732</v>
      </c>
      <c r="K25" t="s">
        <v>725</v>
      </c>
      <c r="L25" t="s">
        <v>725</v>
      </c>
      <c r="M25" t="s">
        <v>725</v>
      </c>
      <c r="N25" t="s">
        <v>725</v>
      </c>
      <c r="O25" t="s">
        <v>733</v>
      </c>
      <c r="P25" t="s">
        <v>734</v>
      </c>
      <c r="Q25" t="s">
        <v>725</v>
      </c>
      <c r="R25" t="s">
        <v>735</v>
      </c>
      <c r="S25" t="s">
        <v>736</v>
      </c>
      <c r="T25" t="s">
        <v>725</v>
      </c>
      <c r="U25" t="s">
        <v>725</v>
      </c>
      <c r="V25" t="s">
        <v>725</v>
      </c>
      <c r="W25" t="s">
        <v>730</v>
      </c>
      <c r="X25" t="s">
        <v>737</v>
      </c>
      <c r="Y25" t="s">
        <v>738</v>
      </c>
      <c r="Z25" t="s">
        <v>739</v>
      </c>
      <c r="AA25" t="s">
        <v>725</v>
      </c>
      <c r="AB25" t="s">
        <v>725</v>
      </c>
      <c r="AC25" t="s">
        <v>740</v>
      </c>
      <c r="AD25" t="s">
        <v>741</v>
      </c>
      <c r="AE25" t="s">
        <v>725</v>
      </c>
      <c r="AF25" t="s">
        <v>742</v>
      </c>
      <c r="AG25" t="s">
        <v>725</v>
      </c>
      <c r="AH25" t="s">
        <v>725</v>
      </c>
      <c r="AI25" t="s">
        <v>725</v>
      </c>
      <c r="AJ25" t="s">
        <v>743</v>
      </c>
      <c r="AK25" t="s">
        <v>744</v>
      </c>
      <c r="AL25" t="s">
        <v>745</v>
      </c>
      <c r="AM25" t="s">
        <v>746</v>
      </c>
      <c r="AN25" t="s">
        <v>747</v>
      </c>
      <c r="AO25" t="s">
        <v>748</v>
      </c>
      <c r="AP25" t="s">
        <v>749</v>
      </c>
    </row>
    <row r="26" spans="1:42">
      <c r="A26" t="s">
        <v>750</v>
      </c>
      <c r="B26" t="s">
        <v>751</v>
      </c>
      <c r="C26" t="s">
        <v>752</v>
      </c>
      <c r="D26" t="s">
        <v>753</v>
      </c>
      <c r="E26" t="s">
        <v>754</v>
      </c>
      <c r="F26" t="s">
        <v>755</v>
      </c>
      <c r="G26" t="s">
        <v>750</v>
      </c>
      <c r="H26" t="s">
        <v>756</v>
      </c>
      <c r="I26" t="s">
        <v>750</v>
      </c>
      <c r="J26" t="s">
        <v>757</v>
      </c>
      <c r="K26" t="s">
        <v>750</v>
      </c>
      <c r="L26" t="s">
        <v>750</v>
      </c>
      <c r="M26" t="s">
        <v>750</v>
      </c>
      <c r="N26" t="s">
        <v>750</v>
      </c>
      <c r="O26" t="s">
        <v>758</v>
      </c>
      <c r="P26" t="s">
        <v>759</v>
      </c>
      <c r="Q26" t="s">
        <v>750</v>
      </c>
      <c r="R26" t="s">
        <v>760</v>
      </c>
      <c r="S26" t="s">
        <v>761</v>
      </c>
      <c r="T26" t="s">
        <v>750</v>
      </c>
      <c r="U26" t="s">
        <v>762</v>
      </c>
      <c r="V26" t="s">
        <v>750</v>
      </c>
      <c r="W26" t="s">
        <v>750</v>
      </c>
      <c r="X26" t="s">
        <v>763</v>
      </c>
      <c r="Y26" t="s">
        <v>512</v>
      </c>
      <c r="Z26" t="s">
        <v>764</v>
      </c>
      <c r="AA26" t="s">
        <v>765</v>
      </c>
      <c r="AB26" t="s">
        <v>750</v>
      </c>
      <c r="AC26" t="s">
        <v>766</v>
      </c>
      <c r="AD26" t="s">
        <v>767</v>
      </c>
      <c r="AE26" t="s">
        <v>754</v>
      </c>
      <c r="AF26" t="s">
        <v>750</v>
      </c>
      <c r="AG26" t="s">
        <v>750</v>
      </c>
      <c r="AH26" t="s">
        <v>750</v>
      </c>
      <c r="AI26" t="s">
        <v>750</v>
      </c>
      <c r="AJ26" t="s">
        <v>750</v>
      </c>
      <c r="AK26" t="s">
        <v>750</v>
      </c>
      <c r="AL26" t="s">
        <v>768</v>
      </c>
      <c r="AM26" t="s">
        <v>769</v>
      </c>
      <c r="AN26" t="s">
        <v>770</v>
      </c>
      <c r="AO26" t="s">
        <v>771</v>
      </c>
      <c r="AP26" t="s">
        <v>772</v>
      </c>
    </row>
    <row r="27" spans="1:42">
      <c r="A27" t="s">
        <v>559</v>
      </c>
      <c r="B27" t="s">
        <v>559</v>
      </c>
      <c r="C27" t="s">
        <v>773</v>
      </c>
      <c r="D27" t="s">
        <v>774</v>
      </c>
      <c r="E27" t="s">
        <v>559</v>
      </c>
      <c r="F27" t="s">
        <v>775</v>
      </c>
      <c r="G27" t="s">
        <v>559</v>
      </c>
      <c r="H27" t="s">
        <v>776</v>
      </c>
      <c r="I27" t="s">
        <v>559</v>
      </c>
      <c r="J27" t="s">
        <v>777</v>
      </c>
      <c r="K27" t="s">
        <v>559</v>
      </c>
      <c r="L27" t="s">
        <v>559</v>
      </c>
      <c r="M27" t="s">
        <v>778</v>
      </c>
      <c r="N27" t="s">
        <v>559</v>
      </c>
      <c r="O27" t="s">
        <v>779</v>
      </c>
      <c r="P27" t="s">
        <v>780</v>
      </c>
      <c r="Q27" t="s">
        <v>781</v>
      </c>
      <c r="R27" t="s">
        <v>782</v>
      </c>
      <c r="S27" t="s">
        <v>783</v>
      </c>
      <c r="T27" t="s">
        <v>784</v>
      </c>
      <c r="U27" t="s">
        <v>559</v>
      </c>
      <c r="V27" t="s">
        <v>559</v>
      </c>
      <c r="W27" t="s">
        <v>559</v>
      </c>
      <c r="X27" t="s">
        <v>785</v>
      </c>
      <c r="Y27" t="s">
        <v>786</v>
      </c>
      <c r="Z27" t="s">
        <v>787</v>
      </c>
      <c r="AA27" t="s">
        <v>559</v>
      </c>
      <c r="AB27" t="s">
        <v>559</v>
      </c>
      <c r="AC27" t="s">
        <v>788</v>
      </c>
      <c r="AD27" t="s">
        <v>559</v>
      </c>
      <c r="AE27" t="s">
        <v>559</v>
      </c>
      <c r="AF27" t="s">
        <v>559</v>
      </c>
      <c r="AG27" t="s">
        <v>559</v>
      </c>
      <c r="AH27" t="s">
        <v>559</v>
      </c>
      <c r="AI27" t="s">
        <v>559</v>
      </c>
      <c r="AJ27" t="s">
        <v>559</v>
      </c>
      <c r="AK27" t="s">
        <v>789</v>
      </c>
      <c r="AL27" t="s">
        <v>790</v>
      </c>
      <c r="AM27" t="s">
        <v>559</v>
      </c>
      <c r="AN27" t="s">
        <v>791</v>
      </c>
      <c r="AO27" t="s">
        <v>792</v>
      </c>
      <c r="AP27" t="s">
        <v>793</v>
      </c>
    </row>
    <row r="28" spans="1:42">
      <c r="A28" t="s">
        <v>794</v>
      </c>
      <c r="B28" t="s">
        <v>795</v>
      </c>
      <c r="C28" t="s">
        <v>796</v>
      </c>
      <c r="D28" t="s">
        <v>797</v>
      </c>
      <c r="E28" t="s">
        <v>794</v>
      </c>
      <c r="F28" t="s">
        <v>798</v>
      </c>
      <c r="G28" t="s">
        <v>799</v>
      </c>
      <c r="H28" t="s">
        <v>800</v>
      </c>
      <c r="I28" t="s">
        <v>794</v>
      </c>
      <c r="J28" t="s">
        <v>801</v>
      </c>
      <c r="K28" t="s">
        <v>794</v>
      </c>
      <c r="L28" t="s">
        <v>794</v>
      </c>
      <c r="M28" t="s">
        <v>794</v>
      </c>
      <c r="N28" t="s">
        <v>794</v>
      </c>
      <c r="O28" t="s">
        <v>802</v>
      </c>
      <c r="P28" t="s">
        <v>803</v>
      </c>
      <c r="Q28" t="s">
        <v>794</v>
      </c>
      <c r="R28" t="s">
        <v>804</v>
      </c>
      <c r="S28" t="s">
        <v>805</v>
      </c>
      <c r="T28" t="s">
        <v>806</v>
      </c>
      <c r="U28" t="s">
        <v>794</v>
      </c>
      <c r="V28" t="s">
        <v>794</v>
      </c>
      <c r="W28" t="s">
        <v>794</v>
      </c>
      <c r="X28" t="s">
        <v>807</v>
      </c>
      <c r="Y28" t="s">
        <v>808</v>
      </c>
      <c r="Z28" t="s">
        <v>809</v>
      </c>
      <c r="AA28" t="s">
        <v>794</v>
      </c>
      <c r="AB28" t="s">
        <v>794</v>
      </c>
      <c r="AC28" t="s">
        <v>810</v>
      </c>
      <c r="AD28" t="s">
        <v>811</v>
      </c>
      <c r="AE28" t="s">
        <v>799</v>
      </c>
      <c r="AF28" t="s">
        <v>794</v>
      </c>
      <c r="AG28" t="s">
        <v>794</v>
      </c>
      <c r="AH28" t="s">
        <v>794</v>
      </c>
      <c r="AI28" t="s">
        <v>794</v>
      </c>
      <c r="AJ28" t="s">
        <v>799</v>
      </c>
      <c r="AK28" t="s">
        <v>812</v>
      </c>
      <c r="AL28" t="s">
        <v>813</v>
      </c>
      <c r="AM28" t="s">
        <v>814</v>
      </c>
      <c r="AN28" t="s">
        <v>815</v>
      </c>
      <c r="AO28" t="s">
        <v>816</v>
      </c>
      <c r="AP28" t="s">
        <v>817</v>
      </c>
    </row>
    <row r="29" spans="1:42">
      <c r="A29" t="s">
        <v>818</v>
      </c>
      <c r="B29" t="s">
        <v>819</v>
      </c>
      <c r="C29" t="s">
        <v>820</v>
      </c>
      <c r="D29" t="s">
        <v>821</v>
      </c>
      <c r="E29" t="s">
        <v>818</v>
      </c>
      <c r="F29" t="s">
        <v>822</v>
      </c>
      <c r="G29" t="s">
        <v>823</v>
      </c>
      <c r="H29" t="s">
        <v>824</v>
      </c>
      <c r="I29" t="s">
        <v>818</v>
      </c>
      <c r="J29" t="s">
        <v>825</v>
      </c>
      <c r="K29" t="s">
        <v>818</v>
      </c>
      <c r="L29" t="s">
        <v>819</v>
      </c>
      <c r="M29" t="s">
        <v>826</v>
      </c>
      <c r="N29" t="s">
        <v>823</v>
      </c>
      <c r="O29" t="s">
        <v>823</v>
      </c>
      <c r="P29" t="s">
        <v>827</v>
      </c>
      <c r="Q29" t="s">
        <v>823</v>
      </c>
      <c r="R29" t="s">
        <v>828</v>
      </c>
      <c r="S29" t="s">
        <v>829</v>
      </c>
      <c r="T29" t="s">
        <v>830</v>
      </c>
      <c r="U29" t="s">
        <v>826</v>
      </c>
      <c r="V29" t="s">
        <v>831</v>
      </c>
      <c r="W29" t="s">
        <v>832</v>
      </c>
      <c r="X29" t="s">
        <v>833</v>
      </c>
      <c r="Y29" t="s">
        <v>834</v>
      </c>
      <c r="Z29" t="s">
        <v>835</v>
      </c>
      <c r="AA29" t="s">
        <v>836</v>
      </c>
      <c r="AB29" t="s">
        <v>823</v>
      </c>
      <c r="AC29" t="s">
        <v>837</v>
      </c>
      <c r="AD29" t="s">
        <v>819</v>
      </c>
      <c r="AE29" t="s">
        <v>823</v>
      </c>
      <c r="AF29" t="s">
        <v>823</v>
      </c>
      <c r="AG29" t="s">
        <v>819</v>
      </c>
      <c r="AH29" t="s">
        <v>830</v>
      </c>
      <c r="AI29" t="s">
        <v>819</v>
      </c>
      <c r="AJ29" t="s">
        <v>818</v>
      </c>
      <c r="AK29" t="s">
        <v>838</v>
      </c>
      <c r="AL29" t="s">
        <v>839</v>
      </c>
      <c r="AM29" t="s">
        <v>818</v>
      </c>
      <c r="AN29" t="s">
        <v>840</v>
      </c>
      <c r="AO29" t="s">
        <v>841</v>
      </c>
      <c r="AP29" t="s">
        <v>842</v>
      </c>
    </row>
    <row r="30" spans="1:42">
      <c r="A30" t="s">
        <v>843</v>
      </c>
      <c r="B30" t="s">
        <v>844</v>
      </c>
      <c r="C30" t="s">
        <v>845</v>
      </c>
      <c r="D30" t="s">
        <v>846</v>
      </c>
      <c r="E30" t="s">
        <v>847</v>
      </c>
      <c r="F30" t="s">
        <v>848</v>
      </c>
      <c r="G30" t="s">
        <v>843</v>
      </c>
      <c r="H30" t="s">
        <v>849</v>
      </c>
      <c r="I30" t="s">
        <v>843</v>
      </c>
      <c r="J30" t="s">
        <v>850</v>
      </c>
      <c r="K30" t="s">
        <v>851</v>
      </c>
      <c r="L30" t="s">
        <v>843</v>
      </c>
      <c r="M30" t="s">
        <v>843</v>
      </c>
      <c r="N30" t="s">
        <v>843</v>
      </c>
      <c r="O30" t="s">
        <v>852</v>
      </c>
      <c r="P30" t="s">
        <v>853</v>
      </c>
      <c r="Q30" t="s">
        <v>843</v>
      </c>
      <c r="R30" t="s">
        <v>854</v>
      </c>
      <c r="S30" t="s">
        <v>855</v>
      </c>
      <c r="T30" t="s">
        <v>856</v>
      </c>
      <c r="U30" t="s">
        <v>843</v>
      </c>
      <c r="V30" t="s">
        <v>856</v>
      </c>
      <c r="W30" t="s">
        <v>857</v>
      </c>
      <c r="X30" t="s">
        <v>858</v>
      </c>
      <c r="Y30" t="s">
        <v>859</v>
      </c>
      <c r="Z30" t="s">
        <v>860</v>
      </c>
      <c r="AA30" t="s">
        <v>861</v>
      </c>
      <c r="AB30" t="s">
        <v>843</v>
      </c>
      <c r="AC30" t="s">
        <v>862</v>
      </c>
      <c r="AD30" t="s">
        <v>863</v>
      </c>
      <c r="AE30" t="s">
        <v>843</v>
      </c>
      <c r="AF30" t="s">
        <v>864</v>
      </c>
      <c r="AG30" t="s">
        <v>843</v>
      </c>
      <c r="AH30" t="s">
        <v>856</v>
      </c>
      <c r="AI30" t="s">
        <v>843</v>
      </c>
      <c r="AJ30" t="s">
        <v>843</v>
      </c>
      <c r="AK30" t="s">
        <v>865</v>
      </c>
      <c r="AL30" t="s">
        <v>866</v>
      </c>
      <c r="AM30" t="s">
        <v>867</v>
      </c>
      <c r="AN30" t="s">
        <v>868</v>
      </c>
      <c r="AO30" t="s">
        <v>869</v>
      </c>
      <c r="AP30" t="s">
        <v>870</v>
      </c>
    </row>
    <row r="31" spans="1:42">
      <c r="A31" t="s">
        <v>871</v>
      </c>
      <c r="B31" t="s">
        <v>872</v>
      </c>
      <c r="C31" t="s">
        <v>873</v>
      </c>
      <c r="D31" t="s">
        <v>874</v>
      </c>
      <c r="E31" t="s">
        <v>875</v>
      </c>
      <c r="F31" t="s">
        <v>876</v>
      </c>
      <c r="G31" t="s">
        <v>871</v>
      </c>
      <c r="H31" t="s">
        <v>877</v>
      </c>
      <c r="I31" t="s">
        <v>871</v>
      </c>
      <c r="J31" t="s">
        <v>878</v>
      </c>
      <c r="K31" t="s">
        <v>879</v>
      </c>
      <c r="L31" t="s">
        <v>871</v>
      </c>
      <c r="M31" t="s">
        <v>871</v>
      </c>
      <c r="N31" t="s">
        <v>871</v>
      </c>
      <c r="O31" t="s">
        <v>880</v>
      </c>
      <c r="P31" t="s">
        <v>881</v>
      </c>
      <c r="Q31" t="s">
        <v>871</v>
      </c>
      <c r="R31" t="s">
        <v>882</v>
      </c>
      <c r="S31" t="s">
        <v>883</v>
      </c>
      <c r="T31" t="s">
        <v>884</v>
      </c>
      <c r="U31" t="s">
        <v>871</v>
      </c>
      <c r="V31" t="s">
        <v>884</v>
      </c>
      <c r="W31" t="s">
        <v>885</v>
      </c>
      <c r="X31" t="s">
        <v>886</v>
      </c>
      <c r="Y31" t="s">
        <v>887</v>
      </c>
      <c r="Z31" t="s">
        <v>888</v>
      </c>
      <c r="AA31" t="s">
        <v>889</v>
      </c>
      <c r="AB31" t="s">
        <v>871</v>
      </c>
      <c r="AC31" t="s">
        <v>890</v>
      </c>
      <c r="AD31" t="s">
        <v>850</v>
      </c>
      <c r="AE31" t="s">
        <v>871</v>
      </c>
      <c r="AF31" t="s">
        <v>891</v>
      </c>
      <c r="AG31" t="s">
        <v>871</v>
      </c>
      <c r="AH31" t="s">
        <v>884</v>
      </c>
      <c r="AI31" t="s">
        <v>871</v>
      </c>
      <c r="AJ31" t="s">
        <v>871</v>
      </c>
      <c r="AK31" t="s">
        <v>892</v>
      </c>
      <c r="AL31" t="s">
        <v>893</v>
      </c>
      <c r="AM31" t="s">
        <v>894</v>
      </c>
      <c r="AN31" t="s">
        <v>895</v>
      </c>
      <c r="AO31" t="s">
        <v>896</v>
      </c>
      <c r="AP31" t="s">
        <v>897</v>
      </c>
    </row>
    <row r="32" spans="1:42">
      <c r="A32" t="s">
        <v>898</v>
      </c>
      <c r="B32" t="s">
        <v>899</v>
      </c>
      <c r="C32" t="s">
        <v>900</v>
      </c>
      <c r="D32" t="s">
        <v>901</v>
      </c>
      <c r="E32" t="s">
        <v>902</v>
      </c>
      <c r="F32" t="s">
        <v>903</v>
      </c>
      <c r="G32" t="s">
        <v>904</v>
      </c>
      <c r="H32" t="s">
        <v>905</v>
      </c>
      <c r="I32" t="s">
        <v>898</v>
      </c>
      <c r="J32" t="s">
        <v>906</v>
      </c>
      <c r="K32" t="s">
        <v>898</v>
      </c>
      <c r="L32" t="s">
        <v>898</v>
      </c>
      <c r="M32" t="s">
        <v>898</v>
      </c>
      <c r="N32" t="s">
        <v>898</v>
      </c>
      <c r="O32" t="s">
        <v>907</v>
      </c>
      <c r="P32" t="s">
        <v>908</v>
      </c>
      <c r="Q32" t="s">
        <v>898</v>
      </c>
      <c r="R32" t="s">
        <v>909</v>
      </c>
      <c r="S32" t="s">
        <v>910</v>
      </c>
      <c r="T32" t="s">
        <v>898</v>
      </c>
      <c r="U32" t="s">
        <v>911</v>
      </c>
      <c r="V32" t="s">
        <v>912</v>
      </c>
      <c r="W32" t="s">
        <v>904</v>
      </c>
      <c r="X32" t="s">
        <v>913</v>
      </c>
      <c r="Y32" t="s">
        <v>914</v>
      </c>
      <c r="Z32" t="s">
        <v>915</v>
      </c>
      <c r="AA32" t="s">
        <v>916</v>
      </c>
      <c r="AB32" t="s">
        <v>898</v>
      </c>
      <c r="AC32" t="s">
        <v>917</v>
      </c>
      <c r="AD32" t="s">
        <v>918</v>
      </c>
      <c r="AE32" t="s">
        <v>904</v>
      </c>
      <c r="AF32" t="s">
        <v>898</v>
      </c>
      <c r="AG32" t="s">
        <v>919</v>
      </c>
      <c r="AH32" t="s">
        <v>898</v>
      </c>
      <c r="AI32" t="s">
        <v>919</v>
      </c>
      <c r="AJ32" t="s">
        <v>904</v>
      </c>
      <c r="AK32" t="s">
        <v>898</v>
      </c>
      <c r="AL32" t="s">
        <v>920</v>
      </c>
      <c r="AM32" t="s">
        <v>921</v>
      </c>
      <c r="AN32" t="s">
        <v>922</v>
      </c>
      <c r="AO32" t="s">
        <v>923</v>
      </c>
      <c r="AP32" t="s">
        <v>924</v>
      </c>
    </row>
    <row r="33" spans="1:42">
      <c r="A33" t="s">
        <v>925</v>
      </c>
      <c r="B33" t="s">
        <v>926</v>
      </c>
      <c r="C33" t="s">
        <v>927</v>
      </c>
      <c r="D33" t="s">
        <v>928</v>
      </c>
      <c r="E33" t="s">
        <v>544</v>
      </c>
      <c r="F33" t="s">
        <v>929</v>
      </c>
      <c r="G33" t="s">
        <v>930</v>
      </c>
      <c r="H33" t="s">
        <v>931</v>
      </c>
      <c r="I33" t="s">
        <v>925</v>
      </c>
      <c r="J33" t="s">
        <v>932</v>
      </c>
      <c r="K33" t="s">
        <v>925</v>
      </c>
      <c r="L33" t="s">
        <v>925</v>
      </c>
      <c r="M33" t="s">
        <v>925</v>
      </c>
      <c r="N33" t="s">
        <v>925</v>
      </c>
      <c r="O33" t="s">
        <v>933</v>
      </c>
      <c r="P33" t="s">
        <v>934</v>
      </c>
      <c r="Q33" t="s">
        <v>925</v>
      </c>
      <c r="R33" t="s">
        <v>935</v>
      </c>
      <c r="S33" t="s">
        <v>936</v>
      </c>
      <c r="T33" t="s">
        <v>937</v>
      </c>
      <c r="U33" t="s">
        <v>925</v>
      </c>
      <c r="V33" t="s">
        <v>925</v>
      </c>
      <c r="W33" t="s">
        <v>930</v>
      </c>
      <c r="X33" t="s">
        <v>938</v>
      </c>
      <c r="Y33" t="s">
        <v>939</v>
      </c>
      <c r="Z33" t="s">
        <v>940</v>
      </c>
      <c r="AA33" t="s">
        <v>930</v>
      </c>
      <c r="AB33" t="s">
        <v>925</v>
      </c>
      <c r="AC33" t="s">
        <v>941</v>
      </c>
      <c r="AD33" t="s">
        <v>942</v>
      </c>
      <c r="AE33" t="s">
        <v>930</v>
      </c>
      <c r="AF33" t="s">
        <v>925</v>
      </c>
      <c r="AG33" t="s">
        <v>925</v>
      </c>
      <c r="AH33" t="s">
        <v>925</v>
      </c>
      <c r="AI33" t="s">
        <v>925</v>
      </c>
      <c r="AJ33" t="s">
        <v>925</v>
      </c>
      <c r="AK33" t="s">
        <v>943</v>
      </c>
      <c r="AL33" t="s">
        <v>944</v>
      </c>
      <c r="AM33" t="s">
        <v>945</v>
      </c>
      <c r="AN33" t="s">
        <v>946</v>
      </c>
      <c r="AO33" t="s">
        <v>947</v>
      </c>
      <c r="AP33" t="s">
        <v>948</v>
      </c>
    </row>
    <row r="34" spans="1:42">
      <c r="A34" t="s">
        <v>949</v>
      </c>
      <c r="B34" t="s">
        <v>950</v>
      </c>
      <c r="C34" t="s">
        <v>951</v>
      </c>
      <c r="D34" t="s">
        <v>952</v>
      </c>
      <c r="E34" t="s">
        <v>953</v>
      </c>
      <c r="F34" t="s">
        <v>954</v>
      </c>
      <c r="G34" t="s">
        <v>949</v>
      </c>
      <c r="H34" t="s">
        <v>955</v>
      </c>
      <c r="I34" t="s">
        <v>949</v>
      </c>
      <c r="J34" t="s">
        <v>956</v>
      </c>
      <c r="K34" t="s">
        <v>949</v>
      </c>
      <c r="L34" t="s">
        <v>953</v>
      </c>
      <c r="M34" t="s">
        <v>953</v>
      </c>
      <c r="N34" t="s">
        <v>953</v>
      </c>
      <c r="O34" t="s">
        <v>949</v>
      </c>
      <c r="P34" t="s">
        <v>957</v>
      </c>
      <c r="Q34" t="s">
        <v>953</v>
      </c>
      <c r="R34" t="s">
        <v>958</v>
      </c>
      <c r="S34" t="s">
        <v>959</v>
      </c>
      <c r="T34" t="s">
        <v>953</v>
      </c>
      <c r="U34" t="s">
        <v>953</v>
      </c>
      <c r="V34" t="s">
        <v>953</v>
      </c>
      <c r="W34" t="s">
        <v>960</v>
      </c>
      <c r="X34" t="s">
        <v>961</v>
      </c>
      <c r="Y34" t="s">
        <v>962</v>
      </c>
      <c r="Z34" t="s">
        <v>963</v>
      </c>
      <c r="AA34" t="s">
        <v>960</v>
      </c>
      <c r="AB34" t="s">
        <v>953</v>
      </c>
      <c r="AC34" t="s">
        <v>964</v>
      </c>
      <c r="AD34" t="s">
        <v>965</v>
      </c>
      <c r="AE34" t="s">
        <v>966</v>
      </c>
      <c r="AF34" t="s">
        <v>949</v>
      </c>
      <c r="AG34" t="s">
        <v>953</v>
      </c>
      <c r="AH34" t="s">
        <v>953</v>
      </c>
      <c r="AI34" t="s">
        <v>949</v>
      </c>
      <c r="AJ34" t="s">
        <v>949</v>
      </c>
      <c r="AK34" t="s">
        <v>967</v>
      </c>
      <c r="AL34" t="s">
        <v>968</v>
      </c>
      <c r="AM34" t="s">
        <v>969</v>
      </c>
      <c r="AN34" t="s">
        <v>970</v>
      </c>
      <c r="AO34" t="s">
        <v>971</v>
      </c>
      <c r="AP34" t="s">
        <v>972</v>
      </c>
    </row>
    <row r="35" spans="1:42">
      <c r="A35" t="s">
        <v>973</v>
      </c>
      <c r="B35" t="s">
        <v>974</v>
      </c>
      <c r="C35" t="s">
        <v>975</v>
      </c>
      <c r="D35" t="s">
        <v>976</v>
      </c>
      <c r="E35" t="s">
        <v>977</v>
      </c>
      <c r="F35" t="s">
        <v>978</v>
      </c>
      <c r="G35" t="s">
        <v>973</v>
      </c>
      <c r="H35" t="s">
        <v>979</v>
      </c>
      <c r="I35" t="s">
        <v>973</v>
      </c>
      <c r="J35" t="s">
        <v>980</v>
      </c>
      <c r="K35" t="s">
        <v>973</v>
      </c>
      <c r="L35" t="s">
        <v>973</v>
      </c>
      <c r="M35" t="s">
        <v>973</v>
      </c>
      <c r="N35" t="s">
        <v>973</v>
      </c>
      <c r="O35" t="s">
        <v>973</v>
      </c>
      <c r="P35" t="s">
        <v>981</v>
      </c>
      <c r="Q35" t="s">
        <v>973</v>
      </c>
      <c r="R35" t="s">
        <v>982</v>
      </c>
      <c r="S35" t="s">
        <v>983</v>
      </c>
      <c r="T35" t="s">
        <v>973</v>
      </c>
      <c r="U35" t="s">
        <v>984</v>
      </c>
      <c r="V35" t="s">
        <v>985</v>
      </c>
      <c r="W35" t="s">
        <v>973</v>
      </c>
      <c r="X35" t="s">
        <v>986</v>
      </c>
      <c r="Y35" t="s">
        <v>987</v>
      </c>
      <c r="Z35" t="s">
        <v>988</v>
      </c>
      <c r="AA35" t="s">
        <v>973</v>
      </c>
      <c r="AB35" t="s">
        <v>973</v>
      </c>
      <c r="AC35" t="s">
        <v>989</v>
      </c>
      <c r="AD35" t="s">
        <v>956</v>
      </c>
      <c r="AE35" t="s">
        <v>973</v>
      </c>
      <c r="AF35" t="s">
        <v>990</v>
      </c>
      <c r="AG35" t="s">
        <v>973</v>
      </c>
      <c r="AH35" t="s">
        <v>973</v>
      </c>
      <c r="AI35" t="s">
        <v>973</v>
      </c>
      <c r="AJ35" t="s">
        <v>973</v>
      </c>
      <c r="AK35" t="s">
        <v>991</v>
      </c>
      <c r="AL35" t="s">
        <v>992</v>
      </c>
      <c r="AM35" t="s">
        <v>993</v>
      </c>
      <c r="AN35" t="s">
        <v>994</v>
      </c>
      <c r="AO35" t="s">
        <v>995</v>
      </c>
      <c r="AP35" t="s">
        <v>996</v>
      </c>
    </row>
    <row r="36" spans="1:42">
      <c r="A36" t="s">
        <v>997</v>
      </c>
      <c r="B36" t="s">
        <v>998</v>
      </c>
      <c r="C36" t="s">
        <v>999</v>
      </c>
      <c r="D36" t="s">
        <v>1000</v>
      </c>
      <c r="E36" t="s">
        <v>1001</v>
      </c>
      <c r="F36" t="s">
        <v>1002</v>
      </c>
      <c r="G36" t="s">
        <v>1003</v>
      </c>
      <c r="H36" t="s">
        <v>1004</v>
      </c>
      <c r="I36" t="s">
        <v>997</v>
      </c>
      <c r="J36" t="s">
        <v>1005</v>
      </c>
      <c r="K36" t="s">
        <v>997</v>
      </c>
      <c r="L36" t="s">
        <v>997</v>
      </c>
      <c r="M36" t="s">
        <v>997</v>
      </c>
      <c r="N36" t="s">
        <v>1003</v>
      </c>
      <c r="O36" t="s">
        <v>1006</v>
      </c>
      <c r="P36" t="s">
        <v>1007</v>
      </c>
      <c r="Q36" t="s">
        <v>1008</v>
      </c>
      <c r="R36" t="s">
        <v>1009</v>
      </c>
      <c r="S36" t="s">
        <v>1010</v>
      </c>
      <c r="T36" t="s">
        <v>997</v>
      </c>
      <c r="U36" t="s">
        <v>1003</v>
      </c>
      <c r="V36" t="s">
        <v>1003</v>
      </c>
      <c r="W36" t="s">
        <v>1011</v>
      </c>
      <c r="X36" t="s">
        <v>1012</v>
      </c>
      <c r="Y36" t="s">
        <v>1013</v>
      </c>
      <c r="Z36" t="s">
        <v>1014</v>
      </c>
      <c r="AA36" t="s">
        <v>1015</v>
      </c>
      <c r="AB36" t="s">
        <v>1003</v>
      </c>
      <c r="AC36" t="s">
        <v>1016</v>
      </c>
      <c r="AD36" t="s">
        <v>1017</v>
      </c>
      <c r="AE36" t="s">
        <v>1008</v>
      </c>
      <c r="AF36" t="s">
        <v>997</v>
      </c>
      <c r="AG36" t="s">
        <v>997</v>
      </c>
      <c r="AH36" t="s">
        <v>997</v>
      </c>
      <c r="AI36" t="s">
        <v>997</v>
      </c>
      <c r="AJ36" t="s">
        <v>1011</v>
      </c>
      <c r="AK36" t="s">
        <v>1018</v>
      </c>
      <c r="AL36" t="s">
        <v>1019</v>
      </c>
      <c r="AM36" t="s">
        <v>1020</v>
      </c>
      <c r="AN36" t="s">
        <v>1021</v>
      </c>
      <c r="AO36" t="s">
        <v>1022</v>
      </c>
      <c r="AP36" t="s">
        <v>1023</v>
      </c>
    </row>
    <row r="37" spans="1:42">
      <c r="A37" t="s">
        <v>1024</v>
      </c>
      <c r="B37" t="s">
        <v>1025</v>
      </c>
      <c r="C37" t="s">
        <v>1026</v>
      </c>
      <c r="D37" t="s">
        <v>1027</v>
      </c>
      <c r="E37" t="s">
        <v>1028</v>
      </c>
      <c r="F37" t="s">
        <v>1029</v>
      </c>
      <c r="G37" t="s">
        <v>1030</v>
      </c>
      <c r="H37" t="s">
        <v>1031</v>
      </c>
      <c r="I37" t="s">
        <v>1032</v>
      </c>
      <c r="J37" t="s">
        <v>1024</v>
      </c>
      <c r="K37" t="s">
        <v>1024</v>
      </c>
      <c r="L37" t="s">
        <v>1033</v>
      </c>
      <c r="M37" t="s">
        <v>1024</v>
      </c>
      <c r="N37" t="s">
        <v>1034</v>
      </c>
      <c r="O37" t="s">
        <v>1035</v>
      </c>
      <c r="P37" t="s">
        <v>1036</v>
      </c>
      <c r="Q37" t="s">
        <v>1024</v>
      </c>
      <c r="R37" t="s">
        <v>1037</v>
      </c>
      <c r="S37" t="s">
        <v>1038</v>
      </c>
      <c r="T37" t="s">
        <v>1039</v>
      </c>
      <c r="U37" t="s">
        <v>1040</v>
      </c>
      <c r="V37" t="s">
        <v>1034</v>
      </c>
      <c r="W37" t="s">
        <v>1041</v>
      </c>
      <c r="X37" t="s">
        <v>1042</v>
      </c>
      <c r="Y37" t="s">
        <v>1028</v>
      </c>
      <c r="Z37" t="s">
        <v>1043</v>
      </c>
      <c r="AA37" t="s">
        <v>1040</v>
      </c>
      <c r="AB37" t="s">
        <v>1044</v>
      </c>
      <c r="AC37" t="s">
        <v>1045</v>
      </c>
      <c r="AD37" t="s">
        <v>1046</v>
      </c>
      <c r="AE37" t="s">
        <v>1047</v>
      </c>
      <c r="AF37" t="s">
        <v>1048</v>
      </c>
      <c r="AG37" t="s">
        <v>1049</v>
      </c>
      <c r="AH37" t="s">
        <v>1050</v>
      </c>
      <c r="AI37" t="s">
        <v>1051</v>
      </c>
      <c r="AJ37" t="s">
        <v>1052</v>
      </c>
      <c r="AK37" t="s">
        <v>1044</v>
      </c>
      <c r="AL37" t="s">
        <v>1053</v>
      </c>
      <c r="AM37" t="s">
        <v>1054</v>
      </c>
      <c r="AN37" t="s">
        <v>1055</v>
      </c>
      <c r="AO37" t="s">
        <v>1056</v>
      </c>
      <c r="AP37" t="s">
        <v>1057</v>
      </c>
    </row>
    <row r="38" spans="1:42">
      <c r="A38" t="s">
        <v>1058</v>
      </c>
      <c r="B38" t="s">
        <v>1058</v>
      </c>
      <c r="C38" t="s">
        <v>1059</v>
      </c>
      <c r="D38" t="s">
        <v>1060</v>
      </c>
      <c r="E38" t="s">
        <v>1061</v>
      </c>
      <c r="F38" t="s">
        <v>1062</v>
      </c>
      <c r="G38" t="s">
        <v>1058</v>
      </c>
      <c r="H38" t="s">
        <v>1063</v>
      </c>
      <c r="I38" t="s">
        <v>1064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1065</v>
      </c>
      <c r="P38" t="s">
        <v>1066</v>
      </c>
      <c r="Q38" t="s">
        <v>1058</v>
      </c>
      <c r="R38" t="s">
        <v>1067</v>
      </c>
      <c r="S38" t="s">
        <v>1068</v>
      </c>
      <c r="T38" t="s">
        <v>1069</v>
      </c>
      <c r="U38" t="s">
        <v>1070</v>
      </c>
      <c r="V38" t="s">
        <v>1058</v>
      </c>
      <c r="W38" t="s">
        <v>1058</v>
      </c>
      <c r="X38" t="s">
        <v>1071</v>
      </c>
      <c r="Y38" t="s">
        <v>1072</v>
      </c>
      <c r="Z38" t="s">
        <v>1062</v>
      </c>
      <c r="AA38" t="s">
        <v>1070</v>
      </c>
      <c r="AB38" t="s">
        <v>1058</v>
      </c>
      <c r="AC38" t="s">
        <v>1073</v>
      </c>
      <c r="AD38" t="s">
        <v>1058</v>
      </c>
      <c r="AE38" t="s">
        <v>1058</v>
      </c>
      <c r="AF38" t="s">
        <v>1058</v>
      </c>
      <c r="AG38" t="s">
        <v>1074</v>
      </c>
      <c r="AH38" t="s">
        <v>1058</v>
      </c>
      <c r="AI38" t="s">
        <v>1058</v>
      </c>
      <c r="AJ38" t="s">
        <v>1058</v>
      </c>
      <c r="AK38" t="s">
        <v>1058</v>
      </c>
      <c r="AL38" t="s">
        <v>1075</v>
      </c>
      <c r="AM38" t="s">
        <v>1058</v>
      </c>
      <c r="AN38" t="s">
        <v>1058</v>
      </c>
      <c r="AO38" t="s">
        <v>1062</v>
      </c>
      <c r="AP38" t="s">
        <v>1076</v>
      </c>
    </row>
    <row r="39" spans="1:42">
      <c r="A39" t="s">
        <v>1077</v>
      </c>
      <c r="B39" t="s">
        <v>1078</v>
      </c>
      <c r="C39" t="s">
        <v>1079</v>
      </c>
      <c r="D39" t="s">
        <v>1080</v>
      </c>
      <c r="E39" t="s">
        <v>1077</v>
      </c>
      <c r="F39" t="s">
        <v>1081</v>
      </c>
      <c r="G39" t="s">
        <v>1077</v>
      </c>
      <c r="H39" t="s">
        <v>1082</v>
      </c>
      <c r="I39" t="s">
        <v>1083</v>
      </c>
      <c r="J39" t="s">
        <v>1084</v>
      </c>
      <c r="K39" t="s">
        <v>1084</v>
      </c>
      <c r="L39" t="s">
        <v>1077</v>
      </c>
      <c r="M39" t="s">
        <v>1077</v>
      </c>
      <c r="N39" t="s">
        <v>1077</v>
      </c>
      <c r="O39" t="s">
        <v>1077</v>
      </c>
      <c r="P39" t="s">
        <v>1085</v>
      </c>
      <c r="Q39" t="s">
        <v>1084</v>
      </c>
      <c r="R39" t="s">
        <v>1086</v>
      </c>
      <c r="S39" t="s">
        <v>1087</v>
      </c>
      <c r="T39" t="s">
        <v>1084</v>
      </c>
      <c r="U39" t="s">
        <v>1077</v>
      </c>
      <c r="V39" t="s">
        <v>1084</v>
      </c>
      <c r="W39" t="s">
        <v>1077</v>
      </c>
      <c r="X39" t="s">
        <v>1088</v>
      </c>
      <c r="Y39" t="s">
        <v>1089</v>
      </c>
      <c r="Z39" t="s">
        <v>1081</v>
      </c>
      <c r="AA39" t="s">
        <v>1077</v>
      </c>
      <c r="AB39" t="s">
        <v>1077</v>
      </c>
      <c r="AC39" t="s">
        <v>1090</v>
      </c>
      <c r="AD39" t="s">
        <v>1084</v>
      </c>
      <c r="AE39" t="s">
        <v>1091</v>
      </c>
      <c r="AF39" t="s">
        <v>1077</v>
      </c>
      <c r="AG39" t="s">
        <v>1081</v>
      </c>
      <c r="AH39" t="s">
        <v>1084</v>
      </c>
      <c r="AI39" t="s">
        <v>1084</v>
      </c>
      <c r="AJ39" t="s">
        <v>1084</v>
      </c>
      <c r="AK39" t="s">
        <v>1077</v>
      </c>
      <c r="AL39" t="s">
        <v>1092</v>
      </c>
      <c r="AM39" t="s">
        <v>1084</v>
      </c>
      <c r="AN39" t="s">
        <v>1077</v>
      </c>
      <c r="AO39" t="s">
        <v>1081</v>
      </c>
      <c r="AP39" t="s">
        <v>1090</v>
      </c>
    </row>
    <row r="40" spans="1:42">
      <c r="A40" t="s">
        <v>1093</v>
      </c>
      <c r="B40" t="s">
        <v>1094</v>
      </c>
      <c r="C40" t="s">
        <v>1095</v>
      </c>
      <c r="D40" t="s">
        <v>1096</v>
      </c>
      <c r="E40" t="s">
        <v>1097</v>
      </c>
      <c r="F40" t="s">
        <v>1098</v>
      </c>
      <c r="G40" t="s">
        <v>1093</v>
      </c>
      <c r="H40" t="s">
        <v>1099</v>
      </c>
      <c r="I40" t="s">
        <v>1100</v>
      </c>
      <c r="J40" t="s">
        <v>1097</v>
      </c>
      <c r="K40" t="s">
        <v>1101</v>
      </c>
      <c r="L40" t="s">
        <v>1093</v>
      </c>
      <c r="M40" t="s">
        <v>1093</v>
      </c>
      <c r="N40" t="s">
        <v>1102</v>
      </c>
      <c r="O40" t="s">
        <v>1102</v>
      </c>
      <c r="P40" t="s">
        <v>1103</v>
      </c>
      <c r="Q40" t="s">
        <v>1093</v>
      </c>
      <c r="R40" t="s">
        <v>1104</v>
      </c>
      <c r="S40" t="s">
        <v>1105</v>
      </c>
      <c r="T40" t="s">
        <v>1093</v>
      </c>
      <c r="U40" t="s">
        <v>1094</v>
      </c>
      <c r="V40" t="s">
        <v>1097</v>
      </c>
      <c r="W40" t="s">
        <v>1093</v>
      </c>
      <c r="X40" t="s">
        <v>1106</v>
      </c>
      <c r="Y40" t="s">
        <v>1107</v>
      </c>
      <c r="Z40" t="s">
        <v>1098</v>
      </c>
      <c r="AA40" t="s">
        <v>1108</v>
      </c>
      <c r="AB40" t="s">
        <v>1093</v>
      </c>
      <c r="AC40" t="s">
        <v>1109</v>
      </c>
      <c r="AD40" t="s">
        <v>1108</v>
      </c>
      <c r="AE40" t="s">
        <v>1110</v>
      </c>
      <c r="AF40" t="s">
        <v>1093</v>
      </c>
      <c r="AG40" t="s">
        <v>1098</v>
      </c>
      <c r="AH40" t="s">
        <v>1101</v>
      </c>
      <c r="AI40" t="s">
        <v>1097</v>
      </c>
      <c r="AJ40" t="s">
        <v>1093</v>
      </c>
      <c r="AK40" t="s">
        <v>1093</v>
      </c>
      <c r="AL40" t="s">
        <v>1111</v>
      </c>
      <c r="AM40" t="s">
        <v>1097</v>
      </c>
      <c r="AN40" t="s">
        <v>1093</v>
      </c>
      <c r="AO40" t="s">
        <v>1098</v>
      </c>
      <c r="AP40" t="s">
        <v>1112</v>
      </c>
    </row>
    <row r="41" spans="1:42">
      <c r="A41" t="s">
        <v>1113</v>
      </c>
      <c r="B41" t="s">
        <v>1114</v>
      </c>
      <c r="C41" t="s">
        <v>1115</v>
      </c>
      <c r="D41" t="s">
        <v>1116</v>
      </c>
      <c r="E41" t="s">
        <v>1117</v>
      </c>
      <c r="F41" t="s">
        <v>1118</v>
      </c>
      <c r="G41" t="s">
        <v>1119</v>
      </c>
      <c r="H41" t="s">
        <v>1120</v>
      </c>
      <c r="I41" t="s">
        <v>1121</v>
      </c>
      <c r="J41" t="s">
        <v>1122</v>
      </c>
      <c r="K41" t="s">
        <v>1123</v>
      </c>
      <c r="L41" t="s">
        <v>1124</v>
      </c>
      <c r="M41" t="s">
        <v>1125</v>
      </c>
      <c r="N41" t="s">
        <v>1126</v>
      </c>
      <c r="O41" t="s">
        <v>1126</v>
      </c>
      <c r="P41" t="s">
        <v>1127</v>
      </c>
      <c r="Q41" t="s">
        <v>1128</v>
      </c>
      <c r="R41" t="s">
        <v>1129</v>
      </c>
      <c r="S41" t="s">
        <v>1130</v>
      </c>
      <c r="T41" t="s">
        <v>1131</v>
      </c>
      <c r="U41" t="s">
        <v>1132</v>
      </c>
      <c r="V41" t="s">
        <v>1124</v>
      </c>
      <c r="W41" t="s">
        <v>1133</v>
      </c>
      <c r="X41" t="s">
        <v>1134</v>
      </c>
      <c r="Y41" t="s">
        <v>1135</v>
      </c>
      <c r="Z41" t="s">
        <v>1136</v>
      </c>
      <c r="AA41" t="s">
        <v>1133</v>
      </c>
      <c r="AB41" t="s">
        <v>1125</v>
      </c>
      <c r="AC41" t="s">
        <v>1137</v>
      </c>
      <c r="AD41" t="s">
        <v>1138</v>
      </c>
      <c r="AE41" t="s">
        <v>1139</v>
      </c>
      <c r="AF41" t="s">
        <v>1133</v>
      </c>
      <c r="AG41" t="s">
        <v>1140</v>
      </c>
      <c r="AH41" t="s">
        <v>1123</v>
      </c>
      <c r="AI41" t="s">
        <v>1122</v>
      </c>
      <c r="AJ41" t="s">
        <v>1141</v>
      </c>
      <c r="AK41" t="s">
        <v>1142</v>
      </c>
      <c r="AL41" t="s">
        <v>1143</v>
      </c>
      <c r="AM41" t="s">
        <v>1144</v>
      </c>
      <c r="AN41" t="s">
        <v>1145</v>
      </c>
      <c r="AO41" t="s">
        <v>1146</v>
      </c>
      <c r="AP41" t="s">
        <v>1147</v>
      </c>
    </row>
    <row r="42" spans="1:42">
      <c r="A42" t="s">
        <v>1148</v>
      </c>
      <c r="B42" t="s">
        <v>1149</v>
      </c>
      <c r="C42" t="s">
        <v>1150</v>
      </c>
      <c r="D42" t="s">
        <v>1151</v>
      </c>
      <c r="E42" t="s">
        <v>1152</v>
      </c>
      <c r="F42" t="s">
        <v>1153</v>
      </c>
      <c r="G42" t="s">
        <v>1154</v>
      </c>
      <c r="H42" t="s">
        <v>1155</v>
      </c>
      <c r="I42" t="s">
        <v>1156</v>
      </c>
      <c r="J42" t="s">
        <v>1157</v>
      </c>
      <c r="K42" t="s">
        <v>1158</v>
      </c>
      <c r="L42" t="s">
        <v>1148</v>
      </c>
      <c r="M42" t="s">
        <v>1159</v>
      </c>
      <c r="N42" t="s">
        <v>1148</v>
      </c>
      <c r="O42" t="s">
        <v>1160</v>
      </c>
      <c r="P42" t="s">
        <v>1161</v>
      </c>
      <c r="Q42" t="s">
        <v>1148</v>
      </c>
      <c r="R42" t="s">
        <v>1162</v>
      </c>
      <c r="S42" t="s">
        <v>1163</v>
      </c>
      <c r="T42" t="s">
        <v>1164</v>
      </c>
      <c r="U42" t="s">
        <v>1165</v>
      </c>
      <c r="V42" t="s">
        <v>1148</v>
      </c>
      <c r="W42" t="s">
        <v>1166</v>
      </c>
      <c r="X42" t="s">
        <v>1167</v>
      </c>
      <c r="Y42" t="s">
        <v>1168</v>
      </c>
      <c r="Z42" t="s">
        <v>1169</v>
      </c>
      <c r="AA42" t="s">
        <v>1170</v>
      </c>
      <c r="AB42" t="s">
        <v>1148</v>
      </c>
      <c r="AC42" t="s">
        <v>1171</v>
      </c>
      <c r="AD42" t="s">
        <v>1164</v>
      </c>
      <c r="AE42" t="s">
        <v>1172</v>
      </c>
      <c r="AF42" t="s">
        <v>1164</v>
      </c>
      <c r="AG42" t="s">
        <v>1173</v>
      </c>
      <c r="AH42" t="s">
        <v>1174</v>
      </c>
      <c r="AI42" t="s">
        <v>1168</v>
      </c>
      <c r="AJ42" t="s">
        <v>1172</v>
      </c>
      <c r="AK42" t="s">
        <v>1148</v>
      </c>
      <c r="AL42" t="s">
        <v>1175</v>
      </c>
      <c r="AM42" t="s">
        <v>1176</v>
      </c>
      <c r="AN42" t="s">
        <v>1177</v>
      </c>
      <c r="AO42" t="s">
        <v>1178</v>
      </c>
      <c r="AP42" t="s">
        <v>1179</v>
      </c>
    </row>
    <row r="43" spans="1:42">
      <c r="A43" t="s">
        <v>1180</v>
      </c>
      <c r="B43" t="s">
        <v>1180</v>
      </c>
      <c r="C43" t="s">
        <v>1181</v>
      </c>
      <c r="D43" t="s">
        <v>1182</v>
      </c>
      <c r="E43" t="s">
        <v>1183</v>
      </c>
      <c r="F43" t="s">
        <v>1184</v>
      </c>
      <c r="G43" t="s">
        <v>1180</v>
      </c>
      <c r="H43" t="s">
        <v>1185</v>
      </c>
      <c r="I43" t="s">
        <v>1185</v>
      </c>
      <c r="J43" t="s">
        <v>1180</v>
      </c>
      <c r="K43" t="s">
        <v>1186</v>
      </c>
      <c r="L43" t="s">
        <v>1180</v>
      </c>
      <c r="M43" t="s">
        <v>1180</v>
      </c>
      <c r="N43" t="s">
        <v>1180</v>
      </c>
      <c r="O43" t="s">
        <v>1180</v>
      </c>
      <c r="P43" t="s">
        <v>1187</v>
      </c>
      <c r="Q43" t="s">
        <v>1180</v>
      </c>
      <c r="R43" t="s">
        <v>1188</v>
      </c>
      <c r="S43" t="s">
        <v>1189</v>
      </c>
      <c r="T43" t="s">
        <v>1190</v>
      </c>
      <c r="U43" t="s">
        <v>1180</v>
      </c>
      <c r="V43" t="s">
        <v>1191</v>
      </c>
      <c r="W43" t="s">
        <v>1180</v>
      </c>
      <c r="X43" t="s">
        <v>1192</v>
      </c>
      <c r="Y43" t="s">
        <v>1193</v>
      </c>
      <c r="Z43" t="s">
        <v>1184</v>
      </c>
      <c r="AA43" t="s">
        <v>1180</v>
      </c>
      <c r="AB43" t="s">
        <v>1180</v>
      </c>
      <c r="AC43" t="s">
        <v>1194</v>
      </c>
      <c r="AD43" t="s">
        <v>1180</v>
      </c>
      <c r="AE43" t="s">
        <v>1195</v>
      </c>
      <c r="AF43" t="s">
        <v>1180</v>
      </c>
      <c r="AG43" t="s">
        <v>1184</v>
      </c>
      <c r="AH43" t="s">
        <v>1190</v>
      </c>
      <c r="AI43" t="s">
        <v>1180</v>
      </c>
      <c r="AJ43" t="s">
        <v>1190</v>
      </c>
      <c r="AK43" t="s">
        <v>1180</v>
      </c>
      <c r="AL43" t="s">
        <v>1196</v>
      </c>
      <c r="AM43" t="s">
        <v>1183</v>
      </c>
      <c r="AN43" t="s">
        <v>1180</v>
      </c>
      <c r="AO43" t="s">
        <v>1197</v>
      </c>
      <c r="AP43" t="s">
        <v>1194</v>
      </c>
    </row>
    <row r="44" spans="1:42">
      <c r="A44" t="s">
        <v>1198</v>
      </c>
      <c r="B44" t="s">
        <v>1199</v>
      </c>
      <c r="C44" t="s">
        <v>1200</v>
      </c>
      <c r="D44" t="s">
        <v>1201</v>
      </c>
      <c r="E44" t="s">
        <v>1202</v>
      </c>
      <c r="F44" t="s">
        <v>1203</v>
      </c>
      <c r="G44" t="s">
        <v>1204</v>
      </c>
      <c r="H44" t="s">
        <v>1205</v>
      </c>
      <c r="I44" t="s">
        <v>1206</v>
      </c>
      <c r="J44" t="s">
        <v>1207</v>
      </c>
      <c r="K44" t="s">
        <v>1208</v>
      </c>
      <c r="L44" t="s">
        <v>1209</v>
      </c>
      <c r="M44" t="s">
        <v>1210</v>
      </c>
      <c r="N44" t="s">
        <v>1211</v>
      </c>
      <c r="O44" t="s">
        <v>1211</v>
      </c>
      <c r="P44" t="s">
        <v>1212</v>
      </c>
      <c r="Q44" t="s">
        <v>1213</v>
      </c>
      <c r="R44" t="s">
        <v>1214</v>
      </c>
      <c r="S44" t="s">
        <v>1215</v>
      </c>
      <c r="T44" t="s">
        <v>1216</v>
      </c>
      <c r="U44" t="s">
        <v>1217</v>
      </c>
      <c r="V44" t="s">
        <v>1218</v>
      </c>
      <c r="W44" t="s">
        <v>1219</v>
      </c>
      <c r="X44" t="s">
        <v>1220</v>
      </c>
      <c r="Y44" t="s">
        <v>1221</v>
      </c>
      <c r="Z44" t="s">
        <v>1222</v>
      </c>
      <c r="AA44" t="s">
        <v>1219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1229</v>
      </c>
      <c r="AI44" t="s">
        <v>1230</v>
      </c>
      <c r="AJ44" t="s">
        <v>1226</v>
      </c>
      <c r="AK44" t="s">
        <v>1231</v>
      </c>
      <c r="AL44" t="s">
        <v>1232</v>
      </c>
      <c r="AM44" t="s">
        <v>1233</v>
      </c>
      <c r="AN44" t="s">
        <v>1234</v>
      </c>
      <c r="AO44" t="s">
        <v>1235</v>
      </c>
      <c r="AP44" t="s">
        <v>1236</v>
      </c>
    </row>
    <row r="45" spans="1:42">
      <c r="A45" t="s">
        <v>1237</v>
      </c>
      <c r="B45" t="s">
        <v>1238</v>
      </c>
      <c r="C45" t="s">
        <v>1239</v>
      </c>
      <c r="D45" t="s">
        <v>1240</v>
      </c>
      <c r="E45" t="s">
        <v>1241</v>
      </c>
      <c r="F45" t="s">
        <v>1242</v>
      </c>
      <c r="G45" t="s">
        <v>1243</v>
      </c>
      <c r="H45" t="s">
        <v>1244</v>
      </c>
      <c r="I45" t="s">
        <v>1245</v>
      </c>
      <c r="J45" t="s">
        <v>1237</v>
      </c>
      <c r="K45" t="s">
        <v>1237</v>
      </c>
      <c r="L45" t="s">
        <v>1237</v>
      </c>
      <c r="M45" t="s">
        <v>1237</v>
      </c>
      <c r="N45" t="s">
        <v>1246</v>
      </c>
      <c r="O45" t="s">
        <v>1246</v>
      </c>
      <c r="P45" t="s">
        <v>1247</v>
      </c>
      <c r="Q45" t="s">
        <v>1237</v>
      </c>
      <c r="R45" t="s">
        <v>1248</v>
      </c>
      <c r="S45" t="s">
        <v>1249</v>
      </c>
      <c r="T45" t="s">
        <v>1237</v>
      </c>
      <c r="U45" t="s">
        <v>1237</v>
      </c>
      <c r="V45" t="s">
        <v>1237</v>
      </c>
      <c r="W45" t="s">
        <v>1250</v>
      </c>
      <c r="X45" t="s">
        <v>1251</v>
      </c>
      <c r="Y45" t="s">
        <v>1252</v>
      </c>
      <c r="Z45" t="s">
        <v>1253</v>
      </c>
      <c r="AA45" t="s">
        <v>1237</v>
      </c>
      <c r="AB45" t="s">
        <v>1237</v>
      </c>
      <c r="AC45" t="s">
        <v>1254</v>
      </c>
      <c r="AD45" t="s">
        <v>1255</v>
      </c>
      <c r="AE45" t="s">
        <v>1256</v>
      </c>
      <c r="AF45" t="s">
        <v>1257</v>
      </c>
      <c r="AG45" t="s">
        <v>1258</v>
      </c>
      <c r="AH45" t="s">
        <v>1237</v>
      </c>
      <c r="AI45" t="s">
        <v>1237</v>
      </c>
      <c r="AJ45" t="s">
        <v>1256</v>
      </c>
      <c r="AK45" t="s">
        <v>1237</v>
      </c>
      <c r="AL45" t="s">
        <v>1259</v>
      </c>
      <c r="AM45" t="s">
        <v>1260</v>
      </c>
      <c r="AN45" t="s">
        <v>1261</v>
      </c>
      <c r="AO45" t="s">
        <v>1262</v>
      </c>
      <c r="AP45" t="s">
        <v>1263</v>
      </c>
    </row>
    <row r="46" spans="1:42">
      <c r="A46" t="s">
        <v>1264</v>
      </c>
      <c r="B46" t="s">
        <v>1265</v>
      </c>
      <c r="C46" t="s">
        <v>1266</v>
      </c>
      <c r="D46" t="s">
        <v>1267</v>
      </c>
      <c r="E46" t="s">
        <v>1264</v>
      </c>
      <c r="F46" t="s">
        <v>1268</v>
      </c>
      <c r="G46" t="s">
        <v>1264</v>
      </c>
      <c r="H46" t="s">
        <v>1269</v>
      </c>
      <c r="I46" t="s">
        <v>1269</v>
      </c>
      <c r="J46" t="s">
        <v>1264</v>
      </c>
      <c r="K46" t="s">
        <v>1264</v>
      </c>
      <c r="L46" t="s">
        <v>1264</v>
      </c>
      <c r="M46" t="s">
        <v>1270</v>
      </c>
      <c r="N46" t="s">
        <v>1264</v>
      </c>
      <c r="O46" t="s">
        <v>1271</v>
      </c>
      <c r="P46" t="s">
        <v>1272</v>
      </c>
      <c r="Q46" t="s">
        <v>1273</v>
      </c>
      <c r="R46" t="s">
        <v>1274</v>
      </c>
      <c r="S46" t="s">
        <v>1275</v>
      </c>
      <c r="T46" t="s">
        <v>1276</v>
      </c>
      <c r="U46" t="s">
        <v>1264</v>
      </c>
      <c r="V46" t="s">
        <v>1264</v>
      </c>
      <c r="W46" t="s">
        <v>1264</v>
      </c>
      <c r="X46" t="s">
        <v>1277</v>
      </c>
      <c r="Y46" t="s">
        <v>1264</v>
      </c>
      <c r="Z46" t="s">
        <v>1278</v>
      </c>
      <c r="AA46" t="s">
        <v>1279</v>
      </c>
      <c r="AB46" t="s">
        <v>1264</v>
      </c>
      <c r="AC46" t="s">
        <v>1280</v>
      </c>
      <c r="AD46" t="s">
        <v>1281</v>
      </c>
      <c r="AE46" t="s">
        <v>1264</v>
      </c>
      <c r="AF46" t="s">
        <v>1264</v>
      </c>
      <c r="AG46" t="s">
        <v>1278</v>
      </c>
      <c r="AH46" t="s">
        <v>1276</v>
      </c>
      <c r="AI46" t="s">
        <v>1264</v>
      </c>
      <c r="AJ46" t="s">
        <v>1264</v>
      </c>
      <c r="AK46" t="s">
        <v>1264</v>
      </c>
      <c r="AL46" t="s">
        <v>1282</v>
      </c>
      <c r="AM46" t="s">
        <v>1283</v>
      </c>
      <c r="AN46" t="s">
        <v>1264</v>
      </c>
      <c r="AO46" t="s">
        <v>1278</v>
      </c>
      <c r="AP46" t="s">
        <v>1284</v>
      </c>
    </row>
    <row r="47" spans="1:42">
      <c r="A47" t="s">
        <v>1285</v>
      </c>
      <c r="B47" t="s">
        <v>1286</v>
      </c>
      <c r="C47" t="s">
        <v>1287</v>
      </c>
      <c r="D47" t="s">
        <v>1288</v>
      </c>
      <c r="E47" t="s">
        <v>1289</v>
      </c>
      <c r="F47" t="s">
        <v>1290</v>
      </c>
      <c r="G47" t="s">
        <v>1291</v>
      </c>
      <c r="H47" t="s">
        <v>1292</v>
      </c>
      <c r="I47" t="s">
        <v>1292</v>
      </c>
      <c r="J47" t="s">
        <v>1293</v>
      </c>
      <c r="K47" t="s">
        <v>1294</v>
      </c>
      <c r="L47" t="s">
        <v>1295</v>
      </c>
      <c r="M47" t="s">
        <v>1296</v>
      </c>
      <c r="N47" t="s">
        <v>1285</v>
      </c>
      <c r="O47" t="s">
        <v>1297</v>
      </c>
      <c r="P47" t="s">
        <v>1298</v>
      </c>
      <c r="Q47" t="s">
        <v>1295</v>
      </c>
      <c r="R47" t="s">
        <v>1299</v>
      </c>
      <c r="S47" t="s">
        <v>1300</v>
      </c>
      <c r="T47" t="s">
        <v>1301</v>
      </c>
      <c r="U47" t="s">
        <v>1302</v>
      </c>
      <c r="V47" t="s">
        <v>1303</v>
      </c>
      <c r="W47" t="s">
        <v>1304</v>
      </c>
      <c r="X47" t="s">
        <v>1305</v>
      </c>
      <c r="Y47" t="s">
        <v>1306</v>
      </c>
      <c r="Z47" t="s">
        <v>1307</v>
      </c>
      <c r="AA47" t="s">
        <v>1308</v>
      </c>
      <c r="AB47" t="s">
        <v>1309</v>
      </c>
      <c r="AC47" t="s">
        <v>1310</v>
      </c>
      <c r="AD47" t="s">
        <v>1311</v>
      </c>
      <c r="AE47" t="s">
        <v>1312</v>
      </c>
      <c r="AF47" t="s">
        <v>1313</v>
      </c>
      <c r="AG47" t="s">
        <v>1314</v>
      </c>
      <c r="AH47" t="s">
        <v>1315</v>
      </c>
      <c r="AI47" t="s">
        <v>1316</v>
      </c>
      <c r="AJ47" t="s">
        <v>1304</v>
      </c>
      <c r="AK47" t="s">
        <v>1317</v>
      </c>
      <c r="AL47" t="s">
        <v>1318</v>
      </c>
      <c r="AM47" t="s">
        <v>1319</v>
      </c>
      <c r="AN47" t="s">
        <v>1320</v>
      </c>
      <c r="AO47" t="s">
        <v>1321</v>
      </c>
      <c r="AP47" t="s">
        <v>1322</v>
      </c>
    </row>
    <row r="48" spans="1:42">
      <c r="A48" t="s">
        <v>1323</v>
      </c>
      <c r="B48" t="s">
        <v>1324</v>
      </c>
      <c r="C48" t="s">
        <v>1325</v>
      </c>
      <c r="D48" t="s">
        <v>1326</v>
      </c>
      <c r="E48" t="s">
        <v>1327</v>
      </c>
      <c r="F48" t="s">
        <v>1328</v>
      </c>
      <c r="G48" t="s">
        <v>1329</v>
      </c>
      <c r="H48" t="s">
        <v>1330</v>
      </c>
      <c r="I48" t="s">
        <v>1330</v>
      </c>
      <c r="J48" t="s">
        <v>1331</v>
      </c>
      <c r="K48" t="s">
        <v>1332</v>
      </c>
      <c r="L48" t="s">
        <v>1323</v>
      </c>
      <c r="M48" t="s">
        <v>1323</v>
      </c>
      <c r="N48" t="s">
        <v>1331</v>
      </c>
      <c r="O48" t="s">
        <v>1333</v>
      </c>
      <c r="P48" t="s">
        <v>1334</v>
      </c>
      <c r="Q48" t="s">
        <v>1332</v>
      </c>
      <c r="R48" t="s">
        <v>1335</v>
      </c>
      <c r="S48" t="s">
        <v>1336</v>
      </c>
      <c r="T48" t="s">
        <v>1337</v>
      </c>
      <c r="U48" t="s">
        <v>1331</v>
      </c>
      <c r="V48" t="s">
        <v>1323</v>
      </c>
      <c r="W48" t="s">
        <v>1338</v>
      </c>
      <c r="X48" t="s">
        <v>1339</v>
      </c>
      <c r="Y48" t="s">
        <v>1327</v>
      </c>
      <c r="Z48" t="s">
        <v>1328</v>
      </c>
      <c r="AA48" t="s">
        <v>1340</v>
      </c>
      <c r="AB48" t="s">
        <v>1323</v>
      </c>
      <c r="AC48" t="s">
        <v>1341</v>
      </c>
      <c r="AD48" t="s">
        <v>1342</v>
      </c>
      <c r="AE48" t="s">
        <v>1343</v>
      </c>
      <c r="AF48" t="s">
        <v>1344</v>
      </c>
      <c r="AG48" t="s">
        <v>1328</v>
      </c>
      <c r="AH48" t="s">
        <v>1332</v>
      </c>
      <c r="AI48" t="s">
        <v>1345</v>
      </c>
      <c r="AJ48" t="s">
        <v>1343</v>
      </c>
      <c r="AK48" t="s">
        <v>1332</v>
      </c>
      <c r="AL48" t="s">
        <v>1346</v>
      </c>
      <c r="AM48" t="s">
        <v>1327</v>
      </c>
      <c r="AN48" t="s">
        <v>1323</v>
      </c>
      <c r="AO48" t="s">
        <v>1347</v>
      </c>
      <c r="AP48" t="s">
        <v>1348</v>
      </c>
    </row>
    <row r="49" spans="1:42">
      <c r="A49" t="s">
        <v>1349</v>
      </c>
      <c r="B49" t="s">
        <v>1350</v>
      </c>
      <c r="C49" t="s">
        <v>1351</v>
      </c>
      <c r="D49" t="s">
        <v>1352</v>
      </c>
      <c r="E49" t="s">
        <v>1353</v>
      </c>
      <c r="F49" t="s">
        <v>1354</v>
      </c>
      <c r="G49" t="s">
        <v>1355</v>
      </c>
      <c r="H49" t="s">
        <v>1356</v>
      </c>
      <c r="I49" t="s">
        <v>1357</v>
      </c>
      <c r="J49" t="s">
        <v>1358</v>
      </c>
      <c r="K49" t="s">
        <v>1359</v>
      </c>
      <c r="L49" t="s">
        <v>1360</v>
      </c>
      <c r="M49" t="s">
        <v>1360</v>
      </c>
      <c r="N49" t="s">
        <v>1361</v>
      </c>
      <c r="O49" t="s">
        <v>1362</v>
      </c>
      <c r="P49" t="s">
        <v>1363</v>
      </c>
      <c r="Q49" t="s">
        <v>1360</v>
      </c>
      <c r="R49" t="s">
        <v>1364</v>
      </c>
      <c r="S49" t="s">
        <v>1365</v>
      </c>
      <c r="T49" t="s">
        <v>1366</v>
      </c>
      <c r="U49" t="s">
        <v>1367</v>
      </c>
      <c r="V49" t="s">
        <v>1349</v>
      </c>
      <c r="W49" t="s">
        <v>1368</v>
      </c>
      <c r="X49" t="s">
        <v>1369</v>
      </c>
      <c r="Y49" t="s">
        <v>1370</v>
      </c>
      <c r="Z49" t="s">
        <v>1371</v>
      </c>
      <c r="AA49" t="s">
        <v>1372</v>
      </c>
      <c r="AB49" t="s">
        <v>1360</v>
      </c>
      <c r="AC49" t="s">
        <v>1373</v>
      </c>
      <c r="AD49" t="s">
        <v>1374</v>
      </c>
      <c r="AE49" t="s">
        <v>1375</v>
      </c>
      <c r="AF49" t="s">
        <v>1368</v>
      </c>
      <c r="AG49" t="s">
        <v>1376</v>
      </c>
      <c r="AH49" t="s">
        <v>1377</v>
      </c>
      <c r="AI49" t="s">
        <v>1358</v>
      </c>
      <c r="AJ49" t="s">
        <v>1368</v>
      </c>
      <c r="AK49" t="s">
        <v>1378</v>
      </c>
      <c r="AL49" t="s">
        <v>1379</v>
      </c>
      <c r="AM49" t="s">
        <v>1380</v>
      </c>
      <c r="AN49" t="s">
        <v>1381</v>
      </c>
      <c r="AO49" t="s">
        <v>1382</v>
      </c>
      <c r="AP49" t="s">
        <v>1383</v>
      </c>
    </row>
    <row r="50" spans="1:42">
      <c r="A50" t="s">
        <v>1384</v>
      </c>
      <c r="B50" t="s">
        <v>1385</v>
      </c>
      <c r="C50" t="s">
        <v>1386</v>
      </c>
      <c r="D50" t="s">
        <v>1387</v>
      </c>
      <c r="E50" t="s">
        <v>1388</v>
      </c>
      <c r="F50" t="s">
        <v>1389</v>
      </c>
      <c r="G50" t="s">
        <v>1390</v>
      </c>
      <c r="H50" t="s">
        <v>1391</v>
      </c>
      <c r="I50" t="s">
        <v>1392</v>
      </c>
      <c r="J50" t="s">
        <v>1393</v>
      </c>
      <c r="K50" t="s">
        <v>1394</v>
      </c>
      <c r="L50" t="s">
        <v>1395</v>
      </c>
      <c r="M50" t="s">
        <v>1396</v>
      </c>
      <c r="N50" t="s">
        <v>1397</v>
      </c>
      <c r="O50" t="s">
        <v>1384</v>
      </c>
      <c r="P50" t="s">
        <v>1398</v>
      </c>
      <c r="Q50" t="s">
        <v>1399</v>
      </c>
      <c r="R50" t="s">
        <v>1400</v>
      </c>
      <c r="S50" t="s">
        <v>1401</v>
      </c>
      <c r="T50" t="s">
        <v>1402</v>
      </c>
      <c r="U50" t="s">
        <v>1403</v>
      </c>
      <c r="V50" t="s">
        <v>1384</v>
      </c>
      <c r="W50" t="s">
        <v>1404</v>
      </c>
      <c r="X50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t="s">
        <v>1410</v>
      </c>
      <c r="AD50" t="s">
        <v>1411</v>
      </c>
      <c r="AE50" t="s">
        <v>1390</v>
      </c>
      <c r="AF50" t="s">
        <v>1412</v>
      </c>
      <c r="AG50" t="s">
        <v>1413</v>
      </c>
      <c r="AH50" t="s">
        <v>1414</v>
      </c>
      <c r="AI50" t="s">
        <v>1384</v>
      </c>
      <c r="AJ50" t="s">
        <v>1404</v>
      </c>
      <c r="AK50" t="s">
        <v>1409</v>
      </c>
      <c r="AL50" t="s">
        <v>1415</v>
      </c>
      <c r="AM50" t="s">
        <v>1388</v>
      </c>
      <c r="AN50" t="s">
        <v>1416</v>
      </c>
      <c r="AO50" t="s">
        <v>1417</v>
      </c>
      <c r="AP50" t="s">
        <v>1418</v>
      </c>
    </row>
    <row r="51" spans="1:42">
      <c r="A51" t="s">
        <v>1419</v>
      </c>
      <c r="B51" t="s">
        <v>1420</v>
      </c>
      <c r="C51" t="s">
        <v>1421</v>
      </c>
      <c r="D51" t="s">
        <v>1422</v>
      </c>
      <c r="E51" t="s">
        <v>1423</v>
      </c>
      <c r="F51" t="s">
        <v>1424</v>
      </c>
      <c r="G51" t="s">
        <v>1425</v>
      </c>
      <c r="H51" t="s">
        <v>1426</v>
      </c>
      <c r="I51" t="s">
        <v>1427</v>
      </c>
      <c r="J51" t="s">
        <v>1428</v>
      </c>
      <c r="K51" t="s">
        <v>1429</v>
      </c>
      <c r="L51" t="s">
        <v>1430</v>
      </c>
      <c r="M51" t="s">
        <v>1431</v>
      </c>
      <c r="N51" t="s">
        <v>1419</v>
      </c>
      <c r="O51" t="s">
        <v>1432</v>
      </c>
      <c r="P51" t="s">
        <v>1433</v>
      </c>
      <c r="Q51" t="s">
        <v>1430</v>
      </c>
      <c r="R51" t="s">
        <v>1434</v>
      </c>
      <c r="S51" t="s">
        <v>1435</v>
      </c>
      <c r="T51" t="s">
        <v>1436</v>
      </c>
      <c r="U51" t="s">
        <v>1419</v>
      </c>
      <c r="V51" t="s">
        <v>1419</v>
      </c>
      <c r="W51" t="s">
        <v>1419</v>
      </c>
      <c r="X51" t="s">
        <v>1437</v>
      </c>
      <c r="Y51" t="s">
        <v>1428</v>
      </c>
      <c r="Z51" t="s">
        <v>1438</v>
      </c>
      <c r="AA51" t="s">
        <v>1439</v>
      </c>
      <c r="AB51" t="s">
        <v>1419</v>
      </c>
      <c r="AC51" t="s">
        <v>1440</v>
      </c>
      <c r="AD51" t="s">
        <v>1419</v>
      </c>
      <c r="AE51" t="s">
        <v>1441</v>
      </c>
      <c r="AF51" t="s">
        <v>1419</v>
      </c>
      <c r="AG51" t="s">
        <v>1442</v>
      </c>
      <c r="AH51" t="s">
        <v>1441</v>
      </c>
      <c r="AI51" t="s">
        <v>1443</v>
      </c>
      <c r="AJ51" t="s">
        <v>1419</v>
      </c>
      <c r="AK51" t="s">
        <v>1430</v>
      </c>
      <c r="AL51" t="s">
        <v>1444</v>
      </c>
      <c r="AM51" t="s">
        <v>1445</v>
      </c>
      <c r="AN51" t="s">
        <v>1446</v>
      </c>
      <c r="AO51" t="s">
        <v>1447</v>
      </c>
      <c r="AP51" t="s">
        <v>1448</v>
      </c>
    </row>
    <row r="52" spans="1:42">
      <c r="A52" t="s">
        <v>1449</v>
      </c>
      <c r="B52" t="s">
        <v>1450</v>
      </c>
      <c r="C52" t="s">
        <v>1451</v>
      </c>
      <c r="D52" t="s">
        <v>1452</v>
      </c>
      <c r="E52" t="s">
        <v>1453</v>
      </c>
      <c r="F52" t="s">
        <v>1454</v>
      </c>
      <c r="G52" t="s">
        <v>1455</v>
      </c>
      <c r="H52" t="s">
        <v>1456</v>
      </c>
      <c r="I52" t="s">
        <v>1457</v>
      </c>
      <c r="J52" t="s">
        <v>1458</v>
      </c>
      <c r="K52" t="s">
        <v>1459</v>
      </c>
      <c r="L52" t="s">
        <v>1460</v>
      </c>
      <c r="M52" t="s">
        <v>1461</v>
      </c>
      <c r="N52" t="s">
        <v>1460</v>
      </c>
      <c r="O52" t="s">
        <v>1462</v>
      </c>
      <c r="P52" t="s">
        <v>1463</v>
      </c>
      <c r="Q52" t="s">
        <v>1464</v>
      </c>
      <c r="R52" t="s">
        <v>1465</v>
      </c>
      <c r="S52" t="s">
        <v>1466</v>
      </c>
      <c r="T52" t="s">
        <v>1467</v>
      </c>
      <c r="U52" t="s">
        <v>1449</v>
      </c>
      <c r="V52" t="s">
        <v>1449</v>
      </c>
      <c r="W52" t="s">
        <v>1468</v>
      </c>
      <c r="X52" t="s">
        <v>1469</v>
      </c>
      <c r="Y52" t="s">
        <v>1470</v>
      </c>
      <c r="Z52" t="s">
        <v>1471</v>
      </c>
      <c r="AA52" t="s">
        <v>1453</v>
      </c>
      <c r="AB52" t="s">
        <v>1460</v>
      </c>
      <c r="AC52" t="s">
        <v>1472</v>
      </c>
      <c r="AD52" t="s">
        <v>1473</v>
      </c>
      <c r="AE52" t="s">
        <v>1455</v>
      </c>
      <c r="AF52" t="s">
        <v>1474</v>
      </c>
      <c r="AG52" t="s">
        <v>1471</v>
      </c>
      <c r="AH52" t="s">
        <v>1459</v>
      </c>
      <c r="AI52" t="s">
        <v>1458</v>
      </c>
      <c r="AJ52" t="s">
        <v>1455</v>
      </c>
      <c r="AK52" t="s">
        <v>1460</v>
      </c>
      <c r="AL52" t="s">
        <v>1475</v>
      </c>
      <c r="AM52" t="s">
        <v>1453</v>
      </c>
      <c r="AN52" t="s">
        <v>1476</v>
      </c>
      <c r="AO52" t="s">
        <v>1477</v>
      </c>
      <c r="AP52" t="s">
        <v>1478</v>
      </c>
    </row>
    <row r="53" spans="1:42">
      <c r="A53" t="s">
        <v>1479</v>
      </c>
      <c r="B53" t="s">
        <v>1480</v>
      </c>
      <c r="C53" t="s">
        <v>1481</v>
      </c>
      <c r="D53" t="s">
        <v>1482</v>
      </c>
      <c r="E53" t="s">
        <v>1483</v>
      </c>
      <c r="F53" t="s">
        <v>1484</v>
      </c>
      <c r="G53" t="s">
        <v>1485</v>
      </c>
      <c r="H53" t="s">
        <v>1486</v>
      </c>
      <c r="I53" t="s">
        <v>1486</v>
      </c>
      <c r="J53" t="s">
        <v>1483</v>
      </c>
      <c r="K53" t="s">
        <v>1487</v>
      </c>
      <c r="L53" t="s">
        <v>1488</v>
      </c>
      <c r="M53" t="s">
        <v>1489</v>
      </c>
      <c r="N53" t="s">
        <v>1490</v>
      </c>
      <c r="O53" t="s">
        <v>1491</v>
      </c>
      <c r="P53" t="s">
        <v>1492</v>
      </c>
      <c r="Q53" t="s">
        <v>1488</v>
      </c>
      <c r="R53" t="s">
        <v>1493</v>
      </c>
      <c r="S53" t="s">
        <v>1494</v>
      </c>
      <c r="T53" t="s">
        <v>1495</v>
      </c>
      <c r="U53" t="s">
        <v>1479</v>
      </c>
      <c r="V53" t="s">
        <v>1496</v>
      </c>
      <c r="W53" t="s">
        <v>1479</v>
      </c>
      <c r="X53" t="s">
        <v>1497</v>
      </c>
      <c r="Y53" t="s">
        <v>1498</v>
      </c>
      <c r="Z53" t="s">
        <v>1484</v>
      </c>
      <c r="AA53" t="s">
        <v>1499</v>
      </c>
      <c r="AB53" t="s">
        <v>1479</v>
      </c>
      <c r="AC53" t="s">
        <v>1481</v>
      </c>
      <c r="AD53" t="s">
        <v>1500</v>
      </c>
      <c r="AE53" t="s">
        <v>1485</v>
      </c>
      <c r="AF53" t="s">
        <v>1479</v>
      </c>
      <c r="AG53" t="s">
        <v>1484</v>
      </c>
      <c r="AH53" t="s">
        <v>1487</v>
      </c>
      <c r="AI53" t="s">
        <v>1501</v>
      </c>
      <c r="AJ53" t="s">
        <v>1502</v>
      </c>
      <c r="AK53" t="s">
        <v>1503</v>
      </c>
      <c r="AL53" t="s">
        <v>1504</v>
      </c>
      <c r="AM53" t="s">
        <v>1505</v>
      </c>
      <c r="AN53" t="s">
        <v>1479</v>
      </c>
      <c r="AO53" t="s">
        <v>1506</v>
      </c>
      <c r="AP53" t="s">
        <v>1507</v>
      </c>
    </row>
    <row r="54" spans="1:42">
      <c r="A54" t="s">
        <v>1508</v>
      </c>
      <c r="B54" t="s">
        <v>1509</v>
      </c>
      <c r="C54" t="s">
        <v>1510</v>
      </c>
      <c r="D54" t="s">
        <v>1511</v>
      </c>
      <c r="E54" t="s">
        <v>1512</v>
      </c>
      <c r="F54" t="s">
        <v>1513</v>
      </c>
      <c r="G54" t="s">
        <v>1514</v>
      </c>
      <c r="H54" t="s">
        <v>1515</v>
      </c>
      <c r="I54" t="s">
        <v>1515</v>
      </c>
      <c r="J54" t="s">
        <v>1516</v>
      </c>
      <c r="K54" t="s">
        <v>1517</v>
      </c>
      <c r="L54" t="s">
        <v>1518</v>
      </c>
      <c r="M54" t="s">
        <v>1519</v>
      </c>
      <c r="N54" t="s">
        <v>1518</v>
      </c>
      <c r="O54" t="s">
        <v>1520</v>
      </c>
      <c r="P54" t="s">
        <v>1521</v>
      </c>
      <c r="Q54" t="s">
        <v>1518</v>
      </c>
      <c r="R54" t="s">
        <v>1522</v>
      </c>
      <c r="S54" t="s">
        <v>1523</v>
      </c>
      <c r="T54" t="s">
        <v>1524</v>
      </c>
      <c r="U54" t="s">
        <v>1525</v>
      </c>
      <c r="V54" t="s">
        <v>1526</v>
      </c>
      <c r="W54" t="s">
        <v>1527</v>
      </c>
      <c r="X54" t="s">
        <v>1528</v>
      </c>
      <c r="Y54" t="s">
        <v>1529</v>
      </c>
      <c r="Z54" t="s">
        <v>1530</v>
      </c>
      <c r="AA54" t="s">
        <v>1531</v>
      </c>
      <c r="AB54" t="s">
        <v>1532</v>
      </c>
      <c r="AC54" t="s">
        <v>1533</v>
      </c>
      <c r="AD54" t="s">
        <v>1534</v>
      </c>
      <c r="AE54" t="s">
        <v>1535</v>
      </c>
      <c r="AF54" t="s">
        <v>1532</v>
      </c>
      <c r="AG54" t="s">
        <v>1530</v>
      </c>
      <c r="AH54" t="s">
        <v>1536</v>
      </c>
      <c r="AI54" t="s">
        <v>1537</v>
      </c>
      <c r="AJ54" t="s">
        <v>1538</v>
      </c>
      <c r="AK54" t="s">
        <v>1518</v>
      </c>
      <c r="AL54" t="s">
        <v>1539</v>
      </c>
      <c r="AM54" t="s">
        <v>1540</v>
      </c>
      <c r="AN54" t="s">
        <v>1541</v>
      </c>
      <c r="AO54" t="s">
        <v>1542</v>
      </c>
      <c r="AP54" t="s">
        <v>1543</v>
      </c>
    </row>
    <row r="55" spans="1:42">
      <c r="A55" t="s">
        <v>1544</v>
      </c>
      <c r="B55" t="s">
        <v>1545</v>
      </c>
      <c r="C55" t="s">
        <v>1546</v>
      </c>
      <c r="D55" t="s">
        <v>1547</v>
      </c>
      <c r="E55" t="s">
        <v>1544</v>
      </c>
      <c r="F55" t="s">
        <v>1544</v>
      </c>
      <c r="G55" t="s">
        <v>1544</v>
      </c>
      <c r="H55" t="s">
        <v>1548</v>
      </c>
      <c r="I55" t="s">
        <v>1549</v>
      </c>
      <c r="J55" t="s">
        <v>1550</v>
      </c>
      <c r="K55" t="s">
        <v>1550</v>
      </c>
      <c r="L55" t="s">
        <v>1544</v>
      </c>
      <c r="M55" t="s">
        <v>1544</v>
      </c>
      <c r="N55" t="s">
        <v>1551</v>
      </c>
      <c r="O55" t="s">
        <v>1544</v>
      </c>
      <c r="P55" t="s">
        <v>1552</v>
      </c>
      <c r="Q55" t="s">
        <v>1544</v>
      </c>
      <c r="R55" t="s">
        <v>1553</v>
      </c>
      <c r="S55" t="s">
        <v>1554</v>
      </c>
      <c r="T55" t="s">
        <v>1544</v>
      </c>
      <c r="U55" t="s">
        <v>1551</v>
      </c>
      <c r="V55" t="s">
        <v>1544</v>
      </c>
      <c r="W55" t="s">
        <v>1555</v>
      </c>
      <c r="X55" t="s">
        <v>1556</v>
      </c>
      <c r="Y55" t="s">
        <v>1551</v>
      </c>
      <c r="Z55" t="s">
        <v>1557</v>
      </c>
      <c r="AA55" t="s">
        <v>1544</v>
      </c>
      <c r="AB55" t="s">
        <v>1544</v>
      </c>
      <c r="AC55" t="s">
        <v>1558</v>
      </c>
      <c r="AD55" t="s">
        <v>1559</v>
      </c>
      <c r="AE55" t="s">
        <v>1544</v>
      </c>
      <c r="AF55" t="s">
        <v>1544</v>
      </c>
      <c r="AG55" t="s">
        <v>1560</v>
      </c>
      <c r="AH55" t="s">
        <v>1550</v>
      </c>
      <c r="AI55" t="s">
        <v>1544</v>
      </c>
      <c r="AJ55" t="s">
        <v>1544</v>
      </c>
      <c r="AK55" t="s">
        <v>1561</v>
      </c>
      <c r="AL55" t="s">
        <v>1562</v>
      </c>
      <c r="AM55" t="s">
        <v>1550</v>
      </c>
      <c r="AN55" t="s">
        <v>1544</v>
      </c>
      <c r="AO55" t="s">
        <v>1563</v>
      </c>
      <c r="AP55" t="s">
        <v>1564</v>
      </c>
    </row>
    <row r="56" spans="1:42">
      <c r="A56" t="s">
        <v>1565</v>
      </c>
      <c r="B56" t="s">
        <v>1566</v>
      </c>
      <c r="C56" t="s">
        <v>1567</v>
      </c>
      <c r="D56" t="s">
        <v>1568</v>
      </c>
      <c r="E56" t="s">
        <v>1569</v>
      </c>
      <c r="F56" t="s">
        <v>1570</v>
      </c>
      <c r="G56" t="s">
        <v>1571</v>
      </c>
      <c r="H56" t="s">
        <v>1572</v>
      </c>
      <c r="I56" t="s">
        <v>1573</v>
      </c>
      <c r="J56" t="s">
        <v>1574</v>
      </c>
      <c r="K56" t="s">
        <v>1575</v>
      </c>
      <c r="L56" t="s">
        <v>1576</v>
      </c>
      <c r="M56" t="s">
        <v>1577</v>
      </c>
      <c r="N56" t="s">
        <v>1578</v>
      </c>
      <c r="O56" t="s">
        <v>1579</v>
      </c>
      <c r="P56" t="s">
        <v>1580</v>
      </c>
      <c r="Q56" t="s">
        <v>1581</v>
      </c>
      <c r="R56" t="s">
        <v>1582</v>
      </c>
      <c r="S56" t="s">
        <v>1583</v>
      </c>
      <c r="T56" t="s">
        <v>1584</v>
      </c>
      <c r="U56" t="s">
        <v>1585</v>
      </c>
      <c r="V56" t="s">
        <v>1586</v>
      </c>
      <c r="W56" t="s">
        <v>1587</v>
      </c>
      <c r="X56" t="s">
        <v>1588</v>
      </c>
      <c r="Y56" t="s">
        <v>1589</v>
      </c>
      <c r="Z56" t="s">
        <v>1590</v>
      </c>
      <c r="AA56" t="s">
        <v>1591</v>
      </c>
      <c r="AB56" t="s">
        <v>1576</v>
      </c>
      <c r="AC56" t="s">
        <v>1592</v>
      </c>
      <c r="AD56" t="s">
        <v>1593</v>
      </c>
      <c r="AE56" t="s">
        <v>1594</v>
      </c>
      <c r="AF56" t="s">
        <v>1587</v>
      </c>
      <c r="AG56" t="s">
        <v>1595</v>
      </c>
      <c r="AH56" t="s">
        <v>1596</v>
      </c>
      <c r="AI56" t="s">
        <v>1597</v>
      </c>
      <c r="AJ56" t="s">
        <v>1598</v>
      </c>
      <c r="AK56" t="s">
        <v>1576</v>
      </c>
      <c r="AL56" t="s">
        <v>1599</v>
      </c>
      <c r="AM56" t="s">
        <v>1600</v>
      </c>
      <c r="AN56" t="s">
        <v>1601</v>
      </c>
      <c r="AO56" t="s">
        <v>1602</v>
      </c>
      <c r="AP56" t="s">
        <v>1603</v>
      </c>
    </row>
    <row r="57" spans="1:42">
      <c r="A57" t="s">
        <v>1604</v>
      </c>
      <c r="B57" t="s">
        <v>1605</v>
      </c>
      <c r="C57" t="s">
        <v>1606</v>
      </c>
      <c r="D57" t="s">
        <v>1607</v>
      </c>
      <c r="E57" t="s">
        <v>1608</v>
      </c>
      <c r="F57" t="s">
        <v>1609</v>
      </c>
      <c r="G57" t="s">
        <v>1610</v>
      </c>
      <c r="H57" t="s">
        <v>1611</v>
      </c>
      <c r="I57" t="s">
        <v>1611</v>
      </c>
      <c r="J57" t="s">
        <v>1604</v>
      </c>
      <c r="K57" t="s">
        <v>1612</v>
      </c>
      <c r="L57" t="s">
        <v>1604</v>
      </c>
      <c r="M57" t="s">
        <v>1604</v>
      </c>
      <c r="N57" t="s">
        <v>1604</v>
      </c>
      <c r="O57" t="s">
        <v>1613</v>
      </c>
      <c r="P57" t="s">
        <v>1614</v>
      </c>
      <c r="Q57" t="s">
        <v>1604</v>
      </c>
      <c r="R57" t="s">
        <v>1615</v>
      </c>
      <c r="S57" t="s">
        <v>1616</v>
      </c>
      <c r="T57" t="s">
        <v>1617</v>
      </c>
      <c r="U57" t="s">
        <v>1618</v>
      </c>
      <c r="V57" t="s">
        <v>1604</v>
      </c>
      <c r="W57" t="s">
        <v>1619</v>
      </c>
      <c r="X57" t="s">
        <v>1620</v>
      </c>
      <c r="Y57" t="s">
        <v>1621</v>
      </c>
      <c r="Z57" t="s">
        <v>1622</v>
      </c>
      <c r="AA57" t="s">
        <v>1623</v>
      </c>
      <c r="AB57" t="s">
        <v>1604</v>
      </c>
      <c r="AC57" t="s">
        <v>1624</v>
      </c>
      <c r="AD57" t="s">
        <v>1605</v>
      </c>
      <c r="AE57" t="s">
        <v>1625</v>
      </c>
      <c r="AF57" t="s">
        <v>1605</v>
      </c>
      <c r="AG57" t="s">
        <v>1604</v>
      </c>
      <c r="AH57" t="s">
        <v>1612</v>
      </c>
      <c r="AI57" t="s">
        <v>1626</v>
      </c>
      <c r="AJ57" t="s">
        <v>1627</v>
      </c>
      <c r="AK57" t="s">
        <v>1604</v>
      </c>
      <c r="AL57" t="s">
        <v>1628</v>
      </c>
      <c r="AM57" t="s">
        <v>1629</v>
      </c>
      <c r="AN57" t="s">
        <v>1630</v>
      </c>
      <c r="AO57" t="s">
        <v>1631</v>
      </c>
      <c r="AP57" t="s">
        <v>1632</v>
      </c>
    </row>
    <row r="58" spans="1:42">
      <c r="A58" t="s">
        <v>1633</v>
      </c>
      <c r="B58" t="s">
        <v>1634</v>
      </c>
      <c r="C58" t="s">
        <v>1635</v>
      </c>
      <c r="D58" t="s">
        <v>1636</v>
      </c>
      <c r="E58" t="s">
        <v>1637</v>
      </c>
      <c r="F58" t="s">
        <v>1638</v>
      </c>
      <c r="G58" t="s">
        <v>1639</v>
      </c>
      <c r="H58" t="s">
        <v>1640</v>
      </c>
      <c r="I58" t="s">
        <v>1641</v>
      </c>
      <c r="J58" t="s">
        <v>1642</v>
      </c>
      <c r="K58" t="s">
        <v>1643</v>
      </c>
      <c r="L58" t="s">
        <v>1644</v>
      </c>
      <c r="M58" t="s">
        <v>1645</v>
      </c>
      <c r="N58" t="s">
        <v>1646</v>
      </c>
      <c r="O58" t="s">
        <v>1647</v>
      </c>
      <c r="P58" t="s">
        <v>1648</v>
      </c>
      <c r="Q58" t="s">
        <v>1644</v>
      </c>
      <c r="R58" t="s">
        <v>1649</v>
      </c>
      <c r="S58" t="s">
        <v>1650</v>
      </c>
      <c r="T58" t="s">
        <v>1633</v>
      </c>
      <c r="U58" t="s">
        <v>1646</v>
      </c>
      <c r="V58" t="s">
        <v>1633</v>
      </c>
      <c r="W58" t="s">
        <v>1651</v>
      </c>
      <c r="X58" t="s">
        <v>1652</v>
      </c>
      <c r="Y58" t="s">
        <v>1642</v>
      </c>
      <c r="Z58" t="s">
        <v>1653</v>
      </c>
      <c r="AA58" t="s">
        <v>1654</v>
      </c>
      <c r="AB58" t="s">
        <v>1646</v>
      </c>
      <c r="AC58" t="s">
        <v>1655</v>
      </c>
      <c r="AD58" t="s">
        <v>1646</v>
      </c>
      <c r="AE58" t="s">
        <v>1656</v>
      </c>
      <c r="AF58" t="s">
        <v>1646</v>
      </c>
      <c r="AG58" t="s">
        <v>1653</v>
      </c>
      <c r="AH58" t="s">
        <v>1657</v>
      </c>
      <c r="AI58" t="s">
        <v>1642</v>
      </c>
      <c r="AJ58" t="s">
        <v>1656</v>
      </c>
      <c r="AK58" t="s">
        <v>1644</v>
      </c>
      <c r="AL58" t="s">
        <v>1658</v>
      </c>
      <c r="AM58" t="s">
        <v>1637</v>
      </c>
      <c r="AN58" t="s">
        <v>1659</v>
      </c>
      <c r="AO58" t="s">
        <v>1660</v>
      </c>
      <c r="AP58" t="s">
        <v>1661</v>
      </c>
    </row>
    <row r="59" spans="1:42">
      <c r="A59" t="s">
        <v>1662</v>
      </c>
      <c r="B59" t="s">
        <v>1663</v>
      </c>
      <c r="C59" t="s">
        <v>1664</v>
      </c>
      <c r="D59" t="s">
        <v>1665</v>
      </c>
      <c r="E59" t="s">
        <v>1663</v>
      </c>
      <c r="F59" t="s">
        <v>1666</v>
      </c>
      <c r="G59" t="s">
        <v>1667</v>
      </c>
      <c r="H59" t="s">
        <v>1668</v>
      </c>
      <c r="I59" t="s">
        <v>1668</v>
      </c>
      <c r="J59" t="s">
        <v>1663</v>
      </c>
      <c r="K59" t="s">
        <v>1663</v>
      </c>
      <c r="L59" t="s">
        <v>1662</v>
      </c>
      <c r="M59" t="s">
        <v>1662</v>
      </c>
      <c r="N59" t="s">
        <v>1662</v>
      </c>
      <c r="O59" t="s">
        <v>1662</v>
      </c>
      <c r="P59" t="s">
        <v>1669</v>
      </c>
      <c r="Q59" t="s">
        <v>1663</v>
      </c>
      <c r="R59" t="s">
        <v>1670</v>
      </c>
      <c r="S59" t="s">
        <v>1671</v>
      </c>
      <c r="T59" t="s">
        <v>1663</v>
      </c>
      <c r="U59" t="s">
        <v>1663</v>
      </c>
      <c r="V59" t="s">
        <v>1663</v>
      </c>
      <c r="W59" t="s">
        <v>1662</v>
      </c>
      <c r="X59" t="s">
        <v>1672</v>
      </c>
      <c r="Y59" t="s">
        <v>1663</v>
      </c>
      <c r="Z59" t="s">
        <v>1666</v>
      </c>
      <c r="AA59" t="s">
        <v>1663</v>
      </c>
      <c r="AB59" t="s">
        <v>1662</v>
      </c>
      <c r="AC59" t="s">
        <v>1673</v>
      </c>
      <c r="AD59" t="s">
        <v>1663</v>
      </c>
      <c r="AE59" t="s">
        <v>1674</v>
      </c>
      <c r="AF59" t="s">
        <v>1662</v>
      </c>
      <c r="AG59" t="s">
        <v>1666</v>
      </c>
      <c r="AH59" t="s">
        <v>1663</v>
      </c>
      <c r="AI59" t="s">
        <v>1663</v>
      </c>
      <c r="AJ59" t="s">
        <v>1674</v>
      </c>
      <c r="AK59" t="s">
        <v>1662</v>
      </c>
      <c r="AL59" t="s">
        <v>1675</v>
      </c>
      <c r="AM59" t="s">
        <v>1663</v>
      </c>
      <c r="AN59" t="s">
        <v>1662</v>
      </c>
      <c r="AO59" t="s">
        <v>1666</v>
      </c>
      <c r="AP59" t="s">
        <v>1676</v>
      </c>
    </row>
    <row r="60" spans="1:42">
      <c r="A60" t="s">
        <v>1677</v>
      </c>
      <c r="B60" t="s">
        <v>1678</v>
      </c>
      <c r="C60" t="s">
        <v>1679</v>
      </c>
      <c r="D60" t="s">
        <v>1680</v>
      </c>
      <c r="E60" t="s">
        <v>1681</v>
      </c>
      <c r="F60" t="s">
        <v>1682</v>
      </c>
      <c r="G60" t="s">
        <v>1683</v>
      </c>
      <c r="H60" t="s">
        <v>1684</v>
      </c>
      <c r="I60" t="s">
        <v>1684</v>
      </c>
      <c r="J60" t="s">
        <v>1685</v>
      </c>
      <c r="K60" t="s">
        <v>1685</v>
      </c>
      <c r="L60" t="s">
        <v>1686</v>
      </c>
      <c r="M60" t="s">
        <v>1686</v>
      </c>
      <c r="N60" t="s">
        <v>1686</v>
      </c>
      <c r="O60" t="s">
        <v>1687</v>
      </c>
      <c r="P60" t="s">
        <v>1688</v>
      </c>
      <c r="Q60" t="s">
        <v>1686</v>
      </c>
      <c r="R60" t="s">
        <v>1689</v>
      </c>
      <c r="S60" t="s">
        <v>1690</v>
      </c>
      <c r="T60" t="s">
        <v>1691</v>
      </c>
      <c r="U60" t="s">
        <v>1685</v>
      </c>
      <c r="V60" t="s">
        <v>1691</v>
      </c>
      <c r="W60" t="s">
        <v>1692</v>
      </c>
      <c r="X60" t="s">
        <v>1693</v>
      </c>
      <c r="Y60" t="s">
        <v>1694</v>
      </c>
      <c r="Z60" t="s">
        <v>1682</v>
      </c>
      <c r="AA60" t="s">
        <v>1695</v>
      </c>
      <c r="AB60" t="s">
        <v>1686</v>
      </c>
      <c r="AC60" t="s">
        <v>1696</v>
      </c>
      <c r="AD60" t="s">
        <v>1685</v>
      </c>
      <c r="AE60" t="s">
        <v>1697</v>
      </c>
      <c r="AF60" t="s">
        <v>1687</v>
      </c>
      <c r="AG60" t="s">
        <v>1682</v>
      </c>
      <c r="AH60" t="s">
        <v>1685</v>
      </c>
      <c r="AI60" t="s">
        <v>1685</v>
      </c>
      <c r="AJ60" t="s">
        <v>1698</v>
      </c>
      <c r="AK60" t="s">
        <v>1699</v>
      </c>
      <c r="AL60" t="s">
        <v>1700</v>
      </c>
      <c r="AM60" t="s">
        <v>1701</v>
      </c>
      <c r="AN60" t="s">
        <v>1677</v>
      </c>
      <c r="AO60" t="s">
        <v>1702</v>
      </c>
      <c r="AP60" t="s">
        <v>1696</v>
      </c>
    </row>
    <row r="61" spans="1:42">
      <c r="A61" t="s">
        <v>1703</v>
      </c>
      <c r="B61" t="s">
        <v>1704</v>
      </c>
      <c r="C61" t="s">
        <v>1705</v>
      </c>
      <c r="D61" t="s">
        <v>1706</v>
      </c>
      <c r="E61" t="s">
        <v>1707</v>
      </c>
      <c r="F61" t="s">
        <v>1708</v>
      </c>
      <c r="G61" t="s">
        <v>1709</v>
      </c>
      <c r="H61" t="s">
        <v>1710</v>
      </c>
      <c r="I61" t="s">
        <v>1711</v>
      </c>
      <c r="J61" t="s">
        <v>1712</v>
      </c>
      <c r="K61" t="s">
        <v>1713</v>
      </c>
      <c r="L61" t="s">
        <v>1714</v>
      </c>
      <c r="M61" t="s">
        <v>1715</v>
      </c>
      <c r="N61" t="s">
        <v>1716</v>
      </c>
      <c r="O61" t="s">
        <v>1717</v>
      </c>
      <c r="P61" t="s">
        <v>1718</v>
      </c>
      <c r="Q61" t="s">
        <v>1714</v>
      </c>
      <c r="R61" t="s">
        <v>1719</v>
      </c>
      <c r="S61" t="s">
        <v>1720</v>
      </c>
      <c r="T61" t="s">
        <v>1721</v>
      </c>
      <c r="U61" t="s">
        <v>1722</v>
      </c>
      <c r="V61" t="s">
        <v>1703</v>
      </c>
      <c r="W61" t="s">
        <v>1723</v>
      </c>
      <c r="X61" t="s">
        <v>1724</v>
      </c>
      <c r="Y61" t="s">
        <v>1725</v>
      </c>
      <c r="Z61" t="s">
        <v>1726</v>
      </c>
      <c r="AA61" t="s">
        <v>1727</v>
      </c>
      <c r="AB61" t="s">
        <v>1716</v>
      </c>
      <c r="AC61" t="s">
        <v>1728</v>
      </c>
      <c r="AD61" t="s">
        <v>1729</v>
      </c>
      <c r="AE61" t="s">
        <v>1730</v>
      </c>
      <c r="AF61" t="s">
        <v>1731</v>
      </c>
      <c r="AG61" t="s">
        <v>1726</v>
      </c>
      <c r="AH61" t="s">
        <v>1732</v>
      </c>
      <c r="AI61" t="s">
        <v>1733</v>
      </c>
      <c r="AJ61" t="s">
        <v>1734</v>
      </c>
      <c r="AK61" t="s">
        <v>1714</v>
      </c>
      <c r="AL61" t="s">
        <v>1735</v>
      </c>
      <c r="AM61" t="s">
        <v>1736</v>
      </c>
      <c r="AN61" t="s">
        <v>1703</v>
      </c>
      <c r="AO61" t="s">
        <v>1737</v>
      </c>
      <c r="AP61" t="s">
        <v>1738</v>
      </c>
    </row>
    <row r="62" spans="1:42">
      <c r="A62" t="s">
        <v>1739</v>
      </c>
      <c r="B62" t="s">
        <v>1740</v>
      </c>
      <c r="C62" t="s">
        <v>1741</v>
      </c>
      <c r="D62" t="s">
        <v>1742</v>
      </c>
      <c r="E62" t="s">
        <v>1743</v>
      </c>
      <c r="F62" t="s">
        <v>1744</v>
      </c>
      <c r="G62" t="s">
        <v>1745</v>
      </c>
      <c r="H62" t="s">
        <v>1746</v>
      </c>
      <c r="I62" t="s">
        <v>1746</v>
      </c>
      <c r="J62" t="s">
        <v>1739</v>
      </c>
      <c r="K62" t="s">
        <v>1747</v>
      </c>
      <c r="L62" t="s">
        <v>1748</v>
      </c>
      <c r="M62" t="s">
        <v>1749</v>
      </c>
      <c r="N62" t="s">
        <v>1750</v>
      </c>
      <c r="O62" t="s">
        <v>1751</v>
      </c>
      <c r="P62" t="s">
        <v>1752</v>
      </c>
      <c r="Q62" t="s">
        <v>1748</v>
      </c>
      <c r="R62" t="s">
        <v>1753</v>
      </c>
      <c r="S62" t="s">
        <v>1754</v>
      </c>
      <c r="T62" t="s">
        <v>1755</v>
      </c>
      <c r="U62" t="s">
        <v>1739</v>
      </c>
      <c r="V62" t="s">
        <v>1756</v>
      </c>
      <c r="W62" t="s">
        <v>1757</v>
      </c>
      <c r="X62" t="s">
        <v>1758</v>
      </c>
      <c r="Y62" t="s">
        <v>1759</v>
      </c>
      <c r="Z62" t="s">
        <v>1760</v>
      </c>
      <c r="AA62" t="s">
        <v>1761</v>
      </c>
      <c r="AB62" t="s">
        <v>1745</v>
      </c>
      <c r="AC62" t="s">
        <v>1762</v>
      </c>
      <c r="AD62" t="s">
        <v>1763</v>
      </c>
      <c r="AE62" t="s">
        <v>1745</v>
      </c>
      <c r="AF62" t="s">
        <v>1764</v>
      </c>
      <c r="AG62" t="s">
        <v>1739</v>
      </c>
      <c r="AH62" t="s">
        <v>1755</v>
      </c>
      <c r="AI62" t="s">
        <v>1759</v>
      </c>
      <c r="AJ62" t="s">
        <v>1745</v>
      </c>
      <c r="AK62" t="s">
        <v>1748</v>
      </c>
      <c r="AL62" t="s">
        <v>1765</v>
      </c>
      <c r="AM62" t="s">
        <v>1766</v>
      </c>
      <c r="AN62" t="s">
        <v>1767</v>
      </c>
      <c r="AO62" t="s">
        <v>1768</v>
      </c>
      <c r="AP62" t="s">
        <v>1769</v>
      </c>
    </row>
    <row r="63" spans="1:42">
      <c r="A63" t="s">
        <v>1770</v>
      </c>
      <c r="B63" t="s">
        <v>1770</v>
      </c>
      <c r="C63" t="s">
        <v>1771</v>
      </c>
      <c r="D63" t="s">
        <v>1772</v>
      </c>
      <c r="E63" t="s">
        <v>1773</v>
      </c>
      <c r="F63" t="s">
        <v>1774</v>
      </c>
      <c r="G63" t="s">
        <v>1775</v>
      </c>
      <c r="H63" t="s">
        <v>1776</v>
      </c>
      <c r="I63" t="s">
        <v>1777</v>
      </c>
      <c r="J63" t="s">
        <v>1778</v>
      </c>
      <c r="K63" t="s">
        <v>1779</v>
      </c>
      <c r="L63" t="s">
        <v>1780</v>
      </c>
      <c r="M63" t="s">
        <v>1781</v>
      </c>
      <c r="N63" t="s">
        <v>1770</v>
      </c>
      <c r="O63" t="s">
        <v>1782</v>
      </c>
      <c r="P63" t="s">
        <v>1783</v>
      </c>
      <c r="Q63" t="s">
        <v>1780</v>
      </c>
      <c r="R63" t="s">
        <v>1784</v>
      </c>
      <c r="S63" t="s">
        <v>1785</v>
      </c>
      <c r="T63" t="s">
        <v>1786</v>
      </c>
      <c r="U63" t="s">
        <v>1770</v>
      </c>
      <c r="V63" t="s">
        <v>1787</v>
      </c>
      <c r="W63" t="s">
        <v>1770</v>
      </c>
      <c r="X63" t="s">
        <v>1788</v>
      </c>
      <c r="Y63" t="s">
        <v>1789</v>
      </c>
      <c r="Z63" t="s">
        <v>1790</v>
      </c>
      <c r="AA63" t="s">
        <v>1791</v>
      </c>
      <c r="AB63" t="s">
        <v>1770</v>
      </c>
      <c r="AC63" t="s">
        <v>1792</v>
      </c>
      <c r="AD63" t="s">
        <v>1770</v>
      </c>
      <c r="AE63" t="s">
        <v>1793</v>
      </c>
      <c r="AF63" t="s">
        <v>1770</v>
      </c>
      <c r="AG63" t="s">
        <v>1790</v>
      </c>
      <c r="AH63" t="s">
        <v>1779</v>
      </c>
      <c r="AI63" t="s">
        <v>1778</v>
      </c>
      <c r="AJ63" t="s">
        <v>1770</v>
      </c>
      <c r="AK63" t="s">
        <v>1780</v>
      </c>
      <c r="AL63" t="s">
        <v>1794</v>
      </c>
      <c r="AM63" t="s">
        <v>1795</v>
      </c>
      <c r="AN63" t="s">
        <v>1770</v>
      </c>
      <c r="AO63" t="s">
        <v>1796</v>
      </c>
      <c r="AP63" t="s">
        <v>1797</v>
      </c>
    </row>
    <row r="64" spans="1:42">
      <c r="A64" t="s">
        <v>1798</v>
      </c>
      <c r="B64" t="s">
        <v>1799</v>
      </c>
      <c r="C64" t="s">
        <v>1800</v>
      </c>
      <c r="D64" t="s">
        <v>1801</v>
      </c>
      <c r="E64" t="s">
        <v>1802</v>
      </c>
      <c r="F64" t="s">
        <v>1803</v>
      </c>
      <c r="G64" t="s">
        <v>1804</v>
      </c>
      <c r="H64" t="s">
        <v>1805</v>
      </c>
      <c r="I64" t="s">
        <v>1805</v>
      </c>
      <c r="J64" t="s">
        <v>1806</v>
      </c>
      <c r="K64" t="s">
        <v>1807</v>
      </c>
      <c r="L64" t="s">
        <v>1808</v>
      </c>
      <c r="M64" t="s">
        <v>1809</v>
      </c>
      <c r="N64" t="s">
        <v>1810</v>
      </c>
      <c r="O64" t="s">
        <v>1811</v>
      </c>
      <c r="P64" t="s">
        <v>1798</v>
      </c>
      <c r="Q64" t="s">
        <v>1808</v>
      </c>
      <c r="R64" t="s">
        <v>1812</v>
      </c>
      <c r="S64" t="s">
        <v>1813</v>
      </c>
      <c r="T64" t="s">
        <v>1814</v>
      </c>
      <c r="U64" t="s">
        <v>1815</v>
      </c>
      <c r="V64" t="s">
        <v>1816</v>
      </c>
      <c r="W64" t="s">
        <v>1817</v>
      </c>
      <c r="X64" t="s">
        <v>1818</v>
      </c>
      <c r="Y64" t="s">
        <v>1819</v>
      </c>
      <c r="Z64" t="s">
        <v>1820</v>
      </c>
      <c r="AA64" t="s">
        <v>1821</v>
      </c>
      <c r="AB64" t="s">
        <v>1822</v>
      </c>
      <c r="AC64" t="s">
        <v>1823</v>
      </c>
      <c r="AD64" t="s">
        <v>1824</v>
      </c>
      <c r="AE64" t="s">
        <v>1825</v>
      </c>
      <c r="AF64" t="s">
        <v>1826</v>
      </c>
      <c r="AG64" t="s">
        <v>1827</v>
      </c>
      <c r="AH64" t="s">
        <v>1828</v>
      </c>
      <c r="AI64" t="s">
        <v>1829</v>
      </c>
      <c r="AJ64" t="s">
        <v>1830</v>
      </c>
      <c r="AK64" t="s">
        <v>1808</v>
      </c>
      <c r="AL64" t="s">
        <v>1831</v>
      </c>
      <c r="AM64" t="s">
        <v>1832</v>
      </c>
      <c r="AN64" t="s">
        <v>1833</v>
      </c>
      <c r="AO64" t="s">
        <v>1834</v>
      </c>
      <c r="AP64" t="s">
        <v>1835</v>
      </c>
    </row>
    <row r="65" spans="1:42">
      <c r="A65" t="s">
        <v>1836</v>
      </c>
      <c r="B65" t="s">
        <v>1837</v>
      </c>
      <c r="C65" t="s">
        <v>1838</v>
      </c>
      <c r="D65" t="s">
        <v>1839</v>
      </c>
      <c r="E65" t="s">
        <v>1840</v>
      </c>
      <c r="F65" t="s">
        <v>1841</v>
      </c>
      <c r="G65" t="s">
        <v>1842</v>
      </c>
      <c r="H65" t="s">
        <v>1843</v>
      </c>
      <c r="I65" t="s">
        <v>1844</v>
      </c>
      <c r="J65" t="s">
        <v>1837</v>
      </c>
      <c r="K65" t="s">
        <v>1837</v>
      </c>
      <c r="L65" t="s">
        <v>1837</v>
      </c>
      <c r="M65" t="s">
        <v>1845</v>
      </c>
      <c r="N65" t="s">
        <v>1846</v>
      </c>
      <c r="O65" t="s">
        <v>1846</v>
      </c>
      <c r="P65" t="s">
        <v>1847</v>
      </c>
      <c r="Q65" t="s">
        <v>1837</v>
      </c>
      <c r="R65" t="s">
        <v>1848</v>
      </c>
      <c r="S65" t="s">
        <v>1849</v>
      </c>
      <c r="T65" t="s">
        <v>1837</v>
      </c>
      <c r="U65" t="s">
        <v>1837</v>
      </c>
      <c r="V65" t="s">
        <v>1850</v>
      </c>
      <c r="W65" t="s">
        <v>1842</v>
      </c>
      <c r="X65" t="s">
        <v>1851</v>
      </c>
      <c r="Y65" t="s">
        <v>1852</v>
      </c>
      <c r="Z65" t="s">
        <v>1841</v>
      </c>
      <c r="AA65" t="s">
        <v>1837</v>
      </c>
      <c r="AB65" t="s">
        <v>1837</v>
      </c>
      <c r="AC65" t="s">
        <v>1853</v>
      </c>
      <c r="AD65" t="s">
        <v>1837</v>
      </c>
      <c r="AE65" t="s">
        <v>1854</v>
      </c>
      <c r="AF65" t="s">
        <v>1842</v>
      </c>
      <c r="AG65" t="s">
        <v>1841</v>
      </c>
      <c r="AH65" t="s">
        <v>1837</v>
      </c>
      <c r="AI65" t="s">
        <v>1837</v>
      </c>
      <c r="AJ65" t="s">
        <v>1855</v>
      </c>
      <c r="AK65" t="s">
        <v>1837</v>
      </c>
      <c r="AL65" t="s">
        <v>1856</v>
      </c>
      <c r="AM65" t="s">
        <v>1837</v>
      </c>
      <c r="AN65" t="s">
        <v>1836</v>
      </c>
      <c r="AO65" t="s">
        <v>1841</v>
      </c>
      <c r="AP65" t="s">
        <v>1857</v>
      </c>
    </row>
    <row r="66" spans="1:42">
      <c r="A66" t="s">
        <v>1858</v>
      </c>
      <c r="B66" t="s">
        <v>1859</v>
      </c>
      <c r="C66" t="s">
        <v>1860</v>
      </c>
      <c r="D66" t="s">
        <v>1861</v>
      </c>
      <c r="E66" t="s">
        <v>1862</v>
      </c>
      <c r="F66" t="s">
        <v>1863</v>
      </c>
      <c r="G66" t="s">
        <v>1858</v>
      </c>
      <c r="H66" t="s">
        <v>1864</v>
      </c>
      <c r="I66" t="s">
        <v>1864</v>
      </c>
      <c r="J66" t="s">
        <v>1865</v>
      </c>
      <c r="K66" t="s">
        <v>1866</v>
      </c>
      <c r="L66" t="s">
        <v>1858</v>
      </c>
      <c r="M66" t="s">
        <v>1858</v>
      </c>
      <c r="N66" t="s">
        <v>1858</v>
      </c>
      <c r="O66" t="s">
        <v>1858</v>
      </c>
      <c r="P66" t="s">
        <v>1867</v>
      </c>
      <c r="Q66" t="s">
        <v>1858</v>
      </c>
      <c r="R66" t="s">
        <v>1868</v>
      </c>
      <c r="S66" t="s">
        <v>1869</v>
      </c>
      <c r="T66" t="s">
        <v>1870</v>
      </c>
      <c r="U66" t="s">
        <v>1858</v>
      </c>
      <c r="V66" t="s">
        <v>1858</v>
      </c>
      <c r="W66" t="s">
        <v>1871</v>
      </c>
      <c r="X66" t="s">
        <v>1872</v>
      </c>
      <c r="Y66" t="s">
        <v>1865</v>
      </c>
      <c r="Z66" t="s">
        <v>1873</v>
      </c>
      <c r="AA66" t="s">
        <v>1874</v>
      </c>
      <c r="AB66" t="s">
        <v>1858</v>
      </c>
      <c r="AC66" t="s">
        <v>1875</v>
      </c>
      <c r="AD66" t="s">
        <v>1876</v>
      </c>
      <c r="AE66" t="s">
        <v>1858</v>
      </c>
      <c r="AF66" t="s">
        <v>1876</v>
      </c>
      <c r="AG66" t="s">
        <v>1873</v>
      </c>
      <c r="AH66" t="s">
        <v>1866</v>
      </c>
      <c r="AI66" t="s">
        <v>1877</v>
      </c>
      <c r="AJ66" t="s">
        <v>1858</v>
      </c>
      <c r="AK66" t="s">
        <v>1858</v>
      </c>
      <c r="AL66" t="s">
        <v>1878</v>
      </c>
      <c r="AM66" t="s">
        <v>1879</v>
      </c>
      <c r="AN66" t="s">
        <v>1880</v>
      </c>
      <c r="AO66" t="s">
        <v>1881</v>
      </c>
      <c r="AP66" t="s">
        <v>1882</v>
      </c>
    </row>
    <row r="67" spans="1:42">
      <c r="A67" t="s">
        <v>1883</v>
      </c>
      <c r="B67" t="s">
        <v>1884</v>
      </c>
      <c r="C67" t="s">
        <v>1885</v>
      </c>
      <c r="D67" t="s">
        <v>1886</v>
      </c>
      <c r="E67" t="s">
        <v>1887</v>
      </c>
      <c r="F67" t="s">
        <v>1888</v>
      </c>
      <c r="G67" t="s">
        <v>1883</v>
      </c>
      <c r="H67" t="s">
        <v>1889</v>
      </c>
      <c r="I67" t="s">
        <v>1890</v>
      </c>
      <c r="J67" t="s">
        <v>1891</v>
      </c>
      <c r="K67" t="s">
        <v>1883</v>
      </c>
      <c r="L67" t="s">
        <v>1883</v>
      </c>
      <c r="M67" t="s">
        <v>1883</v>
      </c>
      <c r="N67" t="s">
        <v>1883</v>
      </c>
      <c r="O67" t="s">
        <v>1883</v>
      </c>
      <c r="P67" t="s">
        <v>1892</v>
      </c>
      <c r="Q67" t="s">
        <v>1883</v>
      </c>
      <c r="R67" t="s">
        <v>1893</v>
      </c>
      <c r="S67" t="s">
        <v>1894</v>
      </c>
      <c r="T67" t="s">
        <v>1895</v>
      </c>
      <c r="U67" t="s">
        <v>1883</v>
      </c>
      <c r="V67" t="s">
        <v>1891</v>
      </c>
      <c r="W67" t="s">
        <v>1883</v>
      </c>
      <c r="X67" t="s">
        <v>1896</v>
      </c>
      <c r="Y67" t="s">
        <v>1891</v>
      </c>
      <c r="Z67" t="s">
        <v>1888</v>
      </c>
      <c r="AA67" t="s">
        <v>1883</v>
      </c>
      <c r="AB67" t="s">
        <v>1883</v>
      </c>
      <c r="AC67" t="s">
        <v>1897</v>
      </c>
      <c r="AD67" t="s">
        <v>1883</v>
      </c>
      <c r="AE67" t="s">
        <v>1891</v>
      </c>
      <c r="AF67" t="s">
        <v>1883</v>
      </c>
      <c r="AG67" t="s">
        <v>1888</v>
      </c>
      <c r="AH67" t="s">
        <v>1883</v>
      </c>
      <c r="AI67" t="s">
        <v>1891</v>
      </c>
      <c r="AJ67" t="s">
        <v>1883</v>
      </c>
      <c r="AK67" t="s">
        <v>1883</v>
      </c>
      <c r="AL67" t="s">
        <v>1898</v>
      </c>
      <c r="AM67" t="s">
        <v>1891</v>
      </c>
      <c r="AN67" t="s">
        <v>1883</v>
      </c>
      <c r="AO67" t="s">
        <v>1888</v>
      </c>
      <c r="AP67" t="s">
        <v>1899</v>
      </c>
    </row>
    <row r="68" spans="1:42">
      <c r="A68" t="s">
        <v>1900</v>
      </c>
      <c r="B68" t="s">
        <v>1900</v>
      </c>
      <c r="C68" t="s">
        <v>1901</v>
      </c>
      <c r="D68" t="s">
        <v>1902</v>
      </c>
      <c r="E68" t="s">
        <v>1903</v>
      </c>
      <c r="F68" t="s">
        <v>1904</v>
      </c>
      <c r="G68" t="s">
        <v>1905</v>
      </c>
      <c r="H68" t="s">
        <v>1906</v>
      </c>
      <c r="I68" t="s">
        <v>1907</v>
      </c>
      <c r="J68" t="s">
        <v>1908</v>
      </c>
      <c r="K68" t="s">
        <v>1900</v>
      </c>
      <c r="L68" t="s">
        <v>1900</v>
      </c>
      <c r="M68" t="s">
        <v>1900</v>
      </c>
      <c r="N68" t="s">
        <v>1900</v>
      </c>
      <c r="O68" t="s">
        <v>1900</v>
      </c>
      <c r="P68" t="s">
        <v>1909</v>
      </c>
      <c r="Q68" t="s">
        <v>1900</v>
      </c>
      <c r="R68" t="s">
        <v>1910</v>
      </c>
      <c r="S68" t="s">
        <v>1911</v>
      </c>
      <c r="T68" t="s">
        <v>1900</v>
      </c>
      <c r="U68" t="s">
        <v>1900</v>
      </c>
      <c r="V68" t="s">
        <v>1900</v>
      </c>
      <c r="W68" t="s">
        <v>1900</v>
      </c>
      <c r="X68" t="s">
        <v>1912</v>
      </c>
      <c r="Y68" t="s">
        <v>1913</v>
      </c>
      <c r="Z68" t="s">
        <v>1914</v>
      </c>
      <c r="AA68" t="s">
        <v>1915</v>
      </c>
      <c r="AB68" t="s">
        <v>1900</v>
      </c>
      <c r="AC68" t="s">
        <v>1916</v>
      </c>
      <c r="AD68" t="s">
        <v>1915</v>
      </c>
      <c r="AE68" t="s">
        <v>1905</v>
      </c>
      <c r="AF68" t="s">
        <v>1900</v>
      </c>
      <c r="AG68" t="s">
        <v>1914</v>
      </c>
      <c r="AH68" t="s">
        <v>1917</v>
      </c>
      <c r="AI68" t="s">
        <v>1908</v>
      </c>
      <c r="AJ68" t="s">
        <v>1900</v>
      </c>
      <c r="AK68" t="s">
        <v>1900</v>
      </c>
      <c r="AL68" t="s">
        <v>1918</v>
      </c>
      <c r="AM68" t="s">
        <v>1900</v>
      </c>
      <c r="AN68" t="s">
        <v>1900</v>
      </c>
      <c r="AO68" t="s">
        <v>1904</v>
      </c>
      <c r="AP68" t="s">
        <v>1919</v>
      </c>
    </row>
    <row r="69" spans="1:42">
      <c r="A69" t="s">
        <v>1920</v>
      </c>
      <c r="B69" t="s">
        <v>1920</v>
      </c>
      <c r="C69" t="s">
        <v>1921</v>
      </c>
      <c r="D69" t="s">
        <v>1922</v>
      </c>
      <c r="E69" t="s">
        <v>1923</v>
      </c>
      <c r="F69" t="s">
        <v>1924</v>
      </c>
      <c r="G69" t="s">
        <v>1925</v>
      </c>
      <c r="H69" t="s">
        <v>1926</v>
      </c>
      <c r="I69" t="s">
        <v>1927</v>
      </c>
      <c r="J69" t="s">
        <v>1928</v>
      </c>
      <c r="K69" t="s">
        <v>1929</v>
      </c>
      <c r="L69" t="s">
        <v>1930</v>
      </c>
      <c r="M69" t="s">
        <v>1931</v>
      </c>
      <c r="N69" t="s">
        <v>1932</v>
      </c>
      <c r="O69" t="s">
        <v>1933</v>
      </c>
      <c r="P69" t="s">
        <v>1934</v>
      </c>
      <c r="Q69" t="s">
        <v>1935</v>
      </c>
      <c r="R69" t="s">
        <v>1936</v>
      </c>
      <c r="S69" t="s">
        <v>1937</v>
      </c>
      <c r="T69" t="s">
        <v>1938</v>
      </c>
      <c r="U69" t="s">
        <v>1939</v>
      </c>
      <c r="V69" t="s">
        <v>1940</v>
      </c>
      <c r="W69" t="s">
        <v>1941</v>
      </c>
      <c r="X69" t="s">
        <v>1942</v>
      </c>
      <c r="Y69" t="s">
        <v>1943</v>
      </c>
      <c r="Z69" t="s">
        <v>1944</v>
      </c>
      <c r="AA69" t="s">
        <v>1945</v>
      </c>
      <c r="AB69" t="s">
        <v>1946</v>
      </c>
      <c r="AC69" t="s">
        <v>1947</v>
      </c>
      <c r="AD69" t="s">
        <v>1948</v>
      </c>
      <c r="AE69" t="s">
        <v>1949</v>
      </c>
      <c r="AF69" t="s">
        <v>1950</v>
      </c>
      <c r="AG69" t="s">
        <v>1951</v>
      </c>
      <c r="AH69" t="s">
        <v>1952</v>
      </c>
      <c r="AI69" t="s">
        <v>1928</v>
      </c>
      <c r="AJ69" t="s">
        <v>1925</v>
      </c>
      <c r="AK69" t="s">
        <v>1930</v>
      </c>
      <c r="AL69" t="s">
        <v>1953</v>
      </c>
      <c r="AM69" t="s">
        <v>1954</v>
      </c>
      <c r="AN69" t="s">
        <v>1955</v>
      </c>
      <c r="AO69" t="s">
        <v>1956</v>
      </c>
      <c r="AP69" t="s">
        <v>1957</v>
      </c>
    </row>
    <row r="70" spans="1:42">
      <c r="A70" t="s">
        <v>1958</v>
      </c>
      <c r="B70" t="s">
        <v>1958</v>
      </c>
      <c r="C70" t="s">
        <v>1958</v>
      </c>
      <c r="D70" t="s">
        <v>1958</v>
      </c>
      <c r="E70" t="s">
        <v>1958</v>
      </c>
      <c r="F70" t="s">
        <v>1958</v>
      </c>
      <c r="G70" t="s">
        <v>1958</v>
      </c>
      <c r="H70" t="s">
        <v>1958</v>
      </c>
      <c r="I70" t="s">
        <v>1958</v>
      </c>
      <c r="J70" t="s">
        <v>1958</v>
      </c>
      <c r="K70" t="s">
        <v>1958</v>
      </c>
      <c r="L70" t="s">
        <v>1958</v>
      </c>
      <c r="M70" t="s">
        <v>1959</v>
      </c>
      <c r="N70" t="s">
        <v>1958</v>
      </c>
      <c r="O70" t="s">
        <v>1958</v>
      </c>
      <c r="P70" t="s">
        <v>1958</v>
      </c>
      <c r="Q70" t="s">
        <v>1958</v>
      </c>
      <c r="R70" t="s">
        <v>1958</v>
      </c>
      <c r="S70" t="s">
        <v>1958</v>
      </c>
      <c r="T70" t="s">
        <v>1958</v>
      </c>
      <c r="U70" t="s">
        <v>1958</v>
      </c>
      <c r="V70" t="s">
        <v>1958</v>
      </c>
      <c r="W70" t="s">
        <v>1958</v>
      </c>
      <c r="X70" t="s">
        <v>1960</v>
      </c>
      <c r="Y70" t="s">
        <v>1958</v>
      </c>
      <c r="Z70" t="s">
        <v>1958</v>
      </c>
      <c r="AA70" t="s">
        <v>1958</v>
      </c>
      <c r="AB70" t="s">
        <v>1958</v>
      </c>
      <c r="AC70" t="s">
        <v>1961</v>
      </c>
      <c r="AD70" t="s">
        <v>1958</v>
      </c>
      <c r="AE70" t="s">
        <v>1958</v>
      </c>
      <c r="AF70" t="s">
        <v>1958</v>
      </c>
      <c r="AG70" t="s">
        <v>1958</v>
      </c>
      <c r="AH70" t="s">
        <v>1958</v>
      </c>
      <c r="AI70" t="s">
        <v>1958</v>
      </c>
      <c r="AJ70" t="s">
        <v>1958</v>
      </c>
      <c r="AK70" t="s">
        <v>1958</v>
      </c>
      <c r="AL70" t="s">
        <v>1962</v>
      </c>
      <c r="AM70" t="s">
        <v>1959</v>
      </c>
      <c r="AN70" t="s">
        <v>1958</v>
      </c>
      <c r="AO70" t="s">
        <v>1958</v>
      </c>
      <c r="AP70" t="s">
        <v>1963</v>
      </c>
    </row>
    <row r="71" spans="1:42">
      <c r="A71" t="s">
        <v>1964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  <c r="H71" t="s">
        <v>1964</v>
      </c>
      <c r="I71" t="s">
        <v>1964</v>
      </c>
      <c r="J71" t="s">
        <v>1964</v>
      </c>
      <c r="K71" t="s">
        <v>1964</v>
      </c>
      <c r="L71" t="s">
        <v>1964</v>
      </c>
      <c r="M71" t="s">
        <v>1965</v>
      </c>
      <c r="N71" t="s">
        <v>1964</v>
      </c>
      <c r="O71" t="s">
        <v>1964</v>
      </c>
      <c r="P71" t="s">
        <v>1964</v>
      </c>
      <c r="Q71" t="s">
        <v>1964</v>
      </c>
      <c r="R71" t="s">
        <v>1964</v>
      </c>
      <c r="S71" t="s">
        <v>1964</v>
      </c>
      <c r="T71" t="s">
        <v>1964</v>
      </c>
      <c r="U71" t="s">
        <v>1964</v>
      </c>
      <c r="V71" t="s">
        <v>1964</v>
      </c>
      <c r="W71" t="s">
        <v>1964</v>
      </c>
      <c r="X71" t="s">
        <v>1966</v>
      </c>
      <c r="Y71" t="s">
        <v>1964</v>
      </c>
      <c r="Z71" t="s">
        <v>1964</v>
      </c>
      <c r="AA71" t="s">
        <v>1964</v>
      </c>
      <c r="AB71" t="s">
        <v>1964</v>
      </c>
      <c r="AC71" t="s">
        <v>1967</v>
      </c>
      <c r="AD71" t="s">
        <v>1964</v>
      </c>
      <c r="AE71" t="s">
        <v>1964</v>
      </c>
      <c r="AF71" t="s">
        <v>1964</v>
      </c>
      <c r="AG71" t="s">
        <v>1964</v>
      </c>
      <c r="AH71" t="s">
        <v>1964</v>
      </c>
      <c r="AI71" t="s">
        <v>1964</v>
      </c>
      <c r="AJ71" t="s">
        <v>1964</v>
      </c>
      <c r="AK71" t="s">
        <v>1964</v>
      </c>
      <c r="AL71" t="s">
        <v>1968</v>
      </c>
      <c r="AM71" t="s">
        <v>1965</v>
      </c>
      <c r="AN71" t="s">
        <v>1964</v>
      </c>
      <c r="AO71" t="s">
        <v>1964</v>
      </c>
      <c r="AP71" t="s">
        <v>1969</v>
      </c>
    </row>
    <row r="72" spans="1:42">
      <c r="A72" t="s">
        <v>1970</v>
      </c>
      <c r="B72" t="s">
        <v>1970</v>
      </c>
      <c r="C72" t="s">
        <v>1970</v>
      </c>
      <c r="D72" t="s">
        <v>1970</v>
      </c>
      <c r="E72" t="s">
        <v>1970</v>
      </c>
      <c r="F72" t="s">
        <v>1970</v>
      </c>
      <c r="G72" t="s">
        <v>1970</v>
      </c>
      <c r="H72" t="s">
        <v>1970</v>
      </c>
      <c r="I72" t="s">
        <v>1970</v>
      </c>
      <c r="J72" t="s">
        <v>1970</v>
      </c>
      <c r="K72" t="s">
        <v>1970</v>
      </c>
      <c r="L72" t="s">
        <v>1970</v>
      </c>
      <c r="M72" t="s">
        <v>1971</v>
      </c>
      <c r="N72" t="s">
        <v>1970</v>
      </c>
      <c r="O72" t="s">
        <v>1970</v>
      </c>
      <c r="P72" t="s">
        <v>1970</v>
      </c>
      <c r="Q72" t="s">
        <v>1970</v>
      </c>
      <c r="R72" t="s">
        <v>1970</v>
      </c>
      <c r="S72" t="s">
        <v>1970</v>
      </c>
      <c r="T72" t="s">
        <v>1970</v>
      </c>
      <c r="U72" t="s">
        <v>1970</v>
      </c>
      <c r="V72" t="s">
        <v>1970</v>
      </c>
      <c r="W72" t="s">
        <v>1970</v>
      </c>
      <c r="X72" t="s">
        <v>1972</v>
      </c>
      <c r="Y72" t="s">
        <v>1970</v>
      </c>
      <c r="Z72" t="s">
        <v>1970</v>
      </c>
      <c r="AA72" t="s">
        <v>1970</v>
      </c>
      <c r="AB72" t="s">
        <v>1970</v>
      </c>
      <c r="AC72" t="s">
        <v>1973</v>
      </c>
      <c r="AD72" t="s">
        <v>1970</v>
      </c>
      <c r="AE72" t="s">
        <v>1970</v>
      </c>
      <c r="AF72" t="s">
        <v>1970</v>
      </c>
      <c r="AG72" t="s">
        <v>1970</v>
      </c>
      <c r="AH72" t="s">
        <v>1970</v>
      </c>
      <c r="AI72" t="s">
        <v>1970</v>
      </c>
      <c r="AJ72" t="s">
        <v>1970</v>
      </c>
      <c r="AK72" t="s">
        <v>1970</v>
      </c>
      <c r="AL72" t="s">
        <v>1974</v>
      </c>
      <c r="AM72" t="s">
        <v>1971</v>
      </c>
      <c r="AN72" t="s">
        <v>1970</v>
      </c>
      <c r="AO72" t="s">
        <v>1970</v>
      </c>
      <c r="AP72" t="s">
        <v>1975</v>
      </c>
    </row>
    <row r="73" spans="1:42">
      <c r="A73" t="s">
        <v>1976</v>
      </c>
      <c r="B73" t="s">
        <v>1976</v>
      </c>
      <c r="C73" t="s">
        <v>1976</v>
      </c>
      <c r="D73" t="s">
        <v>1976</v>
      </c>
      <c r="E73" t="s">
        <v>1976</v>
      </c>
      <c r="F73" t="s">
        <v>1976</v>
      </c>
      <c r="G73" t="s">
        <v>1976</v>
      </c>
      <c r="H73" t="s">
        <v>1976</v>
      </c>
      <c r="I73" t="s">
        <v>1976</v>
      </c>
      <c r="J73" t="s">
        <v>1976</v>
      </c>
      <c r="K73" t="s">
        <v>1976</v>
      </c>
      <c r="L73" t="s">
        <v>1976</v>
      </c>
      <c r="M73" t="s">
        <v>1977</v>
      </c>
      <c r="N73" t="s">
        <v>1976</v>
      </c>
      <c r="O73" t="s">
        <v>1976</v>
      </c>
      <c r="P73" t="s">
        <v>1976</v>
      </c>
      <c r="Q73" t="s">
        <v>1976</v>
      </c>
      <c r="R73" t="s">
        <v>1976</v>
      </c>
      <c r="S73" t="s">
        <v>1976</v>
      </c>
      <c r="T73" t="s">
        <v>1976</v>
      </c>
      <c r="U73" t="s">
        <v>1976</v>
      </c>
      <c r="V73" t="s">
        <v>1976</v>
      </c>
      <c r="W73" t="s">
        <v>1976</v>
      </c>
      <c r="X73" t="s">
        <v>1978</v>
      </c>
      <c r="Y73" t="s">
        <v>1976</v>
      </c>
      <c r="Z73" t="s">
        <v>1976</v>
      </c>
      <c r="AA73" t="s">
        <v>1976</v>
      </c>
      <c r="AB73" t="s">
        <v>1976</v>
      </c>
      <c r="AC73" t="s">
        <v>1979</v>
      </c>
      <c r="AD73" t="s">
        <v>1976</v>
      </c>
      <c r="AE73" t="s">
        <v>1976</v>
      </c>
      <c r="AF73" t="s">
        <v>1976</v>
      </c>
      <c r="AG73" t="s">
        <v>1976</v>
      </c>
      <c r="AH73" t="s">
        <v>1976</v>
      </c>
      <c r="AI73" t="s">
        <v>1976</v>
      </c>
      <c r="AJ73" t="s">
        <v>1976</v>
      </c>
      <c r="AK73" t="s">
        <v>1976</v>
      </c>
      <c r="AL73" t="s">
        <v>1980</v>
      </c>
      <c r="AM73" t="s">
        <v>1977</v>
      </c>
      <c r="AN73" t="s">
        <v>1976</v>
      </c>
      <c r="AO73" t="s">
        <v>1976</v>
      </c>
      <c r="AP73" t="s">
        <v>1981</v>
      </c>
    </row>
    <row r="74" spans="1:42">
      <c r="A74" t="s">
        <v>1982</v>
      </c>
      <c r="B74" t="s">
        <v>1982</v>
      </c>
      <c r="C74" t="s">
        <v>1982</v>
      </c>
      <c r="D74" t="s">
        <v>1982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 t="s">
        <v>1982</v>
      </c>
      <c r="K74" t="s">
        <v>1982</v>
      </c>
      <c r="L74" t="s">
        <v>1982</v>
      </c>
      <c r="M74" t="s">
        <v>1983</v>
      </c>
      <c r="N74" t="s">
        <v>1982</v>
      </c>
      <c r="O74" t="s">
        <v>1982</v>
      </c>
      <c r="P74" t="s">
        <v>1982</v>
      </c>
      <c r="Q74" t="s">
        <v>1982</v>
      </c>
      <c r="R74" t="s">
        <v>1984</v>
      </c>
      <c r="S74" t="s">
        <v>1982</v>
      </c>
      <c r="T74" t="s">
        <v>1982</v>
      </c>
      <c r="U74" t="s">
        <v>1982</v>
      </c>
      <c r="V74" t="s">
        <v>1982</v>
      </c>
      <c r="W74" t="s">
        <v>1982</v>
      </c>
      <c r="X74" t="s">
        <v>1985</v>
      </c>
      <c r="Y74" t="s">
        <v>1982</v>
      </c>
      <c r="Z74" t="s">
        <v>1982</v>
      </c>
      <c r="AA74" t="s">
        <v>1986</v>
      </c>
      <c r="AB74" t="s">
        <v>1982</v>
      </c>
      <c r="AC74" t="s">
        <v>1987</v>
      </c>
      <c r="AD74" t="s">
        <v>1982</v>
      </c>
      <c r="AE74" t="s">
        <v>1982</v>
      </c>
      <c r="AF74" t="s">
        <v>1982</v>
      </c>
      <c r="AG74" t="s">
        <v>1982</v>
      </c>
      <c r="AH74" t="s">
        <v>1982</v>
      </c>
      <c r="AI74" t="s">
        <v>1982</v>
      </c>
      <c r="AJ74" t="s">
        <v>1982</v>
      </c>
      <c r="AK74" t="s">
        <v>1982</v>
      </c>
      <c r="AL74" t="s">
        <v>1988</v>
      </c>
      <c r="AM74" t="s">
        <v>1983</v>
      </c>
      <c r="AN74" t="s">
        <v>1982</v>
      </c>
      <c r="AO74" t="s">
        <v>1982</v>
      </c>
      <c r="AP74" t="s">
        <v>1989</v>
      </c>
    </row>
    <row r="75" spans="1:42">
      <c r="A75" t="s">
        <v>1990</v>
      </c>
      <c r="B75" t="s">
        <v>1990</v>
      </c>
      <c r="C75" t="s">
        <v>1990</v>
      </c>
      <c r="D75" t="s">
        <v>1990</v>
      </c>
      <c r="E75" t="s">
        <v>1990</v>
      </c>
      <c r="F75" t="s">
        <v>1990</v>
      </c>
      <c r="G75" t="s">
        <v>1990</v>
      </c>
      <c r="H75" t="s">
        <v>1990</v>
      </c>
      <c r="I75" t="s">
        <v>1990</v>
      </c>
      <c r="J75" t="s">
        <v>1990</v>
      </c>
      <c r="K75" t="s">
        <v>1990</v>
      </c>
      <c r="L75" t="s">
        <v>1990</v>
      </c>
      <c r="M75" t="s">
        <v>1991</v>
      </c>
      <c r="N75" t="s">
        <v>1990</v>
      </c>
      <c r="O75" t="s">
        <v>1990</v>
      </c>
      <c r="P75" t="s">
        <v>1990</v>
      </c>
      <c r="Q75" t="s">
        <v>1990</v>
      </c>
      <c r="R75" t="s">
        <v>1992</v>
      </c>
      <c r="S75" t="s">
        <v>1990</v>
      </c>
      <c r="T75" t="s">
        <v>1990</v>
      </c>
      <c r="U75" t="s">
        <v>1990</v>
      </c>
      <c r="V75" t="s">
        <v>1990</v>
      </c>
      <c r="W75" t="s">
        <v>1990</v>
      </c>
      <c r="X75" t="s">
        <v>1993</v>
      </c>
      <c r="Y75" t="s">
        <v>1990</v>
      </c>
      <c r="Z75" t="s">
        <v>1990</v>
      </c>
      <c r="AA75" t="s">
        <v>1994</v>
      </c>
      <c r="AB75" t="s">
        <v>1990</v>
      </c>
      <c r="AC75" t="s">
        <v>1995</v>
      </c>
      <c r="AD75" t="s">
        <v>1990</v>
      </c>
      <c r="AE75" t="s">
        <v>1990</v>
      </c>
      <c r="AF75" t="s">
        <v>1990</v>
      </c>
      <c r="AG75" t="s">
        <v>1990</v>
      </c>
      <c r="AH75" t="s">
        <v>1990</v>
      </c>
      <c r="AI75" t="s">
        <v>1990</v>
      </c>
      <c r="AJ75" t="s">
        <v>1990</v>
      </c>
      <c r="AK75" t="s">
        <v>1990</v>
      </c>
      <c r="AL75" t="s">
        <v>1996</v>
      </c>
      <c r="AM75" t="s">
        <v>1991</v>
      </c>
      <c r="AN75" t="s">
        <v>1990</v>
      </c>
      <c r="AO75" t="s">
        <v>1990</v>
      </c>
      <c r="AP75" t="s">
        <v>1997</v>
      </c>
    </row>
    <row r="76" spans="1:42">
      <c r="A76" t="s">
        <v>1998</v>
      </c>
      <c r="B76" t="s">
        <v>1998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1999</v>
      </c>
      <c r="N76" t="s">
        <v>1998</v>
      </c>
      <c r="O76" t="s">
        <v>1998</v>
      </c>
      <c r="P76" t="s">
        <v>1998</v>
      </c>
      <c r="Q76" t="s">
        <v>1998</v>
      </c>
      <c r="R76" t="s">
        <v>2000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2001</v>
      </c>
      <c r="Y76" t="s">
        <v>1998</v>
      </c>
      <c r="Z76" t="s">
        <v>1998</v>
      </c>
      <c r="AA76" t="s">
        <v>1998</v>
      </c>
      <c r="AB76" t="s">
        <v>1998</v>
      </c>
      <c r="AC76" t="s">
        <v>2002</v>
      </c>
      <c r="AD76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2003</v>
      </c>
      <c r="AM76" t="s">
        <v>1999</v>
      </c>
      <c r="AN76" t="s">
        <v>1998</v>
      </c>
      <c r="AO76" t="s">
        <v>1998</v>
      </c>
      <c r="AP76" t="s">
        <v>2004</v>
      </c>
    </row>
    <row r="77" spans="1:42">
      <c r="A77" t="s">
        <v>2005</v>
      </c>
      <c r="B77" t="s">
        <v>2005</v>
      </c>
      <c r="C77" t="s">
        <v>2005</v>
      </c>
      <c r="D77" t="s">
        <v>2005</v>
      </c>
      <c r="E77" t="s">
        <v>2005</v>
      </c>
      <c r="F77" t="s">
        <v>2005</v>
      </c>
      <c r="G77" t="s">
        <v>2005</v>
      </c>
      <c r="H77" t="s">
        <v>2005</v>
      </c>
      <c r="I77" t="s">
        <v>2005</v>
      </c>
      <c r="J77" t="s">
        <v>2005</v>
      </c>
      <c r="K77" t="s">
        <v>2005</v>
      </c>
      <c r="L77" t="s">
        <v>2005</v>
      </c>
      <c r="M77" t="s">
        <v>2006</v>
      </c>
      <c r="N77" t="s">
        <v>2005</v>
      </c>
      <c r="O77" t="s">
        <v>2005</v>
      </c>
      <c r="P77" t="s">
        <v>2005</v>
      </c>
      <c r="Q77" t="s">
        <v>2005</v>
      </c>
      <c r="R77" t="s">
        <v>2007</v>
      </c>
      <c r="S77" t="s">
        <v>2005</v>
      </c>
      <c r="T77" t="s">
        <v>2005</v>
      </c>
      <c r="U77" t="s">
        <v>2005</v>
      </c>
      <c r="V77" t="s">
        <v>2005</v>
      </c>
      <c r="W77" t="s">
        <v>2005</v>
      </c>
      <c r="X77" t="s">
        <v>2008</v>
      </c>
      <c r="Y77" t="s">
        <v>2005</v>
      </c>
      <c r="Z77" t="s">
        <v>2005</v>
      </c>
      <c r="AA77" t="s">
        <v>2005</v>
      </c>
      <c r="AB77" t="s">
        <v>2005</v>
      </c>
      <c r="AC77" t="s">
        <v>2009</v>
      </c>
      <c r="AD77" t="s">
        <v>2005</v>
      </c>
      <c r="AE77" t="s">
        <v>2005</v>
      </c>
      <c r="AF77" t="s">
        <v>2005</v>
      </c>
      <c r="AG77" t="s">
        <v>2005</v>
      </c>
      <c r="AH77" t="s">
        <v>2005</v>
      </c>
      <c r="AI77" t="s">
        <v>2005</v>
      </c>
      <c r="AJ77" t="s">
        <v>2005</v>
      </c>
      <c r="AK77" t="s">
        <v>2005</v>
      </c>
      <c r="AL77" t="s">
        <v>2010</v>
      </c>
      <c r="AM77" t="s">
        <v>2006</v>
      </c>
      <c r="AN77" t="s">
        <v>2005</v>
      </c>
      <c r="AO77" t="s">
        <v>2005</v>
      </c>
      <c r="AP77" t="s">
        <v>2011</v>
      </c>
    </row>
    <row r="78" spans="1:42">
      <c r="A78" t="s">
        <v>2012</v>
      </c>
      <c r="B78" t="s">
        <v>2012</v>
      </c>
      <c r="C78" t="s">
        <v>2012</v>
      </c>
      <c r="D78" t="s">
        <v>2012</v>
      </c>
      <c r="E78" t="s">
        <v>2012</v>
      </c>
      <c r="F78" t="s">
        <v>2012</v>
      </c>
      <c r="G78" t="s">
        <v>2012</v>
      </c>
      <c r="H78" t="s">
        <v>2012</v>
      </c>
      <c r="I78" t="s">
        <v>2012</v>
      </c>
      <c r="J78" t="s">
        <v>2012</v>
      </c>
      <c r="K78" t="s">
        <v>2012</v>
      </c>
      <c r="L78" t="s">
        <v>2012</v>
      </c>
      <c r="M78" t="s">
        <v>2013</v>
      </c>
      <c r="N78" t="s">
        <v>2012</v>
      </c>
      <c r="O78" t="s">
        <v>2012</v>
      </c>
      <c r="P78" t="s">
        <v>2012</v>
      </c>
      <c r="Q78" t="s">
        <v>2012</v>
      </c>
      <c r="R78" t="s">
        <v>2014</v>
      </c>
      <c r="S78" t="s">
        <v>2012</v>
      </c>
      <c r="T78" t="s">
        <v>2012</v>
      </c>
      <c r="U78" t="s">
        <v>2012</v>
      </c>
      <c r="V78" t="s">
        <v>2012</v>
      </c>
      <c r="W78" t="s">
        <v>2012</v>
      </c>
      <c r="X78" t="s">
        <v>2015</v>
      </c>
      <c r="Y78" t="s">
        <v>2012</v>
      </c>
      <c r="Z78" t="s">
        <v>2012</v>
      </c>
      <c r="AA78" t="s">
        <v>2012</v>
      </c>
      <c r="AB78" t="s">
        <v>2012</v>
      </c>
      <c r="AC78" t="s">
        <v>2016</v>
      </c>
      <c r="AD78" t="s">
        <v>2012</v>
      </c>
      <c r="AE78" t="s">
        <v>2012</v>
      </c>
      <c r="AF78" t="s">
        <v>2012</v>
      </c>
      <c r="AG78" t="s">
        <v>2012</v>
      </c>
      <c r="AH78" t="s">
        <v>2012</v>
      </c>
      <c r="AI78" t="s">
        <v>2012</v>
      </c>
      <c r="AJ78" t="s">
        <v>2012</v>
      </c>
      <c r="AK78" t="s">
        <v>2012</v>
      </c>
      <c r="AL78" t="s">
        <v>2017</v>
      </c>
      <c r="AM78" t="s">
        <v>2013</v>
      </c>
      <c r="AN78" t="s">
        <v>2012</v>
      </c>
      <c r="AO78" t="s">
        <v>2012</v>
      </c>
      <c r="AP78" t="s">
        <v>2018</v>
      </c>
    </row>
    <row r="79" spans="1:42">
      <c r="A79" t="s">
        <v>2019</v>
      </c>
      <c r="B79" t="s">
        <v>2019</v>
      </c>
      <c r="C79" t="s">
        <v>2019</v>
      </c>
      <c r="D79" t="s">
        <v>2019</v>
      </c>
      <c r="E79" t="s">
        <v>2019</v>
      </c>
      <c r="F79" t="s">
        <v>2019</v>
      </c>
      <c r="G79" t="s">
        <v>2019</v>
      </c>
      <c r="H79" t="s">
        <v>2019</v>
      </c>
      <c r="I79" t="s">
        <v>2019</v>
      </c>
      <c r="J79" t="s">
        <v>2019</v>
      </c>
      <c r="K79" t="s">
        <v>2019</v>
      </c>
      <c r="L79" t="s">
        <v>2019</v>
      </c>
      <c r="M79" t="s">
        <v>2020</v>
      </c>
      <c r="N79" t="s">
        <v>2019</v>
      </c>
      <c r="O79" t="s">
        <v>2019</v>
      </c>
      <c r="P79" t="s">
        <v>2019</v>
      </c>
      <c r="Q79" t="s">
        <v>2019</v>
      </c>
      <c r="R79" t="s">
        <v>2021</v>
      </c>
      <c r="S79" t="s">
        <v>2019</v>
      </c>
      <c r="T79" t="s">
        <v>2019</v>
      </c>
      <c r="U79" t="s">
        <v>2019</v>
      </c>
      <c r="V79" t="s">
        <v>2019</v>
      </c>
      <c r="W79" t="s">
        <v>2019</v>
      </c>
      <c r="X79" t="s">
        <v>2022</v>
      </c>
      <c r="Y79" t="s">
        <v>2019</v>
      </c>
      <c r="Z79" t="s">
        <v>2019</v>
      </c>
      <c r="AA79" t="s">
        <v>2019</v>
      </c>
      <c r="AB79" t="s">
        <v>2019</v>
      </c>
      <c r="AC79" t="s">
        <v>2023</v>
      </c>
      <c r="AD79" t="s">
        <v>2019</v>
      </c>
      <c r="AE79" t="s">
        <v>2019</v>
      </c>
      <c r="AF79" t="s">
        <v>2019</v>
      </c>
      <c r="AG79" t="s">
        <v>2019</v>
      </c>
      <c r="AH79" t="s">
        <v>2019</v>
      </c>
      <c r="AI79" t="s">
        <v>2019</v>
      </c>
      <c r="AJ79" t="s">
        <v>2019</v>
      </c>
      <c r="AK79" t="s">
        <v>2019</v>
      </c>
      <c r="AL79" t="s">
        <v>2024</v>
      </c>
      <c r="AM79" t="s">
        <v>2020</v>
      </c>
      <c r="AN79" t="s">
        <v>2019</v>
      </c>
      <c r="AO79" t="s">
        <v>2019</v>
      </c>
      <c r="AP79" t="s">
        <v>2025</v>
      </c>
    </row>
    <row r="80" spans="1:42">
      <c r="A80" t="s">
        <v>2026</v>
      </c>
      <c r="B80" t="s">
        <v>2026</v>
      </c>
      <c r="C80" t="s">
        <v>2026</v>
      </c>
      <c r="D80" t="s">
        <v>2026</v>
      </c>
      <c r="E80" t="s">
        <v>2026</v>
      </c>
      <c r="F80" t="s">
        <v>2026</v>
      </c>
      <c r="G80" t="s">
        <v>2026</v>
      </c>
      <c r="H80" t="s">
        <v>2026</v>
      </c>
      <c r="I80" t="s">
        <v>2026</v>
      </c>
      <c r="J80" t="s">
        <v>2026</v>
      </c>
      <c r="K80" t="s">
        <v>2026</v>
      </c>
      <c r="L80" t="s">
        <v>2026</v>
      </c>
      <c r="M80" t="s">
        <v>2027</v>
      </c>
      <c r="N80" t="s">
        <v>2026</v>
      </c>
      <c r="O80" t="s">
        <v>2026</v>
      </c>
      <c r="P80" t="s">
        <v>2026</v>
      </c>
      <c r="Q80" t="s">
        <v>2026</v>
      </c>
      <c r="R80" t="s">
        <v>2028</v>
      </c>
      <c r="S80" t="s">
        <v>2026</v>
      </c>
      <c r="T80" t="s">
        <v>2026</v>
      </c>
      <c r="U80" t="s">
        <v>2026</v>
      </c>
      <c r="V80" t="s">
        <v>2026</v>
      </c>
      <c r="W80" t="s">
        <v>2026</v>
      </c>
      <c r="X80" t="s">
        <v>2029</v>
      </c>
      <c r="Y80" t="s">
        <v>2026</v>
      </c>
      <c r="Z80" t="s">
        <v>2026</v>
      </c>
      <c r="AA80" t="s">
        <v>2026</v>
      </c>
      <c r="AB80" t="s">
        <v>2026</v>
      </c>
      <c r="AC80" t="s">
        <v>2030</v>
      </c>
      <c r="AD80" t="s">
        <v>2026</v>
      </c>
      <c r="AE80" t="s">
        <v>2026</v>
      </c>
      <c r="AF80" t="s">
        <v>2026</v>
      </c>
      <c r="AG80" t="s">
        <v>2026</v>
      </c>
      <c r="AH80" t="s">
        <v>2026</v>
      </c>
      <c r="AI80" t="s">
        <v>2026</v>
      </c>
      <c r="AJ80" t="s">
        <v>2026</v>
      </c>
      <c r="AK80" t="s">
        <v>2026</v>
      </c>
      <c r="AL80" t="s">
        <v>2031</v>
      </c>
      <c r="AM80" t="s">
        <v>2027</v>
      </c>
      <c r="AN80" t="s">
        <v>2026</v>
      </c>
      <c r="AO80" t="s">
        <v>2026</v>
      </c>
      <c r="AP80" t="s">
        <v>2032</v>
      </c>
    </row>
    <row r="81" spans="1:42">
      <c r="A81" t="s">
        <v>2033</v>
      </c>
      <c r="B81" t="s">
        <v>2033</v>
      </c>
      <c r="C81" t="s">
        <v>2033</v>
      </c>
      <c r="D81" t="s">
        <v>2033</v>
      </c>
      <c r="E81" t="s">
        <v>2033</v>
      </c>
      <c r="F81" t="s">
        <v>2033</v>
      </c>
      <c r="G81" t="s">
        <v>2033</v>
      </c>
      <c r="H81" t="s">
        <v>2033</v>
      </c>
      <c r="I81" t="s">
        <v>2033</v>
      </c>
      <c r="J81" t="s">
        <v>2033</v>
      </c>
      <c r="K81" t="s">
        <v>2033</v>
      </c>
      <c r="L81" t="s">
        <v>2033</v>
      </c>
      <c r="M81" t="s">
        <v>2034</v>
      </c>
      <c r="N81" t="s">
        <v>2033</v>
      </c>
      <c r="O81" t="s">
        <v>2033</v>
      </c>
      <c r="P81" t="s">
        <v>2033</v>
      </c>
      <c r="Q81" t="s">
        <v>2033</v>
      </c>
      <c r="R81" t="s">
        <v>2035</v>
      </c>
      <c r="S81" t="s">
        <v>2033</v>
      </c>
      <c r="T81" t="s">
        <v>2033</v>
      </c>
      <c r="U81" t="s">
        <v>2033</v>
      </c>
      <c r="V81" t="s">
        <v>2033</v>
      </c>
      <c r="W81" t="s">
        <v>2033</v>
      </c>
      <c r="X81" t="s">
        <v>2036</v>
      </c>
      <c r="Y81" t="s">
        <v>2033</v>
      </c>
      <c r="Z81" t="s">
        <v>2033</v>
      </c>
      <c r="AA81" t="s">
        <v>2033</v>
      </c>
      <c r="AB81" t="s">
        <v>2033</v>
      </c>
      <c r="AC81" t="s">
        <v>2037</v>
      </c>
      <c r="AD81" t="s">
        <v>2033</v>
      </c>
      <c r="AE81" t="s">
        <v>2033</v>
      </c>
      <c r="AF81" t="s">
        <v>2033</v>
      </c>
      <c r="AG81" t="s">
        <v>2033</v>
      </c>
      <c r="AH81" t="s">
        <v>2033</v>
      </c>
      <c r="AI81" t="s">
        <v>2033</v>
      </c>
      <c r="AJ81" t="s">
        <v>2033</v>
      </c>
      <c r="AK81" t="s">
        <v>2033</v>
      </c>
      <c r="AL81" t="s">
        <v>2038</v>
      </c>
      <c r="AM81" t="s">
        <v>2034</v>
      </c>
      <c r="AN81" t="s">
        <v>2033</v>
      </c>
      <c r="AO81" t="s">
        <v>2033</v>
      </c>
      <c r="AP81" t="s">
        <v>2039</v>
      </c>
    </row>
    <row r="82" spans="1:42">
      <c r="A82" t="s">
        <v>2040</v>
      </c>
      <c r="B82" t="s">
        <v>2040</v>
      </c>
      <c r="C82" t="s">
        <v>2040</v>
      </c>
      <c r="D82" t="s">
        <v>2040</v>
      </c>
      <c r="E82" t="s">
        <v>2040</v>
      </c>
      <c r="F82" t="s">
        <v>2040</v>
      </c>
      <c r="G82" t="s">
        <v>2040</v>
      </c>
      <c r="H82" t="s">
        <v>2040</v>
      </c>
      <c r="I82" t="s">
        <v>2040</v>
      </c>
      <c r="J82" t="s">
        <v>2040</v>
      </c>
      <c r="K82" t="s">
        <v>2040</v>
      </c>
      <c r="L82" t="s">
        <v>2040</v>
      </c>
      <c r="M82" t="s">
        <v>2041</v>
      </c>
      <c r="N82" t="s">
        <v>2040</v>
      </c>
      <c r="O82" t="s">
        <v>2040</v>
      </c>
      <c r="P82" t="s">
        <v>2040</v>
      </c>
      <c r="Q82" t="s">
        <v>2040</v>
      </c>
      <c r="R82" t="s">
        <v>2042</v>
      </c>
      <c r="S82" t="s">
        <v>2040</v>
      </c>
      <c r="T82" t="s">
        <v>2040</v>
      </c>
      <c r="U82" t="s">
        <v>2040</v>
      </c>
      <c r="V82" t="s">
        <v>2040</v>
      </c>
      <c r="W82" t="s">
        <v>2040</v>
      </c>
      <c r="X82" t="s">
        <v>2043</v>
      </c>
      <c r="Y82" t="s">
        <v>2040</v>
      </c>
      <c r="Z82" t="s">
        <v>2040</v>
      </c>
      <c r="AA82" t="s">
        <v>2044</v>
      </c>
      <c r="AB82" t="s">
        <v>2040</v>
      </c>
      <c r="AC82" t="s">
        <v>2045</v>
      </c>
      <c r="AD82" t="s">
        <v>2040</v>
      </c>
      <c r="AE82" t="s">
        <v>2040</v>
      </c>
      <c r="AF82" t="s">
        <v>2040</v>
      </c>
      <c r="AG82" t="s">
        <v>2040</v>
      </c>
      <c r="AH82" t="s">
        <v>2040</v>
      </c>
      <c r="AI82" t="s">
        <v>2040</v>
      </c>
      <c r="AJ82" t="s">
        <v>2040</v>
      </c>
      <c r="AK82" t="s">
        <v>2040</v>
      </c>
      <c r="AL82" t="s">
        <v>2046</v>
      </c>
      <c r="AM82" t="s">
        <v>2041</v>
      </c>
      <c r="AN82" t="s">
        <v>2040</v>
      </c>
      <c r="AO82" t="s">
        <v>2040</v>
      </c>
      <c r="AP82" t="s">
        <v>2047</v>
      </c>
    </row>
    <row r="83" spans="1:42">
      <c r="A83" t="s">
        <v>2048</v>
      </c>
      <c r="B83" t="s">
        <v>2048</v>
      </c>
      <c r="C83" t="s">
        <v>2048</v>
      </c>
      <c r="D83" t="s">
        <v>2048</v>
      </c>
      <c r="E83" t="s">
        <v>2048</v>
      </c>
      <c r="F83" t="s">
        <v>2048</v>
      </c>
      <c r="G83" t="s">
        <v>2048</v>
      </c>
      <c r="H83" t="s">
        <v>2048</v>
      </c>
      <c r="I83" t="s">
        <v>2048</v>
      </c>
      <c r="J83" t="s">
        <v>2048</v>
      </c>
      <c r="K83" t="s">
        <v>2048</v>
      </c>
      <c r="L83" t="s">
        <v>2048</v>
      </c>
      <c r="M83" t="s">
        <v>2049</v>
      </c>
      <c r="N83" t="s">
        <v>2048</v>
      </c>
      <c r="O83" t="s">
        <v>2048</v>
      </c>
      <c r="P83" t="s">
        <v>2048</v>
      </c>
      <c r="Q83" t="s">
        <v>2048</v>
      </c>
      <c r="R83" t="s">
        <v>2050</v>
      </c>
      <c r="S83" t="s">
        <v>2048</v>
      </c>
      <c r="T83" t="s">
        <v>2048</v>
      </c>
      <c r="U83" t="s">
        <v>2048</v>
      </c>
      <c r="V83" t="s">
        <v>2048</v>
      </c>
      <c r="W83" t="s">
        <v>2048</v>
      </c>
      <c r="X83" t="s">
        <v>2051</v>
      </c>
      <c r="Y83" t="s">
        <v>2048</v>
      </c>
      <c r="Z83" t="s">
        <v>2048</v>
      </c>
      <c r="AA83" t="s">
        <v>2052</v>
      </c>
      <c r="AB83" t="s">
        <v>2048</v>
      </c>
      <c r="AC83" t="s">
        <v>2053</v>
      </c>
      <c r="AD83" t="s">
        <v>2048</v>
      </c>
      <c r="AE83" t="s">
        <v>2048</v>
      </c>
      <c r="AF83" t="s">
        <v>2048</v>
      </c>
      <c r="AG83" t="s">
        <v>2048</v>
      </c>
      <c r="AH83" t="s">
        <v>2048</v>
      </c>
      <c r="AI83" t="s">
        <v>2048</v>
      </c>
      <c r="AJ83" t="s">
        <v>2048</v>
      </c>
      <c r="AK83" t="s">
        <v>2048</v>
      </c>
      <c r="AL83" t="s">
        <v>2054</v>
      </c>
      <c r="AM83" t="s">
        <v>2049</v>
      </c>
      <c r="AN83" t="s">
        <v>2048</v>
      </c>
      <c r="AO83" t="s">
        <v>2048</v>
      </c>
      <c r="AP83" t="s">
        <v>2055</v>
      </c>
    </row>
    <row r="84" spans="1:42">
      <c r="A84" t="s">
        <v>2056</v>
      </c>
      <c r="B84" t="s">
        <v>2056</v>
      </c>
      <c r="C84" t="s">
        <v>2056</v>
      </c>
      <c r="D84" t="s">
        <v>2056</v>
      </c>
      <c r="E84" t="s">
        <v>2056</v>
      </c>
      <c r="F84" t="s">
        <v>2056</v>
      </c>
      <c r="G84" t="s">
        <v>2056</v>
      </c>
      <c r="H84" t="s">
        <v>2056</v>
      </c>
      <c r="I84" t="s">
        <v>2056</v>
      </c>
      <c r="J84" t="s">
        <v>2056</v>
      </c>
      <c r="K84" t="s">
        <v>2056</v>
      </c>
      <c r="L84" t="s">
        <v>2056</v>
      </c>
      <c r="M84" t="s">
        <v>2057</v>
      </c>
      <c r="N84" t="s">
        <v>2056</v>
      </c>
      <c r="O84" t="s">
        <v>2056</v>
      </c>
      <c r="P84" t="s">
        <v>2056</v>
      </c>
      <c r="Q84" t="s">
        <v>2056</v>
      </c>
      <c r="R84" t="s">
        <v>2056</v>
      </c>
      <c r="S84" t="s">
        <v>2056</v>
      </c>
      <c r="T84" t="s">
        <v>2056</v>
      </c>
      <c r="U84" t="s">
        <v>2056</v>
      </c>
      <c r="V84" t="s">
        <v>2056</v>
      </c>
      <c r="W84" t="s">
        <v>2056</v>
      </c>
      <c r="X84" t="s">
        <v>2058</v>
      </c>
      <c r="Y84" t="s">
        <v>2056</v>
      </c>
      <c r="Z84" t="s">
        <v>2056</v>
      </c>
      <c r="AA84" t="s">
        <v>2059</v>
      </c>
      <c r="AB84" t="s">
        <v>2056</v>
      </c>
      <c r="AC84" t="s">
        <v>2060</v>
      </c>
      <c r="AD84" t="s">
        <v>2056</v>
      </c>
      <c r="AE84" t="s">
        <v>2056</v>
      </c>
      <c r="AF84" t="s">
        <v>2056</v>
      </c>
      <c r="AG84" t="s">
        <v>2056</v>
      </c>
      <c r="AH84" t="s">
        <v>2056</v>
      </c>
      <c r="AI84" t="s">
        <v>2056</v>
      </c>
      <c r="AJ84" t="s">
        <v>2056</v>
      </c>
      <c r="AK84" t="s">
        <v>2056</v>
      </c>
      <c r="AL84" t="s">
        <v>2061</v>
      </c>
      <c r="AM84" t="s">
        <v>2057</v>
      </c>
      <c r="AN84" t="s">
        <v>2056</v>
      </c>
      <c r="AO84" t="s">
        <v>2056</v>
      </c>
      <c r="AP84" t="s">
        <v>2062</v>
      </c>
    </row>
    <row r="85" spans="1:42">
      <c r="A85" t="s">
        <v>2063</v>
      </c>
      <c r="B85" t="s">
        <v>2063</v>
      </c>
      <c r="C85" t="s">
        <v>2063</v>
      </c>
      <c r="D85" t="s">
        <v>2063</v>
      </c>
      <c r="E85" t="s">
        <v>2063</v>
      </c>
      <c r="F85" t="s">
        <v>2063</v>
      </c>
      <c r="G85" t="s">
        <v>2063</v>
      </c>
      <c r="H85" t="s">
        <v>2063</v>
      </c>
      <c r="I85" t="s">
        <v>2063</v>
      </c>
      <c r="J85" t="s">
        <v>2063</v>
      </c>
      <c r="K85" t="s">
        <v>2063</v>
      </c>
      <c r="L85" t="s">
        <v>2063</v>
      </c>
      <c r="M85" t="s">
        <v>2064</v>
      </c>
      <c r="N85" t="s">
        <v>2063</v>
      </c>
      <c r="O85" t="s">
        <v>2063</v>
      </c>
      <c r="P85" t="s">
        <v>2063</v>
      </c>
      <c r="Q85" t="s">
        <v>2063</v>
      </c>
      <c r="R85" t="s">
        <v>2063</v>
      </c>
      <c r="S85" t="s">
        <v>2063</v>
      </c>
      <c r="T85" t="s">
        <v>2063</v>
      </c>
      <c r="U85" t="s">
        <v>2063</v>
      </c>
      <c r="V85" t="s">
        <v>2063</v>
      </c>
      <c r="W85" t="s">
        <v>2063</v>
      </c>
      <c r="X85" t="s">
        <v>2065</v>
      </c>
      <c r="Y85" t="s">
        <v>2063</v>
      </c>
      <c r="Z85" t="s">
        <v>2063</v>
      </c>
      <c r="AA85" t="s">
        <v>2059</v>
      </c>
      <c r="AB85" t="s">
        <v>2063</v>
      </c>
      <c r="AC85" t="s">
        <v>2066</v>
      </c>
      <c r="AD85" t="s">
        <v>2063</v>
      </c>
      <c r="AE85" t="s">
        <v>2063</v>
      </c>
      <c r="AF85" t="s">
        <v>2063</v>
      </c>
      <c r="AG85" t="s">
        <v>2063</v>
      </c>
      <c r="AH85" t="s">
        <v>2063</v>
      </c>
      <c r="AI85" t="s">
        <v>2063</v>
      </c>
      <c r="AJ85" t="s">
        <v>2063</v>
      </c>
      <c r="AK85" t="s">
        <v>2063</v>
      </c>
      <c r="AL85" t="s">
        <v>2067</v>
      </c>
      <c r="AM85" t="s">
        <v>2064</v>
      </c>
      <c r="AN85" t="s">
        <v>2063</v>
      </c>
      <c r="AO85" t="s">
        <v>2063</v>
      </c>
      <c r="AP85" t="s">
        <v>2068</v>
      </c>
    </row>
    <row r="86" spans="1:42">
      <c r="A86" t="s">
        <v>2069</v>
      </c>
      <c r="B86" t="s">
        <v>2070</v>
      </c>
      <c r="C86" t="s">
        <v>2069</v>
      </c>
      <c r="D86" t="s">
        <v>2069</v>
      </c>
      <c r="E86" t="s">
        <v>2071</v>
      </c>
      <c r="F86" t="s">
        <v>2069</v>
      </c>
      <c r="G86" t="s">
        <v>2072</v>
      </c>
      <c r="H86" t="s">
        <v>2073</v>
      </c>
      <c r="I86" t="s">
        <v>2069</v>
      </c>
      <c r="J86" t="s">
        <v>2069</v>
      </c>
      <c r="K86" t="s">
        <v>2074</v>
      </c>
      <c r="L86" t="s">
        <v>2074</v>
      </c>
      <c r="M86" t="s">
        <v>2069</v>
      </c>
      <c r="N86" t="s">
        <v>2074</v>
      </c>
      <c r="O86" t="s">
        <v>2069</v>
      </c>
      <c r="P86" t="s">
        <v>2075</v>
      </c>
      <c r="Q86" t="s">
        <v>2069</v>
      </c>
      <c r="R86" t="s">
        <v>2076</v>
      </c>
      <c r="S86" t="s">
        <v>2069</v>
      </c>
      <c r="T86" t="s">
        <v>2077</v>
      </c>
      <c r="U86" t="s">
        <v>2069</v>
      </c>
      <c r="V86" t="s">
        <v>2069</v>
      </c>
      <c r="W86" t="s">
        <v>2069</v>
      </c>
      <c r="X86" t="s">
        <v>2078</v>
      </c>
      <c r="Y86" t="s">
        <v>2079</v>
      </c>
      <c r="Z86" t="s">
        <v>2080</v>
      </c>
      <c r="AA86" t="s">
        <v>2081</v>
      </c>
      <c r="AB86" t="s">
        <v>2074</v>
      </c>
      <c r="AC86" t="s">
        <v>2082</v>
      </c>
      <c r="AD86" t="s">
        <v>2069</v>
      </c>
      <c r="AE86" t="s">
        <v>2069</v>
      </c>
      <c r="AF86" t="s">
        <v>2083</v>
      </c>
      <c r="AG86" t="s">
        <v>2084</v>
      </c>
      <c r="AH86" t="s">
        <v>2074</v>
      </c>
      <c r="AI86" t="s">
        <v>2069</v>
      </c>
      <c r="AJ86" t="s">
        <v>2069</v>
      </c>
      <c r="AK86" t="s">
        <v>2069</v>
      </c>
      <c r="AL86" t="s">
        <v>2085</v>
      </c>
      <c r="AM86" t="s">
        <v>2072</v>
      </c>
      <c r="AN86" t="s">
        <v>2086</v>
      </c>
      <c r="AO86" t="s">
        <v>2087</v>
      </c>
      <c r="AP86" t="s">
        <v>2088</v>
      </c>
    </row>
    <row r="87" spans="1:42">
      <c r="A87" t="s">
        <v>2089</v>
      </c>
      <c r="B87" t="s">
        <v>2090</v>
      </c>
      <c r="C87" t="s">
        <v>2089</v>
      </c>
      <c r="D87" t="s">
        <v>2089</v>
      </c>
      <c r="E87" t="s">
        <v>2091</v>
      </c>
      <c r="F87" t="s">
        <v>2089</v>
      </c>
      <c r="G87" t="s">
        <v>2092</v>
      </c>
      <c r="H87" t="s">
        <v>2093</v>
      </c>
      <c r="I87" t="s">
        <v>2089</v>
      </c>
      <c r="J87" t="s">
        <v>2089</v>
      </c>
      <c r="K87" t="s">
        <v>2094</v>
      </c>
      <c r="L87" t="s">
        <v>2094</v>
      </c>
      <c r="M87" t="s">
        <v>2089</v>
      </c>
      <c r="N87" t="s">
        <v>2094</v>
      </c>
      <c r="O87" t="s">
        <v>2089</v>
      </c>
      <c r="P87" t="s">
        <v>2095</v>
      </c>
      <c r="Q87" t="s">
        <v>2089</v>
      </c>
      <c r="R87" t="s">
        <v>2096</v>
      </c>
      <c r="S87" t="s">
        <v>2089</v>
      </c>
      <c r="T87" t="s">
        <v>2097</v>
      </c>
      <c r="U87" t="s">
        <v>2089</v>
      </c>
      <c r="V87" t="s">
        <v>2089</v>
      </c>
      <c r="W87" t="s">
        <v>2089</v>
      </c>
      <c r="X87" t="s">
        <v>2098</v>
      </c>
      <c r="Y87" t="s">
        <v>2099</v>
      </c>
      <c r="Z87" t="s">
        <v>2100</v>
      </c>
      <c r="AA87" t="s">
        <v>2101</v>
      </c>
      <c r="AB87" t="s">
        <v>2094</v>
      </c>
      <c r="AC87" t="s">
        <v>2102</v>
      </c>
      <c r="AD87" t="s">
        <v>2089</v>
      </c>
      <c r="AE87" t="s">
        <v>2089</v>
      </c>
      <c r="AF87" t="s">
        <v>2103</v>
      </c>
      <c r="AG87" t="s">
        <v>2104</v>
      </c>
      <c r="AH87" t="s">
        <v>2094</v>
      </c>
      <c r="AI87" t="s">
        <v>2089</v>
      </c>
      <c r="AJ87" t="s">
        <v>2089</v>
      </c>
      <c r="AK87" t="s">
        <v>2089</v>
      </c>
      <c r="AL87" t="s">
        <v>2105</v>
      </c>
      <c r="AM87" t="s">
        <v>2092</v>
      </c>
      <c r="AN87" t="s">
        <v>2106</v>
      </c>
      <c r="AO87" t="s">
        <v>2107</v>
      </c>
      <c r="AP87" t="s">
        <v>2108</v>
      </c>
    </row>
    <row r="88" spans="1:42">
      <c r="A88" t="s">
        <v>2109</v>
      </c>
      <c r="B88" t="s">
        <v>2110</v>
      </c>
      <c r="C88" t="s">
        <v>2109</v>
      </c>
      <c r="D88" t="s">
        <v>2109</v>
      </c>
      <c r="E88" t="s">
        <v>2111</v>
      </c>
      <c r="F88" t="s">
        <v>2109</v>
      </c>
      <c r="G88" t="s">
        <v>2112</v>
      </c>
      <c r="H88" t="s">
        <v>2113</v>
      </c>
      <c r="I88" t="s">
        <v>2109</v>
      </c>
      <c r="J88" t="s">
        <v>2109</v>
      </c>
      <c r="K88" t="s">
        <v>2114</v>
      </c>
      <c r="L88" t="s">
        <v>2114</v>
      </c>
      <c r="M88" t="s">
        <v>2109</v>
      </c>
      <c r="N88" t="s">
        <v>2114</v>
      </c>
      <c r="O88" t="s">
        <v>2109</v>
      </c>
      <c r="P88" t="s">
        <v>2115</v>
      </c>
      <c r="Q88" t="s">
        <v>2109</v>
      </c>
      <c r="R88" t="s">
        <v>2116</v>
      </c>
      <c r="S88" t="s">
        <v>2109</v>
      </c>
      <c r="T88" t="s">
        <v>2117</v>
      </c>
      <c r="U88" t="s">
        <v>2109</v>
      </c>
      <c r="V88" t="s">
        <v>2109</v>
      </c>
      <c r="W88" t="s">
        <v>2109</v>
      </c>
      <c r="X88" t="s">
        <v>2118</v>
      </c>
      <c r="Y88" t="s">
        <v>2119</v>
      </c>
      <c r="Z88" t="s">
        <v>2120</v>
      </c>
      <c r="AA88" t="s">
        <v>2121</v>
      </c>
      <c r="AB88" t="s">
        <v>2114</v>
      </c>
      <c r="AC88" t="s">
        <v>2122</v>
      </c>
      <c r="AD88" t="s">
        <v>2109</v>
      </c>
      <c r="AE88" t="s">
        <v>2109</v>
      </c>
      <c r="AF88" t="s">
        <v>2123</v>
      </c>
      <c r="AG88" t="s">
        <v>2124</v>
      </c>
      <c r="AH88" t="s">
        <v>2114</v>
      </c>
      <c r="AI88" t="s">
        <v>2109</v>
      </c>
      <c r="AJ88" t="s">
        <v>2109</v>
      </c>
      <c r="AK88" t="s">
        <v>2109</v>
      </c>
      <c r="AL88" t="s">
        <v>2125</v>
      </c>
      <c r="AM88" t="s">
        <v>2112</v>
      </c>
      <c r="AN88" t="s">
        <v>2126</v>
      </c>
      <c r="AO88" t="s">
        <v>2127</v>
      </c>
      <c r="AP88" t="s">
        <v>2128</v>
      </c>
    </row>
    <row r="89" spans="1:42">
      <c r="A89" t="s">
        <v>2129</v>
      </c>
      <c r="B89" t="s">
        <v>2130</v>
      </c>
      <c r="C89" t="s">
        <v>2129</v>
      </c>
      <c r="D89" t="s">
        <v>2129</v>
      </c>
      <c r="E89" t="s">
        <v>2131</v>
      </c>
      <c r="F89" t="s">
        <v>2129</v>
      </c>
      <c r="G89" t="s">
        <v>2132</v>
      </c>
      <c r="H89" t="s">
        <v>2133</v>
      </c>
      <c r="I89" t="s">
        <v>2129</v>
      </c>
      <c r="J89" t="s">
        <v>2129</v>
      </c>
      <c r="K89" t="s">
        <v>2134</v>
      </c>
      <c r="L89" t="s">
        <v>2134</v>
      </c>
      <c r="M89" t="s">
        <v>2129</v>
      </c>
      <c r="N89" t="s">
        <v>2134</v>
      </c>
      <c r="O89" t="s">
        <v>2129</v>
      </c>
      <c r="P89" t="s">
        <v>2135</v>
      </c>
      <c r="Q89" t="s">
        <v>2129</v>
      </c>
      <c r="R89" t="s">
        <v>2136</v>
      </c>
      <c r="S89" t="s">
        <v>2129</v>
      </c>
      <c r="T89" t="s">
        <v>2137</v>
      </c>
      <c r="U89" t="s">
        <v>2129</v>
      </c>
      <c r="V89" t="s">
        <v>2129</v>
      </c>
      <c r="W89" t="s">
        <v>2129</v>
      </c>
      <c r="X89" t="s">
        <v>2138</v>
      </c>
      <c r="Y89" t="s">
        <v>2139</v>
      </c>
      <c r="Z89" t="s">
        <v>2140</v>
      </c>
      <c r="AA89" t="s">
        <v>2141</v>
      </c>
      <c r="AB89" t="s">
        <v>2134</v>
      </c>
      <c r="AC89" t="s">
        <v>2142</v>
      </c>
      <c r="AD89" t="s">
        <v>2129</v>
      </c>
      <c r="AE89" t="s">
        <v>2129</v>
      </c>
      <c r="AF89" t="s">
        <v>2143</v>
      </c>
      <c r="AG89" t="s">
        <v>2144</v>
      </c>
      <c r="AH89" t="s">
        <v>2134</v>
      </c>
      <c r="AI89" t="s">
        <v>2129</v>
      </c>
      <c r="AJ89" t="s">
        <v>2129</v>
      </c>
      <c r="AK89" t="s">
        <v>2129</v>
      </c>
      <c r="AL89" t="s">
        <v>2145</v>
      </c>
      <c r="AM89" t="s">
        <v>2132</v>
      </c>
      <c r="AN89" t="s">
        <v>2146</v>
      </c>
      <c r="AO89" t="s">
        <v>2147</v>
      </c>
      <c r="AP89" t="s">
        <v>2148</v>
      </c>
    </row>
    <row r="90" spans="1:42">
      <c r="A90" t="s">
        <v>2149</v>
      </c>
      <c r="B90" t="s">
        <v>2150</v>
      </c>
      <c r="C90" t="s">
        <v>2149</v>
      </c>
      <c r="D90" t="s">
        <v>2149</v>
      </c>
      <c r="E90" t="s">
        <v>2151</v>
      </c>
      <c r="F90" t="s">
        <v>2149</v>
      </c>
      <c r="G90" t="s">
        <v>2152</v>
      </c>
      <c r="H90" t="s">
        <v>2153</v>
      </c>
      <c r="I90" t="s">
        <v>2149</v>
      </c>
      <c r="J90" t="s">
        <v>2149</v>
      </c>
      <c r="K90" t="s">
        <v>2154</v>
      </c>
      <c r="L90" t="s">
        <v>2154</v>
      </c>
      <c r="M90" t="s">
        <v>2149</v>
      </c>
      <c r="N90" t="s">
        <v>2154</v>
      </c>
      <c r="O90" t="s">
        <v>2149</v>
      </c>
      <c r="P90" t="s">
        <v>2155</v>
      </c>
      <c r="Q90" t="s">
        <v>2149</v>
      </c>
      <c r="R90" t="s">
        <v>2156</v>
      </c>
      <c r="S90" t="s">
        <v>2149</v>
      </c>
      <c r="T90" t="s">
        <v>2157</v>
      </c>
      <c r="U90" t="s">
        <v>2149</v>
      </c>
      <c r="V90" t="s">
        <v>2149</v>
      </c>
      <c r="W90" t="s">
        <v>2149</v>
      </c>
      <c r="X90" t="s">
        <v>2158</v>
      </c>
      <c r="Y90" t="s">
        <v>2159</v>
      </c>
      <c r="Z90" t="s">
        <v>2160</v>
      </c>
      <c r="AA90" t="s">
        <v>2161</v>
      </c>
      <c r="AB90" t="s">
        <v>2154</v>
      </c>
      <c r="AC90" t="s">
        <v>2162</v>
      </c>
      <c r="AD90" t="s">
        <v>2149</v>
      </c>
      <c r="AE90" t="s">
        <v>2149</v>
      </c>
      <c r="AF90" t="s">
        <v>2163</v>
      </c>
      <c r="AG90" t="s">
        <v>2164</v>
      </c>
      <c r="AH90" t="s">
        <v>2154</v>
      </c>
      <c r="AI90" t="s">
        <v>2149</v>
      </c>
      <c r="AJ90" t="s">
        <v>2149</v>
      </c>
      <c r="AK90" t="s">
        <v>2149</v>
      </c>
      <c r="AL90" t="s">
        <v>2165</v>
      </c>
      <c r="AM90" t="s">
        <v>2152</v>
      </c>
      <c r="AN90" t="s">
        <v>2166</v>
      </c>
      <c r="AO90" t="s">
        <v>2167</v>
      </c>
      <c r="AP90" t="s">
        <v>2168</v>
      </c>
    </row>
    <row r="91" spans="1:42">
      <c r="A91" t="s">
        <v>2169</v>
      </c>
      <c r="B91" t="s">
        <v>2170</v>
      </c>
      <c r="C91" t="s">
        <v>2169</v>
      </c>
      <c r="D91" t="s">
        <v>2169</v>
      </c>
      <c r="E91" t="s">
        <v>2171</v>
      </c>
      <c r="F91" t="s">
        <v>2169</v>
      </c>
      <c r="G91" t="s">
        <v>2172</v>
      </c>
      <c r="H91" t="s">
        <v>2173</v>
      </c>
      <c r="I91" t="s">
        <v>2169</v>
      </c>
      <c r="J91" t="s">
        <v>2169</v>
      </c>
      <c r="K91" t="s">
        <v>2174</v>
      </c>
      <c r="L91" t="s">
        <v>2174</v>
      </c>
      <c r="M91" t="s">
        <v>2169</v>
      </c>
      <c r="N91" t="s">
        <v>2174</v>
      </c>
      <c r="O91" t="s">
        <v>2169</v>
      </c>
      <c r="P91" t="s">
        <v>2175</v>
      </c>
      <c r="Q91" t="s">
        <v>2169</v>
      </c>
      <c r="R91" t="s">
        <v>2176</v>
      </c>
      <c r="S91" t="s">
        <v>2169</v>
      </c>
      <c r="T91" t="s">
        <v>2177</v>
      </c>
      <c r="U91" t="s">
        <v>2169</v>
      </c>
      <c r="V91" t="s">
        <v>2169</v>
      </c>
      <c r="W91" t="s">
        <v>2169</v>
      </c>
      <c r="X91" t="s">
        <v>2178</v>
      </c>
      <c r="Y91" t="s">
        <v>2179</v>
      </c>
      <c r="Z91" t="s">
        <v>2180</v>
      </c>
      <c r="AA91" t="s">
        <v>2181</v>
      </c>
      <c r="AB91" t="s">
        <v>2174</v>
      </c>
      <c r="AC91" t="s">
        <v>2182</v>
      </c>
      <c r="AD91" t="s">
        <v>2169</v>
      </c>
      <c r="AE91" t="s">
        <v>2169</v>
      </c>
      <c r="AF91" t="s">
        <v>2183</v>
      </c>
      <c r="AG91" t="s">
        <v>2184</v>
      </c>
      <c r="AH91" t="s">
        <v>2174</v>
      </c>
      <c r="AI91" t="s">
        <v>2169</v>
      </c>
      <c r="AJ91" t="s">
        <v>2169</v>
      </c>
      <c r="AK91" t="s">
        <v>2169</v>
      </c>
      <c r="AL91" t="s">
        <v>2185</v>
      </c>
      <c r="AM91" t="s">
        <v>2172</v>
      </c>
      <c r="AN91" t="s">
        <v>2186</v>
      </c>
      <c r="AO91" t="s">
        <v>2187</v>
      </c>
      <c r="AP91" t="s">
        <v>2188</v>
      </c>
    </row>
    <row r="92" spans="1:42">
      <c r="A92" t="s">
        <v>2189</v>
      </c>
      <c r="B92" t="s">
        <v>2190</v>
      </c>
      <c r="C92" t="s">
        <v>2189</v>
      </c>
      <c r="D92" t="s">
        <v>2189</v>
      </c>
      <c r="E92" t="s">
        <v>2191</v>
      </c>
      <c r="F92" t="s">
        <v>2189</v>
      </c>
      <c r="G92" t="s">
        <v>2192</v>
      </c>
      <c r="H92" t="s">
        <v>2193</v>
      </c>
      <c r="I92" t="s">
        <v>2189</v>
      </c>
      <c r="J92" t="s">
        <v>2189</v>
      </c>
      <c r="K92" t="s">
        <v>2194</v>
      </c>
      <c r="L92" t="s">
        <v>2194</v>
      </c>
      <c r="M92" t="s">
        <v>2189</v>
      </c>
      <c r="N92" t="s">
        <v>2194</v>
      </c>
      <c r="O92" t="s">
        <v>2189</v>
      </c>
      <c r="P92" t="s">
        <v>2195</v>
      </c>
      <c r="Q92" t="s">
        <v>2189</v>
      </c>
      <c r="R92" t="s">
        <v>2196</v>
      </c>
      <c r="S92" t="s">
        <v>2189</v>
      </c>
      <c r="T92" t="s">
        <v>2197</v>
      </c>
      <c r="U92" t="s">
        <v>2189</v>
      </c>
      <c r="V92" t="s">
        <v>2189</v>
      </c>
      <c r="W92" t="s">
        <v>2189</v>
      </c>
      <c r="X92" t="s">
        <v>2198</v>
      </c>
      <c r="Y92" t="s">
        <v>2199</v>
      </c>
      <c r="Z92" t="s">
        <v>2200</v>
      </c>
      <c r="AA92" t="s">
        <v>2201</v>
      </c>
      <c r="AB92" t="s">
        <v>2194</v>
      </c>
      <c r="AC92" t="s">
        <v>2202</v>
      </c>
      <c r="AD92" t="s">
        <v>2189</v>
      </c>
      <c r="AE92" t="s">
        <v>2189</v>
      </c>
      <c r="AF92" t="s">
        <v>2203</v>
      </c>
      <c r="AG92" t="s">
        <v>2204</v>
      </c>
      <c r="AH92" t="s">
        <v>2194</v>
      </c>
      <c r="AI92" t="s">
        <v>2189</v>
      </c>
      <c r="AJ92" t="s">
        <v>2189</v>
      </c>
      <c r="AK92" t="s">
        <v>2189</v>
      </c>
      <c r="AL92" t="s">
        <v>2205</v>
      </c>
      <c r="AM92" t="s">
        <v>2192</v>
      </c>
      <c r="AN92" t="s">
        <v>2206</v>
      </c>
      <c r="AO92" t="s">
        <v>2207</v>
      </c>
      <c r="AP92" t="s">
        <v>2208</v>
      </c>
    </row>
    <row r="93" spans="1:42">
      <c r="A93" t="s">
        <v>2209</v>
      </c>
      <c r="B93" t="s">
        <v>2210</v>
      </c>
      <c r="C93" t="s">
        <v>2209</v>
      </c>
      <c r="D93" t="s">
        <v>2209</v>
      </c>
      <c r="E93" t="s">
        <v>2211</v>
      </c>
      <c r="F93" t="s">
        <v>2209</v>
      </c>
      <c r="G93" t="s">
        <v>2212</v>
      </c>
      <c r="H93" t="s">
        <v>2213</v>
      </c>
      <c r="I93" t="s">
        <v>2209</v>
      </c>
      <c r="J93" t="s">
        <v>2209</v>
      </c>
      <c r="K93" t="s">
        <v>2214</v>
      </c>
      <c r="L93" t="s">
        <v>2214</v>
      </c>
      <c r="M93" t="s">
        <v>2209</v>
      </c>
      <c r="N93" t="s">
        <v>2214</v>
      </c>
      <c r="O93" t="s">
        <v>2209</v>
      </c>
      <c r="P93" t="s">
        <v>2215</v>
      </c>
      <c r="Q93" t="s">
        <v>2209</v>
      </c>
      <c r="R93" t="s">
        <v>2216</v>
      </c>
      <c r="S93" t="s">
        <v>2209</v>
      </c>
      <c r="T93" t="s">
        <v>2217</v>
      </c>
      <c r="U93" t="s">
        <v>2209</v>
      </c>
      <c r="V93" t="s">
        <v>2209</v>
      </c>
      <c r="W93" t="s">
        <v>2209</v>
      </c>
      <c r="X93" t="s">
        <v>2218</v>
      </c>
      <c r="Y93" t="s">
        <v>2219</v>
      </c>
      <c r="Z93" t="s">
        <v>2220</v>
      </c>
      <c r="AA93" t="s">
        <v>2221</v>
      </c>
      <c r="AB93" t="s">
        <v>2214</v>
      </c>
      <c r="AC93" t="s">
        <v>2222</v>
      </c>
      <c r="AD93" t="s">
        <v>2209</v>
      </c>
      <c r="AE93" t="s">
        <v>2209</v>
      </c>
      <c r="AF93" t="s">
        <v>2223</v>
      </c>
      <c r="AG93" t="s">
        <v>2224</v>
      </c>
      <c r="AH93" t="s">
        <v>2214</v>
      </c>
      <c r="AI93" t="s">
        <v>2209</v>
      </c>
      <c r="AJ93" t="s">
        <v>2209</v>
      </c>
      <c r="AK93" t="s">
        <v>2209</v>
      </c>
      <c r="AL93" t="s">
        <v>2225</v>
      </c>
      <c r="AM93" t="s">
        <v>2212</v>
      </c>
      <c r="AN93" t="s">
        <v>2226</v>
      </c>
      <c r="AO93" t="s">
        <v>2227</v>
      </c>
      <c r="AP93" t="s">
        <v>2228</v>
      </c>
    </row>
    <row r="94" spans="1:42">
      <c r="A94" t="s">
        <v>2229</v>
      </c>
      <c r="B94" t="s">
        <v>2230</v>
      </c>
      <c r="C94" t="s">
        <v>2229</v>
      </c>
      <c r="D94" t="s">
        <v>2229</v>
      </c>
      <c r="E94" t="s">
        <v>2231</v>
      </c>
      <c r="F94" t="s">
        <v>2229</v>
      </c>
      <c r="G94" t="s">
        <v>2232</v>
      </c>
      <c r="H94" t="s">
        <v>2233</v>
      </c>
      <c r="I94" t="s">
        <v>2229</v>
      </c>
      <c r="J94" t="s">
        <v>2229</v>
      </c>
      <c r="K94" t="s">
        <v>2234</v>
      </c>
      <c r="L94" t="s">
        <v>2234</v>
      </c>
      <c r="M94" t="s">
        <v>2229</v>
      </c>
      <c r="N94" t="s">
        <v>2234</v>
      </c>
      <c r="O94" t="s">
        <v>2229</v>
      </c>
      <c r="P94" t="s">
        <v>2235</v>
      </c>
      <c r="Q94" t="s">
        <v>2229</v>
      </c>
      <c r="R94" t="s">
        <v>2236</v>
      </c>
      <c r="S94" t="s">
        <v>2229</v>
      </c>
      <c r="T94" t="s">
        <v>2237</v>
      </c>
      <c r="U94" t="s">
        <v>2229</v>
      </c>
      <c r="V94" t="s">
        <v>2229</v>
      </c>
      <c r="W94" t="s">
        <v>2229</v>
      </c>
      <c r="X94" t="s">
        <v>2238</v>
      </c>
      <c r="Y94" t="s">
        <v>2239</v>
      </c>
      <c r="Z94" t="s">
        <v>2240</v>
      </c>
      <c r="AA94" t="s">
        <v>2241</v>
      </c>
      <c r="AB94" t="s">
        <v>2234</v>
      </c>
      <c r="AC94" t="s">
        <v>2242</v>
      </c>
      <c r="AD94" t="s">
        <v>2229</v>
      </c>
      <c r="AE94" t="s">
        <v>2229</v>
      </c>
      <c r="AF94" t="s">
        <v>2243</v>
      </c>
      <c r="AG94" t="s">
        <v>2244</v>
      </c>
      <c r="AH94" t="s">
        <v>2234</v>
      </c>
      <c r="AI94" t="s">
        <v>2229</v>
      </c>
      <c r="AJ94" t="s">
        <v>2229</v>
      </c>
      <c r="AK94" t="s">
        <v>2229</v>
      </c>
      <c r="AL94" t="s">
        <v>2245</v>
      </c>
      <c r="AM94" t="s">
        <v>2232</v>
      </c>
      <c r="AN94" t="s">
        <v>2246</v>
      </c>
      <c r="AO94" t="s">
        <v>2247</v>
      </c>
      <c r="AP94" t="s">
        <v>2248</v>
      </c>
    </row>
    <row r="95" spans="1:42">
      <c r="A95" t="s">
        <v>2249</v>
      </c>
      <c r="B95" t="s">
        <v>2250</v>
      </c>
      <c r="C95" t="s">
        <v>2249</v>
      </c>
      <c r="D95" t="s">
        <v>2249</v>
      </c>
      <c r="E95" t="s">
        <v>2251</v>
      </c>
      <c r="F95" t="s">
        <v>2249</v>
      </c>
      <c r="G95" t="s">
        <v>2252</v>
      </c>
      <c r="H95" t="s">
        <v>2253</v>
      </c>
      <c r="I95" t="s">
        <v>2249</v>
      </c>
      <c r="J95" t="s">
        <v>2249</v>
      </c>
      <c r="K95" t="s">
        <v>2254</v>
      </c>
      <c r="L95" t="s">
        <v>2254</v>
      </c>
      <c r="M95" t="s">
        <v>2249</v>
      </c>
      <c r="N95" t="s">
        <v>2254</v>
      </c>
      <c r="O95" t="s">
        <v>2249</v>
      </c>
      <c r="P95" t="s">
        <v>2255</v>
      </c>
      <c r="Q95" t="s">
        <v>2249</v>
      </c>
      <c r="R95" t="s">
        <v>2256</v>
      </c>
      <c r="S95" t="s">
        <v>2249</v>
      </c>
      <c r="T95" t="s">
        <v>2257</v>
      </c>
      <c r="U95" t="s">
        <v>2249</v>
      </c>
      <c r="V95" t="s">
        <v>2249</v>
      </c>
      <c r="W95" t="s">
        <v>2249</v>
      </c>
      <c r="X95" t="s">
        <v>2258</v>
      </c>
      <c r="Y95" t="s">
        <v>2259</v>
      </c>
      <c r="Z95" t="s">
        <v>2260</v>
      </c>
      <c r="AA95" t="s">
        <v>2261</v>
      </c>
      <c r="AB95" t="s">
        <v>2254</v>
      </c>
      <c r="AC95" t="s">
        <v>2262</v>
      </c>
      <c r="AD95" t="s">
        <v>2249</v>
      </c>
      <c r="AE95" t="s">
        <v>2249</v>
      </c>
      <c r="AF95" t="s">
        <v>2263</v>
      </c>
      <c r="AG95" t="s">
        <v>2264</v>
      </c>
      <c r="AH95" t="s">
        <v>2254</v>
      </c>
      <c r="AI95" t="s">
        <v>2249</v>
      </c>
      <c r="AJ95" t="s">
        <v>2249</v>
      </c>
      <c r="AK95" t="s">
        <v>2249</v>
      </c>
      <c r="AL95" t="s">
        <v>2265</v>
      </c>
      <c r="AM95" t="s">
        <v>2252</v>
      </c>
      <c r="AN95" t="s">
        <v>2266</v>
      </c>
      <c r="AO95" t="s">
        <v>2267</v>
      </c>
      <c r="AP95" t="s">
        <v>2268</v>
      </c>
    </row>
    <row r="96" spans="1:42">
      <c r="A96" t="s">
        <v>2269</v>
      </c>
      <c r="B96" t="s">
        <v>2270</v>
      </c>
      <c r="C96" t="s">
        <v>2269</v>
      </c>
      <c r="D96" t="s">
        <v>2269</v>
      </c>
      <c r="E96" t="s">
        <v>2271</v>
      </c>
      <c r="F96" t="s">
        <v>2269</v>
      </c>
      <c r="G96" t="s">
        <v>2272</v>
      </c>
      <c r="H96" t="s">
        <v>2273</v>
      </c>
      <c r="I96" t="s">
        <v>2269</v>
      </c>
      <c r="J96" t="s">
        <v>2269</v>
      </c>
      <c r="K96" t="s">
        <v>2274</v>
      </c>
      <c r="L96" t="s">
        <v>2274</v>
      </c>
      <c r="M96" t="s">
        <v>2269</v>
      </c>
      <c r="N96" t="s">
        <v>2274</v>
      </c>
      <c r="O96" t="s">
        <v>2269</v>
      </c>
      <c r="P96" t="s">
        <v>2275</v>
      </c>
      <c r="Q96" t="s">
        <v>2269</v>
      </c>
      <c r="R96" t="s">
        <v>2276</v>
      </c>
      <c r="S96" t="s">
        <v>2269</v>
      </c>
      <c r="T96" t="s">
        <v>2277</v>
      </c>
      <c r="U96" t="s">
        <v>2269</v>
      </c>
      <c r="V96" t="s">
        <v>2269</v>
      </c>
      <c r="W96" t="s">
        <v>2269</v>
      </c>
      <c r="X96" t="s">
        <v>2278</v>
      </c>
      <c r="Y96" t="s">
        <v>2279</v>
      </c>
      <c r="Z96" t="s">
        <v>2280</v>
      </c>
      <c r="AA96" t="s">
        <v>2281</v>
      </c>
      <c r="AB96" t="s">
        <v>2274</v>
      </c>
      <c r="AC96" t="s">
        <v>2282</v>
      </c>
      <c r="AD96" t="s">
        <v>2269</v>
      </c>
      <c r="AE96" t="s">
        <v>2269</v>
      </c>
      <c r="AF96" t="s">
        <v>2283</v>
      </c>
      <c r="AG96" t="s">
        <v>2284</v>
      </c>
      <c r="AH96" t="s">
        <v>2274</v>
      </c>
      <c r="AI96" t="s">
        <v>2269</v>
      </c>
      <c r="AJ96" t="s">
        <v>2269</v>
      </c>
      <c r="AK96" t="s">
        <v>2269</v>
      </c>
      <c r="AL96" t="s">
        <v>2285</v>
      </c>
      <c r="AM96" t="s">
        <v>2272</v>
      </c>
      <c r="AN96" t="s">
        <v>2286</v>
      </c>
      <c r="AO96" t="s">
        <v>2287</v>
      </c>
      <c r="AP96" t="s">
        <v>2288</v>
      </c>
    </row>
    <row r="97" spans="1:42">
      <c r="A97" t="s">
        <v>2289</v>
      </c>
      <c r="B97" t="s">
        <v>2290</v>
      </c>
      <c r="C97" t="s">
        <v>2289</v>
      </c>
      <c r="D97" t="s">
        <v>2289</v>
      </c>
      <c r="E97" t="s">
        <v>2291</v>
      </c>
      <c r="F97" t="s">
        <v>2289</v>
      </c>
      <c r="G97" t="s">
        <v>2292</v>
      </c>
      <c r="H97" t="s">
        <v>2293</v>
      </c>
      <c r="I97" t="s">
        <v>2289</v>
      </c>
      <c r="J97" t="s">
        <v>2289</v>
      </c>
      <c r="K97" t="s">
        <v>2294</v>
      </c>
      <c r="L97" t="s">
        <v>2294</v>
      </c>
      <c r="M97" t="s">
        <v>2289</v>
      </c>
      <c r="N97" t="s">
        <v>2294</v>
      </c>
      <c r="O97" t="s">
        <v>2289</v>
      </c>
      <c r="P97" t="s">
        <v>2295</v>
      </c>
      <c r="Q97" t="s">
        <v>2289</v>
      </c>
      <c r="R97" t="s">
        <v>2296</v>
      </c>
      <c r="S97" t="s">
        <v>2289</v>
      </c>
      <c r="T97" t="s">
        <v>2297</v>
      </c>
      <c r="U97" t="s">
        <v>2289</v>
      </c>
      <c r="V97" t="s">
        <v>2289</v>
      </c>
      <c r="W97" t="s">
        <v>2289</v>
      </c>
      <c r="X97" t="s">
        <v>2298</v>
      </c>
      <c r="Y97" t="s">
        <v>2299</v>
      </c>
      <c r="Z97" t="s">
        <v>2300</v>
      </c>
      <c r="AA97" t="s">
        <v>2301</v>
      </c>
      <c r="AB97" t="s">
        <v>2294</v>
      </c>
      <c r="AC97" t="s">
        <v>2302</v>
      </c>
      <c r="AD97" t="s">
        <v>2289</v>
      </c>
      <c r="AE97" t="s">
        <v>2289</v>
      </c>
      <c r="AF97" t="s">
        <v>2303</v>
      </c>
      <c r="AG97" t="s">
        <v>2304</v>
      </c>
      <c r="AH97" t="s">
        <v>2294</v>
      </c>
      <c r="AI97" t="s">
        <v>2289</v>
      </c>
      <c r="AJ97" t="s">
        <v>2289</v>
      </c>
      <c r="AK97" t="s">
        <v>2289</v>
      </c>
      <c r="AL97" t="s">
        <v>2305</v>
      </c>
      <c r="AM97" t="s">
        <v>2292</v>
      </c>
      <c r="AN97" t="s">
        <v>2306</v>
      </c>
      <c r="AO97" t="s">
        <v>2307</v>
      </c>
      <c r="AP97" t="s">
        <v>2308</v>
      </c>
    </row>
    <row r="98" spans="1:42">
      <c r="A98" t="s">
        <v>2309</v>
      </c>
      <c r="B98" t="s">
        <v>2310</v>
      </c>
      <c r="C98" t="s">
        <v>2309</v>
      </c>
      <c r="D98" t="s">
        <v>2309</v>
      </c>
      <c r="E98" t="s">
        <v>2311</v>
      </c>
      <c r="F98" t="s">
        <v>2309</v>
      </c>
      <c r="G98" t="s">
        <v>2312</v>
      </c>
      <c r="H98" t="s">
        <v>2313</v>
      </c>
      <c r="I98" t="s">
        <v>2309</v>
      </c>
      <c r="J98" t="s">
        <v>2309</v>
      </c>
      <c r="K98" t="s">
        <v>2314</v>
      </c>
      <c r="L98" t="s">
        <v>2314</v>
      </c>
      <c r="M98" t="s">
        <v>2309</v>
      </c>
      <c r="N98" t="s">
        <v>2314</v>
      </c>
      <c r="O98" t="s">
        <v>2309</v>
      </c>
      <c r="P98" t="s">
        <v>2315</v>
      </c>
      <c r="Q98" t="s">
        <v>2309</v>
      </c>
      <c r="R98" t="s">
        <v>2316</v>
      </c>
      <c r="S98" t="s">
        <v>2309</v>
      </c>
      <c r="T98" t="s">
        <v>2317</v>
      </c>
      <c r="U98" t="s">
        <v>2309</v>
      </c>
      <c r="V98" t="s">
        <v>2309</v>
      </c>
      <c r="W98" t="s">
        <v>2309</v>
      </c>
      <c r="X98" t="s">
        <v>2318</v>
      </c>
      <c r="Y98" t="s">
        <v>2319</v>
      </c>
      <c r="Z98" t="s">
        <v>2320</v>
      </c>
      <c r="AA98" t="s">
        <v>2321</v>
      </c>
      <c r="AB98" t="s">
        <v>2314</v>
      </c>
      <c r="AC98" t="s">
        <v>2322</v>
      </c>
      <c r="AD98" t="s">
        <v>2309</v>
      </c>
      <c r="AE98" t="s">
        <v>2309</v>
      </c>
      <c r="AF98" t="s">
        <v>2323</v>
      </c>
      <c r="AG98" t="s">
        <v>2324</v>
      </c>
      <c r="AH98" t="s">
        <v>2314</v>
      </c>
      <c r="AI98" t="s">
        <v>2309</v>
      </c>
      <c r="AJ98" t="s">
        <v>2309</v>
      </c>
      <c r="AK98" t="s">
        <v>2309</v>
      </c>
      <c r="AL98" t="s">
        <v>2325</v>
      </c>
      <c r="AM98" t="s">
        <v>2312</v>
      </c>
      <c r="AN98" t="s">
        <v>2326</v>
      </c>
      <c r="AO98" t="s">
        <v>2327</v>
      </c>
      <c r="AP98" t="s">
        <v>2328</v>
      </c>
    </row>
    <row r="99" spans="1:42">
      <c r="A99" t="s">
        <v>2329</v>
      </c>
      <c r="B99" t="s">
        <v>2330</v>
      </c>
      <c r="C99" t="s">
        <v>2329</v>
      </c>
      <c r="D99" t="s">
        <v>2329</v>
      </c>
      <c r="E99" t="s">
        <v>2331</v>
      </c>
      <c r="F99" t="s">
        <v>2329</v>
      </c>
      <c r="G99" t="s">
        <v>2332</v>
      </c>
      <c r="H99" t="s">
        <v>2333</v>
      </c>
      <c r="I99" t="s">
        <v>2329</v>
      </c>
      <c r="J99" t="s">
        <v>2329</v>
      </c>
      <c r="K99" t="s">
        <v>2334</v>
      </c>
      <c r="L99" t="s">
        <v>2334</v>
      </c>
      <c r="M99" t="s">
        <v>2329</v>
      </c>
      <c r="N99" t="s">
        <v>2334</v>
      </c>
      <c r="O99" t="s">
        <v>2329</v>
      </c>
      <c r="P99" t="s">
        <v>2335</v>
      </c>
      <c r="Q99" t="s">
        <v>2329</v>
      </c>
      <c r="R99" t="s">
        <v>2336</v>
      </c>
      <c r="S99" t="s">
        <v>2329</v>
      </c>
      <c r="T99" t="s">
        <v>2337</v>
      </c>
      <c r="U99" t="s">
        <v>2329</v>
      </c>
      <c r="V99" t="s">
        <v>2329</v>
      </c>
      <c r="W99" t="s">
        <v>2329</v>
      </c>
      <c r="X99" t="s">
        <v>2338</v>
      </c>
      <c r="Y99" t="s">
        <v>2339</v>
      </c>
      <c r="Z99" t="s">
        <v>2340</v>
      </c>
      <c r="AA99" t="s">
        <v>2341</v>
      </c>
      <c r="AB99" t="s">
        <v>2334</v>
      </c>
      <c r="AC99" t="s">
        <v>2342</v>
      </c>
      <c r="AD99" t="s">
        <v>2329</v>
      </c>
      <c r="AE99" t="s">
        <v>2329</v>
      </c>
      <c r="AF99" t="s">
        <v>2343</v>
      </c>
      <c r="AG99" t="s">
        <v>2344</v>
      </c>
      <c r="AH99" t="s">
        <v>2334</v>
      </c>
      <c r="AI99" t="s">
        <v>2329</v>
      </c>
      <c r="AJ99" t="s">
        <v>2329</v>
      </c>
      <c r="AK99" t="s">
        <v>2329</v>
      </c>
      <c r="AL99" t="s">
        <v>2345</v>
      </c>
      <c r="AM99" t="s">
        <v>2332</v>
      </c>
      <c r="AN99" t="s">
        <v>2346</v>
      </c>
      <c r="AO99" t="s">
        <v>2347</v>
      </c>
      <c r="AP99" t="s">
        <v>2348</v>
      </c>
    </row>
    <row r="100" spans="1:42">
      <c r="A100" t="s">
        <v>2319</v>
      </c>
      <c r="B100" t="s">
        <v>2349</v>
      </c>
      <c r="C100" t="s">
        <v>2319</v>
      </c>
      <c r="D100" t="s">
        <v>2319</v>
      </c>
      <c r="E100" t="s">
        <v>2350</v>
      </c>
      <c r="F100" t="s">
        <v>2319</v>
      </c>
      <c r="G100" t="s">
        <v>2324</v>
      </c>
      <c r="H100" t="s">
        <v>2351</v>
      </c>
      <c r="I100" t="s">
        <v>2319</v>
      </c>
      <c r="J100" t="s">
        <v>2319</v>
      </c>
      <c r="K100" t="s">
        <v>2324</v>
      </c>
      <c r="L100" t="s">
        <v>2326</v>
      </c>
      <c r="M100" t="s">
        <v>2314</v>
      </c>
      <c r="N100" t="s">
        <v>2326</v>
      </c>
      <c r="O100" t="s">
        <v>2319</v>
      </c>
      <c r="P100" t="s">
        <v>2352</v>
      </c>
      <c r="Q100" t="s">
        <v>2319</v>
      </c>
      <c r="R100" t="s">
        <v>2353</v>
      </c>
      <c r="S100" t="s">
        <v>2319</v>
      </c>
      <c r="T100" t="s">
        <v>2314</v>
      </c>
      <c r="U100" t="s">
        <v>2319</v>
      </c>
      <c r="V100" t="s">
        <v>2319</v>
      </c>
      <c r="W100" t="s">
        <v>2319</v>
      </c>
      <c r="X100" t="s">
        <v>2354</v>
      </c>
      <c r="Y100" t="s">
        <v>2324</v>
      </c>
      <c r="Z100" t="s">
        <v>2355</v>
      </c>
      <c r="AA100" t="s">
        <v>2326</v>
      </c>
      <c r="AB100" t="s">
        <v>2326</v>
      </c>
      <c r="AC100" t="s">
        <v>2356</v>
      </c>
      <c r="AD100" t="s">
        <v>2319</v>
      </c>
      <c r="AE100" t="s">
        <v>2319</v>
      </c>
      <c r="AF100" t="s">
        <v>2324</v>
      </c>
      <c r="AG100" t="s">
        <v>2357</v>
      </c>
      <c r="AH100" t="s">
        <v>2324</v>
      </c>
      <c r="AI100" t="s">
        <v>2319</v>
      </c>
      <c r="AJ100" t="s">
        <v>2319</v>
      </c>
      <c r="AK100" t="s">
        <v>2319</v>
      </c>
      <c r="AL100" t="s">
        <v>2358</v>
      </c>
      <c r="AM100" t="s">
        <v>2350</v>
      </c>
      <c r="AN100" t="s">
        <v>2359</v>
      </c>
      <c r="AO100" t="s">
        <v>2360</v>
      </c>
      <c r="AP100" t="s">
        <v>2361</v>
      </c>
    </row>
    <row r="101" spans="1:42">
      <c r="A101" t="s">
        <v>2339</v>
      </c>
      <c r="B101" t="s">
        <v>2362</v>
      </c>
      <c r="C101" t="s">
        <v>2339</v>
      </c>
      <c r="D101" t="s">
        <v>2339</v>
      </c>
      <c r="E101" t="s">
        <v>2363</v>
      </c>
      <c r="F101" t="s">
        <v>2339</v>
      </c>
      <c r="G101" t="s">
        <v>2344</v>
      </c>
      <c r="H101" t="s">
        <v>2364</v>
      </c>
      <c r="I101" t="s">
        <v>2339</v>
      </c>
      <c r="J101" t="s">
        <v>2339</v>
      </c>
      <c r="K101" t="s">
        <v>2344</v>
      </c>
      <c r="L101" t="s">
        <v>2346</v>
      </c>
      <c r="M101" t="s">
        <v>2334</v>
      </c>
      <c r="N101" t="s">
        <v>2346</v>
      </c>
      <c r="O101" t="s">
        <v>2339</v>
      </c>
      <c r="P101" t="s">
        <v>2365</v>
      </c>
      <c r="Q101" t="s">
        <v>2339</v>
      </c>
      <c r="R101" t="s">
        <v>2366</v>
      </c>
      <c r="S101" t="s">
        <v>2339</v>
      </c>
      <c r="T101" t="s">
        <v>2334</v>
      </c>
      <c r="U101" t="s">
        <v>2339</v>
      </c>
      <c r="V101" t="s">
        <v>2339</v>
      </c>
      <c r="W101" t="s">
        <v>2339</v>
      </c>
      <c r="X101" t="s">
        <v>2367</v>
      </c>
      <c r="Y101" t="s">
        <v>2344</v>
      </c>
      <c r="Z101" t="s">
        <v>2368</v>
      </c>
      <c r="AA101" t="s">
        <v>2346</v>
      </c>
      <c r="AB101" t="s">
        <v>2346</v>
      </c>
      <c r="AC101" t="s">
        <v>2369</v>
      </c>
      <c r="AD101" t="s">
        <v>2339</v>
      </c>
      <c r="AE101" t="s">
        <v>2339</v>
      </c>
      <c r="AF101" t="s">
        <v>2344</v>
      </c>
      <c r="AG101" t="s">
        <v>2370</v>
      </c>
      <c r="AH101" t="s">
        <v>2344</v>
      </c>
      <c r="AI101" t="s">
        <v>2339</v>
      </c>
      <c r="AJ101" t="s">
        <v>2339</v>
      </c>
      <c r="AK101" t="s">
        <v>2339</v>
      </c>
      <c r="AL101" t="s">
        <v>2371</v>
      </c>
      <c r="AM101" t="s">
        <v>2363</v>
      </c>
      <c r="AN101" t="s">
        <v>2372</v>
      </c>
      <c r="AO101" t="s">
        <v>2373</v>
      </c>
      <c r="AP101" t="s">
        <v>2374</v>
      </c>
    </row>
    <row r="102" spans="1:42">
      <c r="A102" t="s">
        <v>2375</v>
      </c>
      <c r="B102" t="s">
        <v>2376</v>
      </c>
      <c r="C102" t="s">
        <v>2377</v>
      </c>
      <c r="D102" t="s">
        <v>2378</v>
      </c>
      <c r="E102" t="s">
        <v>2379</v>
      </c>
      <c r="F102" t="s">
        <v>2380</v>
      </c>
      <c r="G102" t="s">
        <v>2381</v>
      </c>
      <c r="H102" t="s">
        <v>2382</v>
      </c>
      <c r="I102" t="s">
        <v>2375</v>
      </c>
      <c r="J102" t="s">
        <v>2383</v>
      </c>
      <c r="K102" t="s">
        <v>2384</v>
      </c>
      <c r="L102" t="s">
        <v>2385</v>
      </c>
      <c r="M102" t="s">
        <v>2386</v>
      </c>
      <c r="N102" t="s">
        <v>2387</v>
      </c>
      <c r="O102" t="s">
        <v>2388</v>
      </c>
      <c r="P102" t="s">
        <v>2389</v>
      </c>
      <c r="Q102" t="s">
        <v>2390</v>
      </c>
      <c r="R102" t="s">
        <v>2391</v>
      </c>
      <c r="S102" t="s">
        <v>2392</v>
      </c>
      <c r="T102" t="s">
        <v>2393</v>
      </c>
      <c r="U102" t="s">
        <v>2394</v>
      </c>
      <c r="V102" t="s">
        <v>2395</v>
      </c>
      <c r="W102" t="s">
        <v>2396</v>
      </c>
      <c r="X102" t="s">
        <v>2397</v>
      </c>
      <c r="Y102" t="s">
        <v>2398</v>
      </c>
      <c r="Z102" t="s">
        <v>2399</v>
      </c>
      <c r="AA102" t="s">
        <v>2400</v>
      </c>
      <c r="AB102" t="s">
        <v>2401</v>
      </c>
      <c r="AC102" t="s">
        <v>2402</v>
      </c>
      <c r="AD102" t="s">
        <v>2403</v>
      </c>
      <c r="AE102" t="s">
        <v>2404</v>
      </c>
      <c r="AF102" t="s">
        <v>2405</v>
      </c>
      <c r="AG102" t="s">
        <v>2406</v>
      </c>
      <c r="AH102" t="s">
        <v>2407</v>
      </c>
      <c r="AI102" t="s">
        <v>2408</v>
      </c>
      <c r="AJ102" t="s">
        <v>2409</v>
      </c>
      <c r="AK102" t="s">
        <v>2410</v>
      </c>
      <c r="AL102" t="s">
        <v>2411</v>
      </c>
      <c r="AM102" t="s">
        <v>2412</v>
      </c>
      <c r="AN102" t="s">
        <v>2413</v>
      </c>
      <c r="AO102" t="s">
        <v>2414</v>
      </c>
      <c r="AP102" t="s">
        <v>2415</v>
      </c>
    </row>
    <row r="103" spans="1:42">
      <c r="A103" s="1"/>
    </row>
    <row r="104" spans="1:42">
      <c r="A104" s="1"/>
    </row>
    <row r="105" spans="1:42">
      <c r="A105" s="1"/>
    </row>
    <row r="106" spans="1:42">
      <c r="A106" s="1"/>
    </row>
    <row r="107" spans="1:42">
      <c r="A107" s="1"/>
    </row>
    <row r="108" spans="1:42">
      <c r="A108" s="1"/>
    </row>
    <row r="109" spans="1:42">
      <c r="A109" s="1"/>
    </row>
    <row r="110" spans="1:42">
      <c r="A110" s="1"/>
    </row>
    <row r="111" spans="1:42">
      <c r="A111" s="1"/>
    </row>
    <row r="112" spans="1:42">
      <c r="A112" s="1"/>
    </row>
    <row r="113" spans="1:42">
      <c r="A113" s="1"/>
    </row>
    <row r="114" spans="1:42">
      <c r="A114" s="1"/>
    </row>
    <row r="115" spans="1:42">
      <c r="A115" t="s">
        <v>2416</v>
      </c>
      <c r="B115" t="s">
        <v>2417</v>
      </c>
      <c r="C115" t="s">
        <v>2418</v>
      </c>
      <c r="D115" t="s">
        <v>2419</v>
      </c>
      <c r="E115" t="s">
        <v>2420</v>
      </c>
      <c r="F115" t="s">
        <v>2421</v>
      </c>
      <c r="G115" t="s">
        <v>2422</v>
      </c>
      <c r="H115" t="s">
        <v>2423</v>
      </c>
      <c r="I115" t="s">
        <v>2424</v>
      </c>
      <c r="J115" t="s">
        <v>2425</v>
      </c>
      <c r="K115" t="s">
        <v>2426</v>
      </c>
      <c r="L115" t="s">
        <v>2427</v>
      </c>
      <c r="M115" t="s">
        <v>2428</v>
      </c>
      <c r="N115" t="s">
        <v>2429</v>
      </c>
      <c r="O115" t="s">
        <v>2429</v>
      </c>
      <c r="P115" t="s">
        <v>2430</v>
      </c>
      <c r="Q115" t="s">
        <v>2431</v>
      </c>
      <c r="R115" t="s">
        <v>2432</v>
      </c>
      <c r="S115" t="s">
        <v>2433</v>
      </c>
      <c r="T115" t="s">
        <v>2434</v>
      </c>
      <c r="U115" t="s">
        <v>2435</v>
      </c>
      <c r="V115" t="s">
        <v>2436</v>
      </c>
      <c r="W115" t="s">
        <v>2437</v>
      </c>
      <c r="X115" t="s">
        <v>2438</v>
      </c>
      <c r="Y115" t="s">
        <v>2439</v>
      </c>
      <c r="Z115" t="s">
        <v>2440</v>
      </c>
      <c r="AA115" t="s">
        <v>2441</v>
      </c>
      <c r="AB115" t="s">
        <v>2442</v>
      </c>
      <c r="AC115" t="s">
        <v>2443</v>
      </c>
      <c r="AD115" t="s">
        <v>2444</v>
      </c>
      <c r="AE115" t="s">
        <v>2445</v>
      </c>
      <c r="AF115" t="s">
        <v>2446</v>
      </c>
      <c r="AG115" t="s">
        <v>2447</v>
      </c>
      <c r="AH115" t="s">
        <v>2448</v>
      </c>
      <c r="AI115" t="s">
        <v>2449</v>
      </c>
      <c r="AJ115" t="s">
        <v>2450</v>
      </c>
      <c r="AK115" t="s">
        <v>2451</v>
      </c>
      <c r="AL115" t="s">
        <v>2452</v>
      </c>
      <c r="AM115" t="s">
        <v>2453</v>
      </c>
      <c r="AN115" t="s">
        <v>2454</v>
      </c>
      <c r="AO115" t="s">
        <v>2455</v>
      </c>
      <c r="AP115" t="s">
        <v>2456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4.4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/>
    <row r="2" spans="2:12" ht="15.95" thickBot="1">
      <c r="B2" s="61" t="s">
        <v>2457</v>
      </c>
      <c r="C2" s="62"/>
      <c r="D2" s="63"/>
      <c r="F2" s="61" t="s">
        <v>2458</v>
      </c>
      <c r="G2" s="62"/>
      <c r="H2" s="63"/>
    </row>
    <row r="3" spans="2:12" ht="9" customHeight="1">
      <c r="B3" s="64"/>
      <c r="C3" s="65"/>
      <c r="D3" s="66"/>
      <c r="F3" s="64"/>
      <c r="G3" s="65"/>
      <c r="H3" s="66"/>
    </row>
    <row r="4" spans="2:12">
      <c r="B4" s="76" t="s">
        <v>2459</v>
      </c>
      <c r="C4" s="82" t="s">
        <v>0</v>
      </c>
      <c r="D4" s="66"/>
      <c r="F4" s="64"/>
      <c r="G4" s="67"/>
      <c r="H4" s="66"/>
    </row>
    <row r="5" spans="2:12">
      <c r="B5" s="64"/>
      <c r="C5" s="65"/>
      <c r="D5" s="66"/>
      <c r="F5" s="68" t="s">
        <v>2460</v>
      </c>
      <c r="G5" s="69" t="s">
        <v>2461</v>
      </c>
      <c r="H5" s="66"/>
    </row>
    <row r="6" spans="2:12">
      <c r="B6" s="76" t="s">
        <v>2462</v>
      </c>
      <c r="C6" s="82" t="s">
        <v>2463</v>
      </c>
      <c r="D6" s="66"/>
      <c r="F6" s="68" t="s">
        <v>2464</v>
      </c>
      <c r="G6" s="70" t="s">
        <v>2465</v>
      </c>
      <c r="H6" s="66"/>
    </row>
    <row r="7" spans="2:12">
      <c r="B7" s="64"/>
      <c r="C7" s="65"/>
      <c r="D7" s="66"/>
      <c r="F7" s="68" t="s">
        <v>2466</v>
      </c>
      <c r="G7" s="70" t="s">
        <v>2467</v>
      </c>
      <c r="H7" s="66"/>
    </row>
    <row r="8" spans="2:12">
      <c r="B8" s="76" t="s">
        <v>2468</v>
      </c>
      <c r="C8" s="82" t="s">
        <v>2469</v>
      </c>
      <c r="D8" s="66"/>
      <c r="F8" s="68" t="s">
        <v>2470</v>
      </c>
      <c r="G8" s="70" t="s">
        <v>2471</v>
      </c>
      <c r="H8" s="66"/>
    </row>
    <row r="9" spans="2:12">
      <c r="B9" s="64"/>
      <c r="C9" s="65"/>
      <c r="D9" s="66"/>
      <c r="F9" s="68" t="s">
        <v>2472</v>
      </c>
      <c r="G9" s="71" t="s">
        <v>2473</v>
      </c>
      <c r="H9" s="66"/>
    </row>
    <row r="10" spans="2:12">
      <c r="B10" s="76" t="s">
        <v>2474</v>
      </c>
      <c r="C10" s="82" t="s">
        <v>2475</v>
      </c>
      <c r="D10" s="66"/>
      <c r="F10" s="64"/>
      <c r="G10" s="72"/>
      <c r="H10" s="66"/>
    </row>
    <row r="11" spans="2:12">
      <c r="B11" s="64"/>
      <c r="C11" s="65"/>
      <c r="D11" s="66"/>
      <c r="F11" s="73"/>
      <c r="G11" s="74"/>
      <c r="H11" s="75"/>
    </row>
    <row r="12" spans="2:12">
      <c r="B12" s="76" t="s">
        <v>2476</v>
      </c>
      <c r="C12" s="82" t="s">
        <v>1264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>
      <c r="F14" s="83"/>
      <c r="G14" s="83"/>
      <c r="H14" s="83"/>
      <c r="I14" s="83"/>
      <c r="J14" s="83"/>
      <c r="K14" s="99"/>
      <c r="L14" s="99"/>
    </row>
    <row r="15" spans="2:12" ht="9" customHeight="1">
      <c r="B15" s="77"/>
      <c r="C15" s="78"/>
      <c r="D15" s="79"/>
      <c r="F15" s="83" t="s">
        <v>2477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95" thickBot="1">
      <c r="B16" s="64"/>
      <c r="C16" s="80" t="s">
        <v>2473</v>
      </c>
      <c r="D16" s="66"/>
      <c r="F16" s="83" t="s">
        <v>2478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1264</v>
      </c>
      <c r="J17" s="83"/>
      <c r="K17" s="99"/>
      <c r="L17" s="99"/>
    </row>
    <row r="18" spans="2:12">
      <c r="B18" s="81" t="str">
        <f>VLOOKUP("Belgium",T,lang,FALSE)</f>
        <v>Belgium</v>
      </c>
      <c r="C18" s="96">
        <v>1827</v>
      </c>
      <c r="D18" s="66"/>
      <c r="F18" s="83" t="s">
        <v>2479</v>
      </c>
      <c r="G18" s="83">
        <v>0</v>
      </c>
      <c r="H18" s="83"/>
      <c r="I18" s="83" t="s">
        <v>1419</v>
      </c>
      <c r="J18" s="83"/>
      <c r="K18" s="99"/>
      <c r="L18" s="99"/>
    </row>
    <row r="19" spans="2:12">
      <c r="B19" s="81" t="str">
        <f>VLOOKUP("France",T,lang,FALSE)</f>
        <v>France</v>
      </c>
      <c r="C19" s="96">
        <v>1790</v>
      </c>
      <c r="D19" s="66"/>
      <c r="F19" s="83" t="s">
        <v>2480</v>
      </c>
      <c r="G19" s="83">
        <v>1</v>
      </c>
      <c r="H19" s="83"/>
      <c r="I19" s="83" t="s">
        <v>1633</v>
      </c>
      <c r="J19" s="83"/>
      <c r="K19" s="99"/>
      <c r="L19" s="99"/>
    </row>
    <row r="20" spans="2:12">
      <c r="B20" s="81" t="str">
        <f>VLOOKUP("Argentina",T,lang,FALSE)</f>
        <v>Argentina</v>
      </c>
      <c r="C20" s="96">
        <v>1765</v>
      </c>
      <c r="D20" s="66"/>
      <c r="F20" s="83" t="s">
        <v>2481</v>
      </c>
      <c r="G20" s="83">
        <v>2</v>
      </c>
      <c r="H20" s="83"/>
      <c r="I20" s="83" t="s">
        <v>1739</v>
      </c>
      <c r="J20" s="83"/>
      <c r="K20" s="99"/>
      <c r="L20" s="99"/>
    </row>
    <row r="21" spans="2:12">
      <c r="B21" s="81" t="str">
        <f>VLOOKUP("England",T,lang,FALSE)</f>
        <v>England</v>
      </c>
      <c r="C21" s="96">
        <v>1762</v>
      </c>
      <c r="D21" s="66"/>
      <c r="F21" s="83" t="s">
        <v>2482</v>
      </c>
      <c r="G21" s="83">
        <v>3</v>
      </c>
      <c r="H21" s="83"/>
      <c r="I21" s="83" t="s">
        <v>1836</v>
      </c>
      <c r="J21" s="83"/>
      <c r="K21" s="99"/>
      <c r="L21" s="99"/>
    </row>
    <row r="22" spans="2:12">
      <c r="B22" s="81" t="str">
        <f>VLOOKUP("Spain",T,lang,FALSE)</f>
        <v>Spain</v>
      </c>
      <c r="C22" s="96">
        <v>1709</v>
      </c>
      <c r="D22" s="66"/>
      <c r="F22" s="83" t="s">
        <v>2483</v>
      </c>
      <c r="G22" s="83">
        <v>4</v>
      </c>
      <c r="H22" s="83"/>
      <c r="I22" s="83" t="s">
        <v>1662</v>
      </c>
      <c r="J22" s="83"/>
      <c r="K22" s="99"/>
      <c r="L22" s="99"/>
    </row>
    <row r="23" spans="2:12">
      <c r="B23" s="81" t="str">
        <f>VLOOKUP("Portugal",T,lang,FALSE)</f>
        <v>Portugal</v>
      </c>
      <c r="C23" s="96">
        <v>1674.78</v>
      </c>
      <c r="D23" s="66"/>
      <c r="F23" s="83" t="s">
        <v>2484</v>
      </c>
      <c r="G23" s="83">
        <v>5</v>
      </c>
      <c r="H23" s="83"/>
      <c r="I23" s="83" t="s">
        <v>1544</v>
      </c>
      <c r="J23" s="83"/>
      <c r="K23" s="99"/>
      <c r="L23" s="99"/>
    </row>
    <row r="24" spans="2:12">
      <c r="B24" s="81" t="str">
        <f>VLOOKUP("Mexico",T,lang,FALSE)</f>
        <v>Mexico</v>
      </c>
      <c r="C24" s="96">
        <v>1658.82</v>
      </c>
      <c r="D24" s="66"/>
      <c r="F24" s="83" t="s">
        <v>2485</v>
      </c>
      <c r="G24" s="83">
        <v>6</v>
      </c>
      <c r="H24" s="83"/>
      <c r="I24" s="83" t="s">
        <v>1703</v>
      </c>
      <c r="J24" s="83"/>
      <c r="K24" s="99"/>
      <c r="L24" s="99"/>
    </row>
    <row r="25" spans="2:12">
      <c r="B25" s="81" t="str">
        <f>VLOOKUP("Netherlands",T,lang,FALSE)</f>
        <v>Netherlands</v>
      </c>
      <c r="C25" s="96">
        <v>1658.66</v>
      </c>
      <c r="D25" s="66"/>
      <c r="F25" s="83" t="s">
        <v>2486</v>
      </c>
      <c r="G25" s="83">
        <v>7</v>
      </c>
      <c r="H25" s="83"/>
      <c r="I25" s="83" t="s">
        <v>1449</v>
      </c>
      <c r="J25" s="83"/>
      <c r="K25" s="99"/>
      <c r="L25" s="99"/>
    </row>
    <row r="26" spans="2:12">
      <c r="B26" s="81" t="str">
        <f>VLOOKUP("Denmark",T,lang,FALSE)</f>
        <v>Denmark</v>
      </c>
      <c r="C26" s="96">
        <v>1653.6</v>
      </c>
      <c r="D26" s="66"/>
      <c r="F26" s="83" t="s">
        <v>2487</v>
      </c>
      <c r="G26" s="83">
        <v>8</v>
      </c>
      <c r="H26" s="83"/>
      <c r="I26" s="83" t="s">
        <v>1093</v>
      </c>
      <c r="J26" s="83"/>
      <c r="K26" s="99"/>
      <c r="L26" s="99"/>
    </row>
    <row r="27" spans="2:12">
      <c r="B27" s="81" t="str">
        <f>VLOOKUP("Germany",T,lang,FALSE)</f>
        <v>Germany</v>
      </c>
      <c r="C27" s="96">
        <v>1650.53</v>
      </c>
      <c r="D27" s="66"/>
      <c r="F27" s="83" t="s">
        <v>2488</v>
      </c>
      <c r="G27" s="83">
        <v>9</v>
      </c>
      <c r="H27" s="83"/>
      <c r="I27" s="83" t="s">
        <v>1148</v>
      </c>
      <c r="J27" s="83"/>
      <c r="K27" s="99"/>
      <c r="L27" s="99"/>
    </row>
    <row r="28" spans="2:12">
      <c r="B28" s="81" t="str">
        <f>VLOOKUP("Uruguay",T,lang,FALSE)</f>
        <v>Uruguay</v>
      </c>
      <c r="C28" s="96">
        <v>1635.73</v>
      </c>
      <c r="D28" s="66"/>
      <c r="F28" s="83" t="s">
        <v>2489</v>
      </c>
      <c r="G28" s="83">
        <v>10</v>
      </c>
      <c r="H28" s="83"/>
      <c r="I28" s="83" t="s">
        <v>1384</v>
      </c>
      <c r="J28" s="83"/>
      <c r="K28" s="99"/>
      <c r="L28" s="99"/>
    </row>
    <row r="29" spans="2:12">
      <c r="B29" s="81" t="str">
        <f>VLOOKUP("Switzerland",T,lang,FALSE)</f>
        <v>Switzerland</v>
      </c>
      <c r="C29" s="96">
        <v>1635.32</v>
      </c>
      <c r="D29" s="66"/>
      <c r="F29" s="83" t="s">
        <v>2490</v>
      </c>
      <c r="G29" s="83">
        <v>11</v>
      </c>
      <c r="H29" s="83"/>
      <c r="I29" s="83" t="s">
        <v>1565</v>
      </c>
      <c r="J29" s="83"/>
      <c r="K29" s="99"/>
      <c r="L29" s="99"/>
    </row>
    <row r="30" spans="2:12">
      <c r="B30" s="81" t="str">
        <f>VLOOKUP("United States",T,lang,FALSE)</f>
        <v>United States</v>
      </c>
      <c r="C30" s="96">
        <v>1633.72</v>
      </c>
      <c r="D30" s="66"/>
      <c r="F30" s="83" t="s">
        <v>2491</v>
      </c>
      <c r="G30" s="83">
        <v>12</v>
      </c>
      <c r="H30" s="83"/>
      <c r="I30" s="83" t="s">
        <v>1883</v>
      </c>
      <c r="J30" s="83"/>
      <c r="K30" s="99"/>
      <c r="L30" s="99"/>
    </row>
    <row r="31" spans="2:12">
      <c r="B31" s="81" t="str">
        <f>VLOOKUP("Croatia",T,lang,FALSE)</f>
        <v>Croatia</v>
      </c>
      <c r="C31" s="96">
        <v>1621.11</v>
      </c>
      <c r="D31" s="66"/>
      <c r="F31" s="83" t="s">
        <v>2492</v>
      </c>
      <c r="G31" s="83">
        <v>13</v>
      </c>
      <c r="H31" s="83"/>
      <c r="I31" s="83" t="s">
        <v>1180</v>
      </c>
      <c r="J31" s="83"/>
      <c r="K31" s="99"/>
      <c r="L31" s="99"/>
    </row>
    <row r="32" spans="2:12">
      <c r="B32" s="81" t="str">
        <f>VLOOKUP("Senegal",T,lang,FALSE)</f>
        <v>Senegal</v>
      </c>
      <c r="C32" s="96">
        <v>1584.16</v>
      </c>
      <c r="D32" s="66"/>
      <c r="F32" s="83" t="s">
        <v>2469</v>
      </c>
      <c r="G32" s="83">
        <v>14</v>
      </c>
      <c r="H32" s="83"/>
      <c r="I32" s="83" t="s">
        <v>1604</v>
      </c>
      <c r="J32" s="83"/>
      <c r="K32" s="99"/>
      <c r="L32" s="99"/>
    </row>
    <row r="33" spans="2:12">
      <c r="B33" s="81" t="str">
        <f>VLOOKUP("Wales",T,lang,FALSE)</f>
        <v>Wales</v>
      </c>
      <c r="C33" s="96">
        <v>1582.13</v>
      </c>
      <c r="D33" s="66"/>
      <c r="F33" s="83" t="s">
        <v>2493</v>
      </c>
      <c r="G33" s="83">
        <v>15</v>
      </c>
      <c r="H33" s="83"/>
      <c r="I33" s="83" t="s">
        <v>1920</v>
      </c>
      <c r="J33" s="83"/>
      <c r="K33" s="99"/>
      <c r="L33" s="99"/>
    </row>
    <row r="34" spans="2:12">
      <c r="B34" s="81" t="str">
        <f>VLOOKUP("Iran",T,lang,FALSE)</f>
        <v>Iran</v>
      </c>
      <c r="C34" s="96">
        <v>1564</v>
      </c>
      <c r="D34" s="66"/>
      <c r="F34" s="83" t="s">
        <v>2494</v>
      </c>
      <c r="G34" s="83">
        <v>16</v>
      </c>
      <c r="H34" s="83"/>
      <c r="I34" s="83" t="s">
        <v>1323</v>
      </c>
      <c r="J34" s="83"/>
      <c r="K34" s="99"/>
      <c r="L34" s="99"/>
    </row>
    <row r="35" spans="2:12">
      <c r="B35" s="81" t="str">
        <f>VLOOKUP("Japan",T,lang,FALSE)</f>
        <v>Japan</v>
      </c>
      <c r="C35" s="96">
        <v>1553.44</v>
      </c>
      <c r="D35" s="66"/>
      <c r="F35" s="83" t="s">
        <v>2495</v>
      </c>
      <c r="G35" s="83">
        <v>17</v>
      </c>
      <c r="H35" s="83"/>
      <c r="I35" s="83" t="s">
        <v>1677</v>
      </c>
      <c r="J35" s="83"/>
      <c r="K35" s="99"/>
      <c r="L35" s="99"/>
    </row>
    <row r="36" spans="2:12">
      <c r="B36" s="81" t="str">
        <f>VLOOKUP("Morocco",T,lang,FALSE)</f>
        <v>Morocco</v>
      </c>
      <c r="C36" s="96">
        <v>1551.88</v>
      </c>
      <c r="D36" s="66"/>
      <c r="F36" s="83" t="s">
        <v>2496</v>
      </c>
      <c r="G36" s="83">
        <v>18</v>
      </c>
      <c r="H36" s="83"/>
      <c r="I36" s="83" t="s">
        <v>1113</v>
      </c>
      <c r="J36" s="83"/>
      <c r="K36" s="99"/>
      <c r="L36" s="99"/>
    </row>
    <row r="37" spans="2:12">
      <c r="B37" s="81" t="str">
        <f>VLOOKUP("Serbia",T,lang,FALSE)</f>
        <v>Serbia</v>
      </c>
      <c r="C37" s="96">
        <v>1547.53</v>
      </c>
      <c r="D37" s="66"/>
      <c r="F37" s="83" t="s">
        <v>2497</v>
      </c>
      <c r="G37" s="83">
        <v>19</v>
      </c>
      <c r="H37" s="83"/>
      <c r="I37" s="83" t="s">
        <v>1349</v>
      </c>
      <c r="J37" s="83"/>
      <c r="K37" s="99"/>
      <c r="L37" s="99"/>
    </row>
    <row r="38" spans="2:12">
      <c r="B38" s="81" t="str">
        <f>VLOOKUP("Poland",T,lang,FALSE)</f>
        <v>Poland</v>
      </c>
      <c r="C38" s="96">
        <v>1544</v>
      </c>
      <c r="D38" s="66"/>
      <c r="F38" s="83" t="s">
        <v>2498</v>
      </c>
      <c r="G38" s="83">
        <v>20</v>
      </c>
      <c r="H38" s="83"/>
      <c r="I38" s="83" t="s">
        <v>1858</v>
      </c>
      <c r="J38" s="83"/>
      <c r="K38" s="99"/>
      <c r="L38" s="99"/>
    </row>
    <row r="39" spans="2:12">
      <c r="B39" s="81" t="str">
        <f>VLOOKUP("Korea Republic",T,lang,FALSE)</f>
        <v>Korea Republic</v>
      </c>
      <c r="C39" s="96">
        <v>1519.54</v>
      </c>
      <c r="D39" s="66"/>
      <c r="F39" s="83" t="s">
        <v>2499</v>
      </c>
      <c r="G39" s="83">
        <v>21</v>
      </c>
      <c r="H39" s="83"/>
      <c r="I39" s="83" t="s">
        <v>1077</v>
      </c>
      <c r="J39" s="83"/>
      <c r="K39" s="99"/>
      <c r="L39" s="99"/>
    </row>
    <row r="40" spans="2:12">
      <c r="B40" s="81" t="str">
        <f>VLOOKUP("Costa Rica",T,lang,FALSE)</f>
        <v>Costa Rica</v>
      </c>
      <c r="C40" s="96">
        <v>1500.06</v>
      </c>
      <c r="D40" s="66"/>
      <c r="F40" s="83" t="s">
        <v>2500</v>
      </c>
      <c r="G40" s="83">
        <v>22</v>
      </c>
      <c r="H40" s="83"/>
      <c r="I40" s="83" t="s">
        <v>1285</v>
      </c>
      <c r="J40" s="83"/>
      <c r="K40" s="99"/>
      <c r="L40" s="99"/>
    </row>
    <row r="41" spans="2:12">
      <c r="B41" s="81" t="str">
        <f>VLOOKUP("Tunisia",T,lang,FALSE)</f>
        <v>Tunisia</v>
      </c>
      <c r="C41" s="96">
        <v>1499.8</v>
      </c>
      <c r="D41" s="66"/>
      <c r="F41" s="83" t="s">
        <v>2501</v>
      </c>
      <c r="G41" s="83">
        <v>23</v>
      </c>
      <c r="H41" s="83"/>
      <c r="I41" s="83" t="s">
        <v>1058</v>
      </c>
      <c r="J41" s="83"/>
      <c r="K41" s="99"/>
      <c r="L41" s="99"/>
    </row>
    <row r="42" spans="2:1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1770</v>
      </c>
      <c r="J42" s="83"/>
      <c r="K42" s="99"/>
      <c r="L42" s="99"/>
    </row>
    <row r="43" spans="2:12">
      <c r="B43" s="81" t="str">
        <f>VLOOKUP("Cameroon",T,lang,FALSE)</f>
        <v>Cameroon</v>
      </c>
      <c r="C43" s="96">
        <v>1480.48</v>
      </c>
      <c r="D43" s="66"/>
      <c r="F43" s="83" t="s">
        <v>2475</v>
      </c>
      <c r="G43" s="83">
        <v>0</v>
      </c>
      <c r="H43" s="83"/>
      <c r="I43" s="83" t="s">
        <v>1508</v>
      </c>
      <c r="J43" s="83"/>
      <c r="K43" s="99"/>
      <c r="L43" s="99"/>
    </row>
    <row r="44" spans="2:12">
      <c r="B44" s="81" t="str">
        <f>VLOOKUP("Canada",T,lang,FALSE)</f>
        <v>Canada</v>
      </c>
      <c r="C44" s="96">
        <v>1479</v>
      </c>
      <c r="D44" s="66"/>
      <c r="F44" s="83" t="s">
        <v>2502</v>
      </c>
      <c r="G44" s="83">
        <v>15</v>
      </c>
      <c r="H44" s="83"/>
      <c r="I44" s="83" t="s">
        <v>1798</v>
      </c>
      <c r="J44" s="83"/>
      <c r="K44" s="99"/>
      <c r="L44" s="99"/>
    </row>
    <row r="45" spans="2:12">
      <c r="B45" s="81" t="str">
        <f>VLOOKUP("Ecuador",T,lang,FALSE)</f>
        <v>Ecuador</v>
      </c>
      <c r="C45" s="96">
        <v>1453</v>
      </c>
      <c r="D45" s="66"/>
      <c r="F45" s="83" t="s">
        <v>2503</v>
      </c>
      <c r="G45" s="83">
        <v>30</v>
      </c>
      <c r="H45" s="83"/>
      <c r="I45" s="83" t="s">
        <v>1479</v>
      </c>
      <c r="J45" s="83"/>
      <c r="K45" s="99"/>
      <c r="L45" s="99"/>
    </row>
    <row r="46" spans="2:12">
      <c r="B46" s="81" t="str">
        <f>VLOOKUP("Saudi Arabia",T,lang,FALSE)</f>
        <v>Saudi Arabia</v>
      </c>
      <c r="C46" s="96">
        <v>1445</v>
      </c>
      <c r="D46" s="66"/>
      <c r="F46" s="83" t="s">
        <v>2504</v>
      </c>
      <c r="G46" s="83">
        <v>45</v>
      </c>
      <c r="H46" s="83"/>
      <c r="I46" s="83" t="s">
        <v>1198</v>
      </c>
      <c r="J46" s="83"/>
      <c r="K46" s="99"/>
      <c r="L46" s="99"/>
    </row>
    <row r="47" spans="2:1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1900</v>
      </c>
      <c r="J47" s="83"/>
      <c r="K47" s="99"/>
      <c r="L47" s="99"/>
    </row>
    <row r="48" spans="2:12">
      <c r="B48" s="81" t="str">
        <f>VLOOKUP("Ghana",T,lang,FALSE)</f>
        <v>Ghana</v>
      </c>
      <c r="C48" s="97">
        <v>1387.36</v>
      </c>
      <c r="D48" s="66"/>
      <c r="F48" s="83" t="s">
        <v>2505</v>
      </c>
      <c r="G48" s="83">
        <f>IF(G4="Type 2",0,1)</f>
        <v>1</v>
      </c>
      <c r="H48" s="83"/>
      <c r="I48" s="83" t="s">
        <v>1237</v>
      </c>
      <c r="J48" s="83"/>
      <c r="K48" s="99"/>
      <c r="L48" s="99"/>
    </row>
    <row r="49" spans="2:1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N46" zoomScaleNormal="100" workbookViewId="0">
      <selection activeCell="BZ1" sqref="BZ1"/>
    </sheetView>
  </sheetViews>
  <sheetFormatPr defaultColWidth="9.140625" defaultRowHeight="14.4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5.9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/>
    <row r="5" spans="1:76" ht="15" customHeight="1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2506</v>
      </c>
      <c r="K5" s="119"/>
      <c r="L5" s="119"/>
      <c r="M5" s="119"/>
      <c r="N5" s="119"/>
      <c r="O5" s="119"/>
      <c r="P5" s="120"/>
    </row>
    <row r="6" spans="1:76" ht="15" customHeight="1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2507</v>
      </c>
      <c r="V6" s="47" t="s">
        <v>2508</v>
      </c>
      <c r="W6" s="47" t="s">
        <v>2509</v>
      </c>
      <c r="AA6" s="47" t="s">
        <v>2510</v>
      </c>
      <c r="AB6" s="47" t="s">
        <v>1024</v>
      </c>
      <c r="AC6" s="47" t="s">
        <v>370</v>
      </c>
      <c r="AD6" s="47" t="s">
        <v>406</v>
      </c>
      <c r="AE6" s="47" t="s">
        <v>342</v>
      </c>
      <c r="AF6" s="47" t="s">
        <v>2508</v>
      </c>
      <c r="AG6" s="47" t="s">
        <v>2509</v>
      </c>
      <c r="AH6" s="47" t="s">
        <v>2511</v>
      </c>
      <c r="AI6" s="47" t="s">
        <v>2511</v>
      </c>
      <c r="AK6" s="47" t="s">
        <v>2512</v>
      </c>
      <c r="AL6" s="47" t="s">
        <v>386</v>
      </c>
      <c r="AM6" s="47" t="s">
        <v>2513</v>
      </c>
      <c r="AN6" s="47" t="s">
        <v>2514</v>
      </c>
      <c r="AP6" s="47" t="s">
        <v>370</v>
      </c>
      <c r="AQ6" s="47" t="s">
        <v>406</v>
      </c>
      <c r="AR6" s="47" t="s">
        <v>2508</v>
      </c>
      <c r="AS6" s="47" t="s">
        <v>2509</v>
      </c>
      <c r="AT6" s="47" t="s">
        <v>2515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2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19903</v>
      </c>
      <c r="AI8" s="47">
        <f>AF8-AG8</f>
        <v>-1</v>
      </c>
      <c r="AJ8" s="47">
        <f>(AI8-AI13)/AI12</f>
        <v>0.2</v>
      </c>
      <c r="AK8" s="47">
        <f>AC8*3+AD8</f>
        <v>2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247.22301430222223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2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1</v>
      </c>
      <c r="AE9" s="47">
        <f>COUNTIF($S$7:$T$54,"=" &amp; AB9 &amp; "_lose")</f>
        <v>1</v>
      </c>
      <c r="AF9" s="47">
        <f>SUMIF($E$7:$E$54,$AB9,$F$7:$F$54) + SUMIF($H$7:$H$54,$AB9,$G$7:$G$54)</f>
        <v>3</v>
      </c>
      <c r="AG9" s="47">
        <f>SUMIF($E$7:$E$54,$AB9,$G$7:$G$54) + SUMIF($H$7:$H$54,$AB9,$F$7:$F$54)</f>
        <v>5</v>
      </c>
      <c r="AH9" s="47">
        <f>(AF9-AG9)*100+AK9*10000+AF9</f>
        <v>39803</v>
      </c>
      <c r="AI9" s="47">
        <f>AF9-AG9</f>
        <v>-2</v>
      </c>
      <c r="AJ9" s="47">
        <f>(AI9-AI13)/AI12</f>
        <v>0.1</v>
      </c>
      <c r="AK9" s="47">
        <f>AC9*3+AD9</f>
        <v>4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459.44516494444446</v>
      </c>
      <c r="AO9" s="48" t="str">
        <f>IF(SUM(AC8:AE11)=12,J10,INDEX(T,71,lang))</f>
        <v>Qatar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Qatar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3 - 5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1</v>
      </c>
      <c r="V10" s="47">
        <f t="shared" si="6"/>
        <v>1</v>
      </c>
      <c r="W10" s="47">
        <f t="shared" si="7"/>
        <v>1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5</v>
      </c>
      <c r="AH10" s="47">
        <f>(AF10-AG10)*100+AK10*10000+AF10</f>
        <v>9702</v>
      </c>
      <c r="AI10" s="47">
        <f>AF10-AG10</f>
        <v>-3</v>
      </c>
      <c r="AJ10" s="47">
        <f>(AI10-AI13)/AI12</f>
        <v>0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114.44517094444444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5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3 - 4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1101.6674959966667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2 - 5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6</v>
      </c>
      <c r="AG12" s="47">
        <f t="shared" si="10"/>
        <v>5</v>
      </c>
      <c r="AH12" s="47">
        <f>MAX(AH8:AH11)-AH13+1</f>
        <v>80906</v>
      </c>
      <c r="AI12" s="47">
        <f>MAX(AI8:AI11)-AI13+1</f>
        <v>10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9702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1</v>
      </c>
      <c r="AH14" s="47">
        <f>(AF14-AG14)*100+AK14*10000+AF14</f>
        <v>90506</v>
      </c>
      <c r="AI14" s="47">
        <f>AF14-AG14</f>
        <v>5</v>
      </c>
      <c r="AJ14" s="47">
        <f>(AI14-AI19)/AI18</f>
        <v>0.92307692307692313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1000.8800018791209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3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7</v>
      </c>
      <c r="AH15" s="47">
        <f>(AF15-AG15)*100+AK15*10000+AF15</f>
        <v>-700</v>
      </c>
      <c r="AI15" s="47">
        <f>AF15-AG15</f>
        <v>-7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4 - 3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3</v>
      </c>
      <c r="AH16" s="47">
        <f>(AF16-AG16)*100+AK16*10000+AF16</f>
        <v>40104</v>
      </c>
      <c r="AI16" s="47">
        <f>AF16-AG16</f>
        <v>1</v>
      </c>
      <c r="AJ16" s="47">
        <f>(AI16-AI19)/AI18</f>
        <v>0.61538461538461542</v>
      </c>
      <c r="AK16" s="47">
        <f>AC16*3+AD16</f>
        <v>4</v>
      </c>
      <c r="AL16" s="47">
        <f>AP16/AP18*1000+AQ16/AQ18*100+AT16/AT18*10+AR16/AR18</f>
        <v>50.5</v>
      </c>
      <c r="AM16" s="47">
        <f>VLOOKUP(AB16,db_fifarank,2,FALSE)/2000000</f>
        <v>8.1685999999999998E-4</v>
      </c>
      <c r="AN16" s="48">
        <f>1000*AK16/AK18+100*AJ16+10*AF16/AF18+1*AL16/AL18+AM16</f>
        <v>468.23414663701908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1</v>
      </c>
      <c r="AR16" s="47">
        <f>SUMPRODUCT(($E$7:$E$54=AB16)*($U$7:$U$54)*($F$7:$F$54))+SUMPRODUCT(($H$7:$H$54=AB16)*($U$7:$U$54)*($G$7:$G$54))</f>
        <v>1</v>
      </c>
      <c r="AS16" s="47">
        <f>SUMPRODUCT(($E$7:$E$54=AB16)*($U$7:$U$54)*($G$7:$G$54))+SUMPRODUCT(($H$7:$H$54=AB16)*($U$7:$U$54)*($F$7:$F$54))</f>
        <v>1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>
        <v>2</v>
      </c>
      <c r="BQ16" s="27">
        <v>3</v>
      </c>
      <c r="BR16" s="23"/>
      <c r="BS16" s="23"/>
      <c r="BT16" s="23"/>
      <c r="BU16" s="23"/>
      <c r="BV16" s="23"/>
      <c r="BW16" s="23"/>
      <c r="BX16" s="23"/>
    </row>
    <row r="17" spans="1:76" ht="15" customHeight="1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5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3</v>
      </c>
      <c r="AH17" s="47">
        <f>(AF17-AG17)*100+AK17*10000+AF17</f>
        <v>40104</v>
      </c>
      <c r="AI17" s="47">
        <f>AF17-AG17</f>
        <v>1</v>
      </c>
      <c r="AJ17" s="47">
        <f>(AI17-AI19)/AI18</f>
        <v>0.61538461538461542</v>
      </c>
      <c r="AK17" s="47">
        <f>AC17*3+AD17</f>
        <v>4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468.23412084201908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2</v>
      </c>
      <c r="BP17" s="87">
        <v>2</v>
      </c>
      <c r="BQ17" s="30">
        <v>2</v>
      </c>
      <c r="BR17" s="31"/>
      <c r="BS17" s="36"/>
      <c r="BT17" s="23"/>
      <c r="BU17" s="23"/>
      <c r="BV17" s="23"/>
      <c r="BW17" s="23"/>
      <c r="BX17" s="23"/>
    </row>
    <row r="18" spans="1:76" ht="15" customHeight="1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0 - 7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7</v>
      </c>
      <c r="AH18" s="47">
        <f>MAX(AH14:AH17)-AH19+1</f>
        <v>91207</v>
      </c>
      <c r="AI18" s="47">
        <f>MAX(AI14:AI17)-AI19+1</f>
        <v>13</v>
      </c>
      <c r="AK18" s="47">
        <f t="shared" si="11"/>
        <v>10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-700</v>
      </c>
      <c r="AI19" s="47">
        <f>MIN(AI14:AI17)</f>
        <v>-7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2</v>
      </c>
      <c r="AH20" s="47">
        <f>(AF20-AG20)*100+AK20*10000+AF20</f>
        <v>90810</v>
      </c>
      <c r="AI20" s="47">
        <f>AF20-AG20</f>
        <v>8</v>
      </c>
      <c r="AJ20" s="47">
        <f>(AI20-AI25)/AI24</f>
        <v>0.95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1004.0917915909091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4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11</v>
      </c>
      <c r="AH21" s="47">
        <f>(AF21-AG21)*100+AK21*10000+AF21</f>
        <v>-1100</v>
      </c>
      <c r="AI21" s="47">
        <f>AF21-AG21</f>
        <v>-11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6 - 4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5</v>
      </c>
      <c r="AH22" s="47">
        <f>(AF22-AG22)*100+AK22*10000+AF22</f>
        <v>40106</v>
      </c>
      <c r="AI22" s="47">
        <f>AF22-AG22</f>
        <v>1</v>
      </c>
      <c r="AJ22" s="47">
        <f>(AI22-AI25)/AI24</f>
        <v>0.6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465.45537486454543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6 - 5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6</v>
      </c>
      <c r="AG23" s="47">
        <f>SUMIF($E$7:$E$54,$AB23,$G$7:$G$54) + SUMIF($H$7:$H$54,$AB23,$F$7:$F$54)</f>
        <v>4</v>
      </c>
      <c r="AH23" s="47">
        <f>(AF23-AG23)*100+AK23*10000+AF23</f>
        <v>40206</v>
      </c>
      <c r="AI23" s="47">
        <f>AF23-AG23</f>
        <v>2</v>
      </c>
      <c r="AJ23" s="47">
        <f>(AI23-AI25)/AI24</f>
        <v>0.65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470.45531745454542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1</v>
      </c>
      <c r="BW23" s="86"/>
      <c r="BX23" s="27"/>
    </row>
    <row r="24" spans="1:76" ht="15" customHeight="1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0 - 11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Qatar_draw</v>
      </c>
      <c r="T24" s="88" t="str">
        <f t="shared" si="4"/>
        <v>Senegal_draw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0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11</v>
      </c>
      <c r="AG24" s="47">
        <f t="shared" si="12"/>
        <v>10</v>
      </c>
      <c r="AH24" s="47">
        <f>MAX(AH20:AH23)-AH25+1</f>
        <v>91911</v>
      </c>
      <c r="AI24" s="47">
        <f>MAX(AI20:AI23)-AI25+1</f>
        <v>20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2</v>
      </c>
      <c r="BW24" s="87"/>
      <c r="BX24" s="30"/>
    </row>
    <row r="25" spans="1:76" ht="15" customHeight="1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-1100</v>
      </c>
      <c r="AI25" s="47">
        <f>MIN(AI20:AI23)</f>
        <v>-11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3</v>
      </c>
      <c r="AH26" s="47">
        <f>(AF26-AG26)*100+AK26*10000+AF26</f>
        <v>70508</v>
      </c>
      <c r="AI26" s="47">
        <f>AF26-AG26</f>
        <v>5</v>
      </c>
      <c r="AJ26" s="47">
        <f>(AI26-AI31)/AI30</f>
        <v>0.90909090909090906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1100.9099859090909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8 - 3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5</v>
      </c>
      <c r="AH27" s="47">
        <f>(AF27-AG27)*100+AK27*10000+AF27</f>
        <v>9702</v>
      </c>
      <c r="AI27" s="47">
        <f>AF27-AG27</f>
        <v>-3</v>
      </c>
      <c r="AJ27" s="47">
        <f>(AI27-AI31)/AI30</f>
        <v>0.18181818181818182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163.53970290396106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Qatar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5 - 2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2</v>
      </c>
      <c r="AH28" s="47">
        <f>(AF28-AG28)*100+AK28*10000+AF28</f>
        <v>70305</v>
      </c>
      <c r="AI28" s="47">
        <f>AF28-AG28</f>
        <v>3</v>
      </c>
      <c r="AJ28" s="47">
        <f>(AI28-AI31)/AI30</f>
        <v>0.72727272727272729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1078.9780995272727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>
        <v>2</v>
      </c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2 - 5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6</v>
      </c>
      <c r="AH29" s="47">
        <f>(AF29-AG29)*100+AK29*10000+AF29</f>
        <v>9501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144.10789275714285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>
        <v>1</v>
      </c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8</v>
      </c>
      <c r="AG30" s="47">
        <f t="shared" si="13"/>
        <v>5</v>
      </c>
      <c r="AH30" s="47">
        <f>MAX(AH26:AH29)-AH31+1</f>
        <v>61008</v>
      </c>
      <c r="AI30" s="47">
        <f>MAX(AI26:AI29)-AI31+1</f>
        <v>11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9501</v>
      </c>
      <c r="AI31" s="47">
        <f>MIN(AI26:AI29)</f>
        <v>-5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9</v>
      </c>
      <c r="AG32" s="47">
        <f>SUMIF($E$7:$E$54,$AB32,$G$7:$G$54) + SUMIF($H$7:$H$54,$AB32,$F$7:$F$54)</f>
        <v>1</v>
      </c>
      <c r="AH32" s="47">
        <f>(AF32-AG32)*100+AK32*10000+AF32</f>
        <v>70809</v>
      </c>
      <c r="AI32" s="47">
        <f>AF32-AG32</f>
        <v>8</v>
      </c>
      <c r="AJ32" s="47">
        <f>(AI32-AI37)/AI36</f>
        <v>0.94444444444444442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1103.4452989444444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1</v>
      </c>
      <c r="BP32" s="86">
        <v>1</v>
      </c>
      <c r="BQ32" s="27">
        <v>1</v>
      </c>
      <c r="BR32" s="35"/>
      <c r="BS32" s="23"/>
      <c r="BT32" s="129"/>
      <c r="BU32" s="130"/>
      <c r="BV32" s="130"/>
      <c r="BW32" s="130"/>
      <c r="BX32" s="131"/>
    </row>
    <row r="33" spans="1:76" ht="15" customHeight="1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9 - 1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9</v>
      </c>
      <c r="AH33" s="47">
        <f>(AF33-AG33)*100+AK33*10000+AF33</f>
        <v>9100</v>
      </c>
      <c r="AI33" s="47">
        <f>AF33-AG33</f>
        <v>-9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142.85789288714287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>
        <v>1</v>
      </c>
      <c r="BQ33" s="30">
        <v>2</v>
      </c>
      <c r="BR33" s="23"/>
      <c r="BS33" s="23"/>
      <c r="BT33" s="23"/>
      <c r="BU33" s="23"/>
      <c r="BV33" s="23"/>
      <c r="BW33" s="23"/>
      <c r="BX33" s="23"/>
    </row>
    <row r="34" spans="1:76" ht="15" customHeight="1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8 - 1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1</v>
      </c>
      <c r="AH34" s="47">
        <f>(AF34-AG34)*100+AK34*10000+AF34</f>
        <v>70708</v>
      </c>
      <c r="AI34" s="47">
        <f>AF34-AG34</f>
        <v>7</v>
      </c>
      <c r="AJ34" s="47">
        <f>(AI34-AI37)/AI36</f>
        <v>0.88888888888888884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1096.8897141538889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>
        <v>1</v>
      </c>
      <c r="BC34" s="27">
        <v>1</v>
      </c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0 - 6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6</v>
      </c>
      <c r="AH35" s="47">
        <f>(AF35-AG35)*100+AK35*10000+AF35</f>
        <v>9400</v>
      </c>
      <c r="AI35" s="47">
        <f>AF35-AG35</f>
        <v>-6</v>
      </c>
      <c r="AJ35" s="47">
        <f>(AI35-AI37)/AI36</f>
        <v>0.16666666666666666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159.52458624380952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>
        <v>1</v>
      </c>
      <c r="BC35" s="30">
        <v>2</v>
      </c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0 - 9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10</v>
      </c>
      <c r="AG36" s="47">
        <f t="shared" si="14"/>
        <v>9</v>
      </c>
      <c r="AH36" s="47">
        <f>MAX(AH32:AH35)-AH37+1</f>
        <v>61710</v>
      </c>
      <c r="AI36" s="47">
        <f>MAX(AI32:AI35)-AI37+1</f>
        <v>18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3</v>
      </c>
      <c r="BW36" s="87"/>
      <c r="BX36" s="30"/>
    </row>
    <row r="37" spans="1:76" ht="15" customHeight="1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9100</v>
      </c>
      <c r="AI37" s="47">
        <f>MIN(AI32:AI35)</f>
        <v>-9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3</v>
      </c>
      <c r="AH38" s="47">
        <f>(AF38-AG38)*100+AK38*10000+AF38</f>
        <v>70407</v>
      </c>
      <c r="AI38" s="47">
        <f>AF38-AG38</f>
        <v>4</v>
      </c>
      <c r="AJ38" s="47">
        <f>(AI38-AI43)/AI42</f>
        <v>0.9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1101.6675801666668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7 - 3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5</v>
      </c>
      <c r="AH39" s="47">
        <f>(AF39-AG39)*100+AK39*10000+AF39</f>
        <v>9803</v>
      </c>
      <c r="AI39" s="47">
        <f>AF39-AG39</f>
        <v>-2</v>
      </c>
      <c r="AJ39" s="47">
        <f>(AI39-AI43)/AI42</f>
        <v>0.3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177.85788235714287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7 - 4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7</v>
      </c>
      <c r="AH40" s="47">
        <f>(AF40-AG40)*100+AK40*10000+AF40</f>
        <v>9502</v>
      </c>
      <c r="AI40" s="47">
        <f>AF40-AG40</f>
        <v>-5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146.19125213047622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3 - 5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7</v>
      </c>
      <c r="AG41" s="47">
        <f>SUMIF($E$7:$E$54,$AB41,$G$7:$G$54) + SUMIF($H$7:$H$54,$AB41,$F$7:$F$54)</f>
        <v>4</v>
      </c>
      <c r="AH41" s="47">
        <f>(AF41-AG41)*100+AK41*10000+AF41</f>
        <v>70307</v>
      </c>
      <c r="AI41" s="47">
        <f>AF41-AG41</f>
        <v>3</v>
      </c>
      <c r="AJ41" s="47">
        <f>(AI41-AI43)/AI42</f>
        <v>0.8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1091.6674772216668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2516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Portugal</v>
      </c>
      <c r="BS41" s="143"/>
      <c r="BT41" s="143"/>
      <c r="BU41" s="143"/>
      <c r="BV41" s="143"/>
      <c r="BW41" s="143"/>
      <c r="BX41" s="143"/>
    </row>
    <row r="42" spans="1:76" ht="15" customHeight="1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3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2 - 7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1</v>
      </c>
      <c r="AE42" s="47">
        <f t="shared" si="15"/>
        <v>3</v>
      </c>
      <c r="AF42" s="47">
        <f t="shared" si="15"/>
        <v>6</v>
      </c>
      <c r="AG42" s="47">
        <f t="shared" si="15"/>
        <v>5</v>
      </c>
      <c r="AH42" s="47">
        <f>MAX(AH38:AH41)-AH43+1</f>
        <v>60906</v>
      </c>
      <c r="AI42" s="47">
        <f>MAX(AI38:AI41)-AI43+1</f>
        <v>10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9502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3</v>
      </c>
      <c r="AH44" s="47">
        <f>(AF44-AG44)*100+AK44*10000+AF44</f>
        <v>90609</v>
      </c>
      <c r="AI44" s="47">
        <f>AF44-AG44</f>
        <v>6</v>
      </c>
      <c r="AJ44" s="47">
        <f>(AI44-AI49)/AI48</f>
        <v>0.9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1226.250916345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9 - 3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5</v>
      </c>
      <c r="AH45" s="47">
        <f>(AF45-AG45)*100+AK45*10000+AF45</f>
        <v>19904</v>
      </c>
      <c r="AI45" s="47">
        <f>AF45-AG45</f>
        <v>-1</v>
      </c>
      <c r="AJ45" s="47">
        <f>(AI45-AI49)/AI48</f>
        <v>0.2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275.00077376500002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3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0</v>
      </c>
      <c r="M46" s="25">
        <f>VLOOKUP(2,AA44:AK47,4,FALSE)</f>
        <v>2</v>
      </c>
      <c r="N46" s="25">
        <f>VLOOKUP(2,AA44:AK47,5,FALSE)</f>
        <v>1</v>
      </c>
      <c r="O46" s="25" t="str">
        <f>VLOOKUP(2,AA44:AK47,6,FALSE) &amp; " - " &amp; VLOOKUP(2,AA44:AK47,7,FALSE)</f>
        <v>4 - 5</v>
      </c>
      <c r="P46" s="54">
        <f>L46*3+M46</f>
        <v>2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5</v>
      </c>
      <c r="AH46" s="47">
        <f>(AF46-AG46)*100+AK46*10000+AF46</f>
        <v>19803</v>
      </c>
      <c r="AI46" s="47">
        <f>AF46-AG46</f>
        <v>-2</v>
      </c>
      <c r="AJ46" s="47">
        <f>(AI46-AI49)/AI48</f>
        <v>0.1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263.75081766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3 - 5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2</v>
      </c>
      <c r="AE47" s="47">
        <f>COUNTIF($S$7:$T$54,"=" &amp; AB47 &amp; "_lose")</f>
        <v>1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5</v>
      </c>
      <c r="AH47" s="47">
        <f>(AF47-AG47)*100+AK47*10000+AF47</f>
        <v>19702</v>
      </c>
      <c r="AI47" s="47">
        <f>AF47-AG47</f>
        <v>-3</v>
      </c>
      <c r="AJ47" s="47">
        <f>(AI47-AI49)/AI48</f>
        <v>0</v>
      </c>
      <c r="AK47" s="47">
        <f>AC47*3+AD47</f>
        <v>2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252.50074024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2</v>
      </c>
      <c r="N48" s="56">
        <f>VLOOKUP(4,AA44:AK47,5,FALSE)</f>
        <v>1</v>
      </c>
      <c r="O48" s="56" t="str">
        <f>VLOOKUP(4,AA44:AK47,6,FALSE) &amp; " - " &amp; VLOOKUP(4,AA44:AK47,7,FALSE)</f>
        <v>2 - 5</v>
      </c>
      <c r="P48" s="57">
        <f>L48*3+M48</f>
        <v>2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2</v>
      </c>
      <c r="AF48" s="47">
        <f t="shared" si="16"/>
        <v>8</v>
      </c>
      <c r="AG48" s="47">
        <f t="shared" si="16"/>
        <v>3</v>
      </c>
      <c r="AH48" s="47">
        <f>MAX(AH44:AH47)-AH49+1</f>
        <v>70908</v>
      </c>
      <c r="AI48" s="47">
        <f>MAX(AI44:AI47)-AI49+1</f>
        <v>10</v>
      </c>
      <c r="AK48" s="47">
        <f t="shared" si="16"/>
        <v>8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2517</v>
      </c>
      <c r="AZ48" s="133"/>
      <c r="BA48" s="133"/>
      <c r="BB48" s="133"/>
      <c r="BC48" s="134"/>
    </row>
    <row r="49" spans="1:55" ht="15" customHeight="1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19702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8</v>
      </c>
      <c r="AG50" s="47">
        <f>SUMIF($E$7:$E$54,$AB50,$G$7:$G$54) + SUMIF($H$7:$H$54,$AB50,$F$7:$F$54)</f>
        <v>2</v>
      </c>
      <c r="AH50" s="47">
        <f>(AF50-AG50)*100+AK50*10000+AF50</f>
        <v>90608</v>
      </c>
      <c r="AI50" s="47">
        <f>AF50-AG50</f>
        <v>6</v>
      </c>
      <c r="AJ50" s="47">
        <f>(AI50-AI55)/AI54</f>
        <v>0.91666666666666663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1103.0960754852381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7</v>
      </c>
      <c r="AH51" s="47">
        <f>(AF51-AG51)*100+AK51*10000+AF51</f>
        <v>9502</v>
      </c>
      <c r="AI51" s="47">
        <f>AF51-AG51</f>
        <v>-5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113.96894764825397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5 - 5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5</v>
      </c>
      <c r="AH52" s="47">
        <f>(AF52-AG52)*100+AK52*10000+AF52</f>
        <v>19904</v>
      </c>
      <c r="AI52" s="47">
        <f>AF52-AG52</f>
        <v>-1</v>
      </c>
      <c r="AJ52" s="47">
        <f>(AI52-AI55)/AI54</f>
        <v>0.33333333333333331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261.27065913484125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4 - 5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5</v>
      </c>
      <c r="AG53" s="47">
        <f>SUMIF($E$7:$E$54,$AB53,$G$7:$G$54) + SUMIF($H$7:$H$54,$AB53,$F$7:$F$54)</f>
        <v>5</v>
      </c>
      <c r="AH53" s="47">
        <f>(AF53-AG53)*100+AK53*10000+AF53</f>
        <v>40005</v>
      </c>
      <c r="AI53" s="47">
        <f>AF53-AG53</f>
        <v>0</v>
      </c>
      <c r="AJ53" s="47">
        <f>(AI53-AI55)/AI54</f>
        <v>0.41666666666666669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493.25472802396831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2 - 7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3</v>
      </c>
      <c r="AE54" s="47">
        <f t="shared" si="17"/>
        <v>3</v>
      </c>
      <c r="AF54" s="47">
        <f t="shared" si="17"/>
        <v>7</v>
      </c>
      <c r="AG54" s="47">
        <f t="shared" si="17"/>
        <v>6</v>
      </c>
      <c r="AH54" s="47">
        <f>MAX(AH50:AH53)-AH55+1</f>
        <v>81107</v>
      </c>
      <c r="AI54" s="47">
        <f>MAX(AI50:AI53)-AI55+1</f>
        <v>12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>
      <c r="A55" s="9"/>
      <c r="B55" s="42"/>
      <c r="C55" s="9"/>
      <c r="D55" s="43"/>
      <c r="E55" s="44"/>
      <c r="F55" s="45"/>
      <c r="G55" s="45"/>
      <c r="H55" s="46"/>
      <c r="AH55" s="47">
        <f>MIN(AH50:AH53)</f>
        <v>9502</v>
      </c>
      <c r="AI55" s="47">
        <f>MIN(AI50:AI53)</f>
        <v>-5</v>
      </c>
    </row>
    <row r="56" spans="1:55" ht="12.75" customHeight="1"/>
    <row r="57" spans="1:55" ht="12.75" customHeight="1"/>
    <row r="58" spans="1:5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/>
    <row r="80" spans="18:26" ht="12.75" customHeight="1"/>
    <row r="81" spans="18:20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England</v>
      </c>
    </row>
    <row r="83" spans="18:20" ht="12.75" customHeight="1"/>
    <row r="84" spans="18:20" ht="12.75" customHeight="1"/>
    <row r="85" spans="18:20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Portugal</v>
      </c>
      <c r="T85" s="88" t="str">
        <f>S85</f>
        <v>Portugal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A16" sqref="A16"/>
    </sheetView>
  </sheetViews>
  <sheetFormatPr defaultRowHeight="14.45"/>
  <cols>
    <col min="1" max="1" width="80.42578125" customWidth="1"/>
    <col min="2" max="2" width="63.85546875" customWidth="1"/>
  </cols>
  <sheetData>
    <row r="1" spans="1:2">
      <c r="A1" s="101" t="s">
        <v>2518</v>
      </c>
      <c r="B1" s="102" t="s">
        <v>2519</v>
      </c>
    </row>
    <row r="2" spans="1:2">
      <c r="A2" s="103" t="s">
        <v>2520</v>
      </c>
      <c r="B2" s="100" t="s">
        <v>2521</v>
      </c>
    </row>
    <row r="3" spans="1:2">
      <c r="A3" s="100" t="s">
        <v>2522</v>
      </c>
      <c r="B3" s="103" t="s">
        <v>2523</v>
      </c>
    </row>
    <row r="4" spans="1:2">
      <c r="A4" s="103" t="s">
        <v>2524</v>
      </c>
      <c r="B4" s="100" t="s">
        <v>2525</v>
      </c>
    </row>
    <row r="5" spans="1:2">
      <c r="A5" s="100" t="s">
        <v>2526</v>
      </c>
      <c r="B5" s="103" t="s">
        <v>2527</v>
      </c>
    </row>
    <row r="6" spans="1:2">
      <c r="A6" s="103" t="s">
        <v>2528</v>
      </c>
      <c r="B6" s="100" t="s">
        <v>2529</v>
      </c>
    </row>
    <row r="7" spans="1:2">
      <c r="A7" s="100" t="s">
        <v>2530</v>
      </c>
      <c r="B7" s="103" t="s">
        <v>2531</v>
      </c>
    </row>
    <row r="8" spans="1:2">
      <c r="A8" s="103" t="s">
        <v>2532</v>
      </c>
      <c r="B8" s="100" t="s">
        <v>2533</v>
      </c>
    </row>
    <row r="9" spans="1:2">
      <c r="A9" s="100" t="s">
        <v>2534</v>
      </c>
      <c r="B9" s="103" t="s">
        <v>2535</v>
      </c>
    </row>
    <row r="10" spans="1:2">
      <c r="A10" s="103" t="s">
        <v>2536</v>
      </c>
      <c r="B10" s="100" t="s">
        <v>2537</v>
      </c>
    </row>
    <row r="11" spans="1:2">
      <c r="A11" s="100" t="s">
        <v>2538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www.excely.com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subject/>
  <dc:creator>Denys Kozyr</dc:creator>
  <cp:keywords>fifa;world cup;schedule;spreadsheet</cp:keywords>
  <dc:description/>
  <cp:lastModifiedBy/>
  <cp:revision/>
  <dcterms:created xsi:type="dcterms:W3CDTF">2017-12-27T19:32:51Z</dcterms:created>
  <dcterms:modified xsi:type="dcterms:W3CDTF">2022-11-20T12:21:29Z</dcterms:modified>
  <cp:category/>
  <cp:contentStatus/>
</cp:coreProperties>
</file>