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5600" windowHeight="8160" tabRatio="500"/>
  </bookViews>
  <sheets>
    <sheet name="Sheet2" sheetId="10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0" l="1"/>
  <c r="M33" i="10"/>
  <c r="K33" i="10"/>
  <c r="H33" i="10"/>
  <c r="G33" i="10"/>
  <c r="F33" i="10"/>
  <c r="E33" i="10"/>
  <c r="C33" i="10"/>
  <c r="P32" i="10"/>
  <c r="O32" i="10"/>
  <c r="N32" i="10"/>
  <c r="Q32" i="10"/>
  <c r="P31" i="10"/>
  <c r="O31" i="10"/>
  <c r="N31" i="10"/>
  <c r="Q31" i="10"/>
  <c r="P30" i="10"/>
  <c r="O30" i="10"/>
  <c r="N30" i="10"/>
  <c r="Q30" i="10"/>
  <c r="P29" i="10"/>
  <c r="O29" i="10"/>
  <c r="N29" i="10"/>
  <c r="Q29" i="10"/>
  <c r="P28" i="10"/>
  <c r="O28" i="10"/>
  <c r="N28" i="10"/>
  <c r="Q28" i="10"/>
  <c r="P27" i="10"/>
  <c r="O27" i="10"/>
  <c r="N27" i="10"/>
  <c r="Q27" i="10"/>
  <c r="P26" i="10"/>
  <c r="O26" i="10"/>
  <c r="N26" i="10"/>
  <c r="Q26" i="10"/>
  <c r="P25" i="10"/>
  <c r="O25" i="10"/>
  <c r="N25" i="10"/>
  <c r="Q25" i="10"/>
  <c r="P24" i="10"/>
  <c r="O24" i="10"/>
  <c r="N24" i="10"/>
  <c r="Q24" i="10"/>
  <c r="P23" i="10"/>
  <c r="O23" i="10"/>
  <c r="N23" i="10"/>
  <c r="Q23" i="10"/>
  <c r="P22" i="10"/>
  <c r="O22" i="10"/>
  <c r="N22" i="10"/>
  <c r="Q22" i="10"/>
  <c r="P21" i="10"/>
  <c r="O21" i="10"/>
  <c r="N21" i="10"/>
  <c r="Q21" i="10"/>
  <c r="P20" i="10"/>
  <c r="O20" i="10"/>
  <c r="N20" i="10"/>
  <c r="Q20" i="10"/>
  <c r="P19" i="10"/>
  <c r="O19" i="10"/>
  <c r="N19" i="10"/>
  <c r="Q19" i="10"/>
  <c r="P18" i="10"/>
  <c r="O18" i="10"/>
  <c r="N18" i="10"/>
  <c r="Q18" i="10"/>
  <c r="P17" i="10"/>
  <c r="O17" i="10"/>
  <c r="N17" i="10"/>
  <c r="Q17" i="10"/>
  <c r="I17" i="10"/>
  <c r="P16" i="10"/>
  <c r="O16" i="10"/>
  <c r="N16" i="10"/>
  <c r="Q16" i="10"/>
  <c r="P15" i="10"/>
  <c r="O15" i="10"/>
  <c r="N15" i="10"/>
  <c r="Q15" i="10"/>
  <c r="P14" i="10"/>
  <c r="O14" i="10"/>
  <c r="N14" i="10"/>
  <c r="Q14" i="10"/>
  <c r="P13" i="10"/>
  <c r="O13" i="10"/>
  <c r="N13" i="10"/>
  <c r="Q13" i="10"/>
  <c r="P12" i="10"/>
  <c r="O12" i="10"/>
  <c r="N12" i="10"/>
  <c r="Q12" i="10"/>
  <c r="P11" i="10"/>
  <c r="O11" i="10"/>
  <c r="N11" i="10"/>
  <c r="Q11" i="10"/>
  <c r="P10" i="10"/>
  <c r="O10" i="10"/>
  <c r="N10" i="10"/>
  <c r="Q10" i="10"/>
  <c r="P9" i="10"/>
  <c r="O9" i="10"/>
  <c r="N9" i="10"/>
  <c r="Q9" i="10"/>
  <c r="P8" i="10"/>
  <c r="O8" i="10"/>
  <c r="N8" i="10"/>
  <c r="Q8" i="10"/>
  <c r="P7" i="10"/>
  <c r="O7" i="10"/>
  <c r="N7" i="10"/>
  <c r="Q7" i="10"/>
  <c r="P6" i="10"/>
  <c r="O6" i="10"/>
  <c r="N6" i="10"/>
  <c r="Q6" i="10"/>
  <c r="P5" i="10"/>
  <c r="O5" i="10"/>
  <c r="N5" i="10"/>
  <c r="Q5" i="10"/>
  <c r="P4" i="10"/>
  <c r="O4" i="10"/>
  <c r="N4" i="10"/>
  <c r="Q4" i="10"/>
  <c r="P3" i="10"/>
  <c r="P33" i="10"/>
  <c r="O3" i="10"/>
  <c r="O33" i="10"/>
  <c r="N3" i="10"/>
  <c r="N33" i="10"/>
  <c r="A36" i="10"/>
  <c r="A38" i="10"/>
  <c r="Q3" i="10"/>
  <c r="Q33" i="10"/>
</calcChain>
</file>

<file path=xl/sharedStrings.xml><?xml version="1.0" encoding="utf-8"?>
<sst xmlns="http://schemas.openxmlformats.org/spreadsheetml/2006/main" count="48" uniqueCount="42">
  <si>
    <t>Date (dd/m/y)</t>
  </si>
  <si>
    <t>HiRise Counter sales Invoice No.  ( Full Invoice No.)</t>
  </si>
  <si>
    <t>HiRise Counter sales Invoice Amount</t>
  </si>
  <si>
    <t>DMS Counter Sales Invoice No.</t>
  </si>
  <si>
    <t>DMS Counter Sales Invoice Amount</t>
  </si>
  <si>
    <t>Break-up of Standard Parts</t>
  </si>
  <si>
    <t>Break-up of Accessories</t>
  </si>
  <si>
    <t>Cash Payment Amount</t>
  </si>
  <si>
    <t>Card Type</t>
  </si>
  <si>
    <t>Card No. ( last 4 digits)</t>
  </si>
  <si>
    <t>Card Amount</t>
  </si>
  <si>
    <t>Neft Ref No</t>
  </si>
  <si>
    <t xml:space="preserve">Neft  amount </t>
  </si>
  <si>
    <t>Total Cash</t>
  </si>
  <si>
    <t xml:space="preserve">Total Card Amount  </t>
  </si>
  <si>
    <t>Total Other Instruments</t>
  </si>
  <si>
    <t>Total Amount Paid</t>
  </si>
  <si>
    <t>rupay</t>
  </si>
  <si>
    <t xml:space="preserve">cash </t>
  </si>
  <si>
    <t xml:space="preserve">cc </t>
  </si>
  <si>
    <t>16IV05763</t>
  </si>
  <si>
    <t>1617-04182</t>
  </si>
  <si>
    <t>1617-04185</t>
  </si>
  <si>
    <t>1617-04181</t>
  </si>
  <si>
    <t>1617-04186</t>
  </si>
  <si>
    <t>16IV05764</t>
  </si>
  <si>
    <t>1617-04187</t>
  </si>
  <si>
    <t xml:space="preserve">master card </t>
  </si>
  <si>
    <t>1617-04191</t>
  </si>
  <si>
    <t>1617-04192</t>
  </si>
  <si>
    <t>visa</t>
  </si>
  <si>
    <t>1617-04193</t>
  </si>
  <si>
    <t>1617-04194</t>
  </si>
  <si>
    <t>1617-04196</t>
  </si>
  <si>
    <t>1617-04195</t>
  </si>
  <si>
    <t>16IV05769</t>
  </si>
  <si>
    <t>1617-04198</t>
  </si>
  <si>
    <t>16IV05772</t>
  </si>
  <si>
    <t>16IV05771</t>
  </si>
  <si>
    <t>16IV05777</t>
  </si>
  <si>
    <t>16IV05778</t>
  </si>
  <si>
    <t>16IV05779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</si>
</sst>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6" borderId="3" xfId="0" applyFont="1" applyFill="1" applyBorder="1" applyAlignment="1">
      <alignment horizontal="center" vertical="center" textRotation="90" wrapText="1"/>
    </xf>
    <xf numFmtId="0" fontId="4" fillId="7" borderId="4" xfId="0" applyFont="1" applyFill="1" applyBorder="1" applyAlignment="1">
      <alignment horizontal="center" vertical="center" textRotation="90" wrapText="1"/>
    </xf>
    <xf numFmtId="0" fontId="3" fillId="7" borderId="5" xfId="0" applyFont="1" applyFill="1" applyBorder="1" applyAlignment="1">
      <alignment horizontal="center" vertical="center" textRotation="90" wrapText="1"/>
    </xf>
    <xf numFmtId="0" fontId="4" fillId="8" borderId="2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14" fontId="0" fillId="7" borderId="7" xfId="0" applyNumberFormat="1" applyFill="1" applyBorder="1" applyAlignment="1" applyProtection="1">
      <alignment horizontal="center" vertical="center" wrapText="1"/>
      <protection locked="0"/>
    </xf>
    <xf numFmtId="1" fontId="0" fillId="7" borderId="8" xfId="0" applyNumberFormat="1" applyFill="1" applyBorder="1" applyAlignment="1" applyProtection="1">
      <alignment horizontal="center" vertical="center" wrapText="1"/>
      <protection locked="0"/>
    </xf>
    <xf numFmtId="1" fontId="0" fillId="7" borderId="9" xfId="0" applyNumberFormat="1" applyFill="1" applyBorder="1" applyAlignment="1" applyProtection="1">
      <alignment horizontal="center" vertical="center" wrapText="1"/>
      <protection locked="0"/>
    </xf>
    <xf numFmtId="1" fontId="0" fillId="7" borderId="10" xfId="0" applyNumberFormat="1" applyFill="1" applyBorder="1" applyAlignment="1" applyProtection="1">
      <alignment horizontal="center" vertical="center" wrapText="1"/>
      <protection locked="0"/>
    </xf>
    <xf numFmtId="1" fontId="0" fillId="7" borderId="11" xfId="0" applyNumberFormat="1" applyFill="1" applyBorder="1" applyAlignment="1" applyProtection="1">
      <alignment horizontal="center" vertical="center" wrapText="1"/>
      <protection locked="0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" fontId="0" fillId="7" borderId="14" xfId="0" applyNumberFormat="1" applyFill="1" applyBorder="1" applyAlignment="1" applyProtection="1">
      <alignment horizontal="center" vertical="center" wrapText="1"/>
      <protection locked="0"/>
    </xf>
    <xf numFmtId="0" fontId="0" fillId="7" borderId="15" xfId="0" applyFill="1" applyBorder="1" applyAlignment="1" applyProtection="1">
      <alignment horizontal="center"/>
      <protection locked="0"/>
    </xf>
    <xf numFmtId="1" fontId="0" fillId="7" borderId="1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0" fillId="7" borderId="0" xfId="0" applyFill="1"/>
    <xf numFmtId="14" fontId="0" fillId="7" borderId="18" xfId="0" applyNumberFormat="1" applyFill="1" applyBorder="1" applyAlignment="1" applyProtection="1">
      <alignment horizontal="center" vertical="center" wrapText="1"/>
      <protection locked="0"/>
    </xf>
    <xf numFmtId="1" fontId="0" fillId="7" borderId="19" xfId="0" applyNumberFormat="1" applyFill="1" applyBorder="1" applyAlignment="1" applyProtection="1">
      <alignment horizontal="center" vertical="center" wrapText="1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10" xfId="0" applyFill="1" applyBorder="1" applyAlignment="1" applyProtection="1">
      <alignment horizontal="center"/>
      <protection locked="0"/>
    </xf>
    <xf numFmtId="1" fontId="0" fillId="7" borderId="20" xfId="0" applyNumberFormat="1" applyFill="1" applyBorder="1" applyAlignment="1" applyProtection="1">
      <alignment horizontal="center" vertical="center" wrapText="1"/>
      <protection locked="0"/>
    </xf>
    <xf numFmtId="1" fontId="0" fillId="7" borderId="21" xfId="0" applyNumberForma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1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0" fillId="7" borderId="10" xfId="0" applyNumberFormat="1" applyFill="1" applyBorder="1" applyAlignment="1" applyProtection="1">
      <alignment horizontal="center"/>
      <protection locked="0"/>
    </xf>
    <xf numFmtId="0" fontId="0" fillId="7" borderId="20" xfId="0" applyFill="1" applyBorder="1" applyAlignment="1" applyProtection="1">
      <alignment horizontal="center" vertical="center" wrapText="1"/>
      <protection locked="0"/>
    </xf>
    <xf numFmtId="0" fontId="0" fillId="7" borderId="21" xfId="0" applyFill="1" applyBorder="1" applyAlignment="1" applyProtection="1">
      <alignment horizontal="center" vertical="center" wrapText="1"/>
      <protection locked="0"/>
    </xf>
    <xf numFmtId="1" fontId="0" fillId="7" borderId="22" xfId="0" applyNumberFormat="1" applyFill="1" applyBorder="1" applyAlignment="1" applyProtection="1">
      <alignment horizontal="center" vertical="center" wrapText="1"/>
      <protection locked="0"/>
    </xf>
    <xf numFmtId="1" fontId="0" fillId="7" borderId="23" xfId="0" applyNumberFormat="1" applyFill="1" applyBorder="1" applyAlignment="1" applyProtection="1">
      <alignment horizontal="center" vertical="center" wrapText="1"/>
      <protection locked="0"/>
    </xf>
    <xf numFmtId="14" fontId="0" fillId="2" borderId="7" xfId="0" applyNumberFormat="1" applyFill="1" applyBorder="1" applyAlignment="1" applyProtection="1">
      <alignment horizontal="center" vertical="center" wrapText="1"/>
      <protection locked="0"/>
    </xf>
    <xf numFmtId="1" fontId="0" fillId="3" borderId="19" xfId="0" applyNumberFormat="1" applyFill="1" applyBorder="1" applyAlignment="1" applyProtection="1">
      <alignment horizontal="center" vertical="center" wrapText="1"/>
      <protection locked="0"/>
    </xf>
    <xf numFmtId="1" fontId="0" fillId="3" borderId="10" xfId="0" applyNumberFormat="1" applyFill="1" applyBorder="1" applyAlignment="1" applyProtection="1">
      <alignment horizontal="center" vertical="center" wrapText="1"/>
      <protection locked="0"/>
    </xf>
    <xf numFmtId="1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vertical="center" wrapText="1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9" borderId="20" xfId="0" applyFill="1" applyBorder="1" applyAlignment="1" applyProtection="1">
      <alignment horizontal="center" vertical="center" wrapText="1"/>
      <protection locked="0"/>
    </xf>
    <xf numFmtId="0" fontId="0" fillId="9" borderId="10" xfId="0" applyFill="1" applyBorder="1" applyAlignment="1" applyProtection="1">
      <alignment horizontal="center"/>
      <protection locked="0"/>
    </xf>
    <xf numFmtId="1" fontId="0" fillId="3" borderId="24" xfId="0" applyNumberFormat="1" applyFill="1" applyBorder="1" applyAlignment="1" applyProtection="1">
      <alignment horizontal="center" vertical="center" wrapText="1"/>
      <protection locked="0"/>
    </xf>
    <xf numFmtId="0" fontId="0" fillId="3" borderId="25" xfId="0" applyFill="1" applyBorder="1" applyAlignment="1" applyProtection="1">
      <alignment horizontal="center" vertical="center" wrapText="1"/>
      <protection locked="0"/>
    </xf>
    <xf numFmtId="0" fontId="0" fillId="3" borderId="26" xfId="0" applyFill="1" applyBorder="1" applyAlignment="1" applyProtection="1">
      <alignment horizontal="center" vertical="center" wrapText="1"/>
      <protection locked="0"/>
    </xf>
    <xf numFmtId="0" fontId="0" fillId="2" borderId="26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9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9" borderId="26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6" xfId="0" applyFont="1" applyBorder="1" applyAlignment="1">
      <alignment horizontal="center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</xf>
    <xf numFmtId="1" fontId="6" fillId="5" borderId="2" xfId="0" applyNumberFormat="1" applyFont="1" applyFill="1" applyBorder="1" applyAlignment="1" applyProtection="1">
      <alignment horizontal="center" vertical="center" wrapText="1"/>
    </xf>
    <xf numFmtId="1" fontId="6" fillId="9" borderId="2" xfId="0" applyNumberFormat="1" applyFont="1" applyFill="1" applyBorder="1" applyAlignment="1" applyProtection="1">
      <alignment horizontal="center" vertical="center" wrapText="1"/>
    </xf>
    <xf numFmtId="1" fontId="6" fillId="2" borderId="2" xfId="0" applyNumberFormat="1" applyFont="1" applyFill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1" fontId="6" fillId="2" borderId="3" xfId="0" applyNumberFormat="1" applyFont="1" applyFill="1" applyBorder="1" applyAlignment="1" applyProtection="1">
      <alignment horizontal="center" vertical="center" wrapText="1"/>
    </xf>
    <xf numFmtId="1" fontId="6" fillId="2" borderId="6" xfId="0" applyNumberFormat="1" applyFont="1" applyFill="1" applyBorder="1" applyAlignment="1" applyProtection="1">
      <alignment horizontal="center" vertical="center" wrapText="1"/>
    </xf>
    <xf numFmtId="1" fontId="6" fillId="2" borderId="1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1" fontId="0" fillId="2" borderId="2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 textRotation="90" wrapText="1"/>
    </xf>
    <xf numFmtId="0" fontId="0" fillId="2" borderId="3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FFFFCC"/>
      <color rgb="FFFFFF99"/>
      <color rgb="FF66CCFF"/>
      <color rgb="FF99CCFF"/>
      <color rgb="FF99FF99"/>
      <color rgb="FFFF9999"/>
      <color rgb="FFFF99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si%20Honda/Desktop/Cash%20Report%20jan%202016/Counter%20sale%20Report%20j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2-01-17"/>
      <sheetName val="03-01-17"/>
      <sheetName val="04-01-17"/>
      <sheetName val="05-01-17"/>
      <sheetName val="06-01-17"/>
      <sheetName val="07-01-17"/>
      <sheetName val="08-01-17"/>
      <sheetName val="09-01-17"/>
      <sheetName val="10-01-17"/>
      <sheetName val="Refu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F1" workbookViewId="0">
      <selection activeCell="F6" sqref="F6"/>
    </sheetView>
  </sheetViews>
  <sheetFormatPr baseColWidth="10" defaultColWidth="8.83203125" defaultRowHeight="15" x14ac:dyDescent="0"/>
  <cols>
    <col min="1" max="1" width="11.5" customWidth="1"/>
    <col min="2" max="2" width="28" style="1" customWidth="1"/>
    <col min="3" max="3" width="16.83203125" style="1" customWidth="1"/>
    <col min="4" max="4" width="19" style="1" customWidth="1"/>
    <col min="5" max="5" width="18.6640625" style="1" customWidth="1"/>
    <col min="6" max="6" width="17.33203125" style="1" customWidth="1"/>
    <col min="7" max="7" width="16.6640625" style="1" customWidth="1"/>
    <col min="8" max="9" width="15.33203125" customWidth="1"/>
    <col min="10" max="10" width="16.83203125" style="1" customWidth="1"/>
    <col min="11" max="11" width="18.83203125" style="1" customWidth="1"/>
    <col min="12" max="12" width="17.1640625" style="1" customWidth="1"/>
    <col min="13" max="13" width="15.33203125" style="1" customWidth="1"/>
    <col min="14" max="14" width="16.6640625" customWidth="1"/>
    <col min="15" max="15" width="17.6640625" customWidth="1"/>
    <col min="16" max="16" width="15.6640625" customWidth="1"/>
    <col min="17" max="17" width="15.33203125" style="1" customWidth="1"/>
  </cols>
  <sheetData>
    <row r="1" spans="1:19" ht="16" thickBot="1">
      <c r="J1"/>
      <c r="K1"/>
      <c r="L1"/>
      <c r="M1"/>
      <c r="Q1"/>
    </row>
    <row r="2" spans="1:19" ht="191" thickBot="1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94" t="s">
        <v>10</v>
      </c>
      <c r="L2" s="12" t="s">
        <v>11</v>
      </c>
      <c r="M2" s="13" t="s">
        <v>12</v>
      </c>
      <c r="N2" s="14" t="s">
        <v>13</v>
      </c>
      <c r="O2" s="15" t="s">
        <v>14</v>
      </c>
      <c r="P2" s="15" t="s">
        <v>15</v>
      </c>
      <c r="Q2" s="2" t="s">
        <v>16</v>
      </c>
    </row>
    <row r="3" spans="1:19">
      <c r="A3" s="16">
        <v>42744</v>
      </c>
      <c r="B3" s="17"/>
      <c r="C3" s="18"/>
      <c r="D3" s="19" t="s">
        <v>20</v>
      </c>
      <c r="E3" s="20">
        <v>281</v>
      </c>
      <c r="F3" s="21"/>
      <c r="G3" s="22"/>
      <c r="H3" s="23">
        <v>281</v>
      </c>
      <c r="I3" s="24"/>
      <c r="J3" s="25"/>
      <c r="K3" s="26"/>
      <c r="L3" s="21"/>
      <c r="M3" s="22"/>
      <c r="N3" s="27">
        <f>+H3</f>
        <v>281</v>
      </c>
      <c r="O3" s="28">
        <f>+K3</f>
        <v>0</v>
      </c>
      <c r="P3" s="29">
        <f>+M3</f>
        <v>0</v>
      </c>
      <c r="Q3" s="30">
        <f t="shared" ref="Q3:Q32" si="0">+P3+O3+N3</f>
        <v>281</v>
      </c>
      <c r="R3" s="31"/>
      <c r="S3" s="31"/>
    </row>
    <row r="4" spans="1:19">
      <c r="A4" s="16">
        <v>42744</v>
      </c>
      <c r="B4" s="33" t="s">
        <v>21</v>
      </c>
      <c r="C4" s="19">
        <v>895</v>
      </c>
      <c r="D4" s="19"/>
      <c r="E4" s="19"/>
      <c r="F4" s="34"/>
      <c r="G4" s="35"/>
      <c r="H4" s="36">
        <v>895</v>
      </c>
      <c r="I4" s="37"/>
      <c r="J4" s="38"/>
      <c r="K4" s="42"/>
      <c r="L4" s="34"/>
      <c r="M4" s="35"/>
      <c r="N4" s="39">
        <f t="shared" ref="N4:N32" si="1">+H4</f>
        <v>895</v>
      </c>
      <c r="O4" s="40">
        <f t="shared" ref="O4:O32" si="2">+K4</f>
        <v>0</v>
      </c>
      <c r="P4" s="40">
        <f t="shared" ref="P4:P32" si="3">+M4</f>
        <v>0</v>
      </c>
      <c r="Q4" s="41">
        <f t="shared" si="0"/>
        <v>895</v>
      </c>
      <c r="R4" s="31"/>
      <c r="S4" s="31"/>
    </row>
    <row r="5" spans="1:19">
      <c r="A5" s="32">
        <v>42744</v>
      </c>
      <c r="B5" s="33" t="s">
        <v>22</v>
      </c>
      <c r="C5" s="19">
        <v>859</v>
      </c>
      <c r="D5" s="19"/>
      <c r="E5" s="19"/>
      <c r="F5" s="34"/>
      <c r="G5" s="35"/>
      <c r="H5" s="36">
        <v>859</v>
      </c>
      <c r="I5" s="37"/>
      <c r="J5" s="38"/>
      <c r="K5" s="42"/>
      <c r="L5" s="34"/>
      <c r="M5" s="35"/>
      <c r="N5" s="39">
        <f t="shared" si="1"/>
        <v>859</v>
      </c>
      <c r="O5" s="40">
        <f t="shared" si="2"/>
        <v>0</v>
      </c>
      <c r="P5" s="40">
        <f t="shared" si="3"/>
        <v>0</v>
      </c>
      <c r="Q5" s="41">
        <f t="shared" si="0"/>
        <v>859</v>
      </c>
      <c r="R5" s="31"/>
      <c r="S5" s="31"/>
    </row>
    <row r="6" spans="1:19">
      <c r="A6" s="16">
        <v>42744</v>
      </c>
      <c r="B6" s="33" t="s">
        <v>23</v>
      </c>
      <c r="C6" s="19">
        <v>599</v>
      </c>
      <c r="D6" s="19"/>
      <c r="E6" s="19"/>
      <c r="F6" s="34"/>
      <c r="G6" s="35"/>
      <c r="H6" s="36">
        <v>599</v>
      </c>
      <c r="I6" s="37"/>
      <c r="J6" s="38"/>
      <c r="K6" s="42"/>
      <c r="L6" s="34"/>
      <c r="M6" s="35"/>
      <c r="N6" s="39">
        <f t="shared" si="1"/>
        <v>599</v>
      </c>
      <c r="O6" s="40">
        <f t="shared" si="2"/>
        <v>0</v>
      </c>
      <c r="P6" s="40">
        <f t="shared" si="3"/>
        <v>0</v>
      </c>
      <c r="Q6" s="41">
        <f t="shared" si="0"/>
        <v>599</v>
      </c>
      <c r="R6" s="31"/>
      <c r="S6" s="31"/>
    </row>
    <row r="7" spans="1:19">
      <c r="A7" s="32">
        <v>42744</v>
      </c>
      <c r="B7" s="33" t="s">
        <v>24</v>
      </c>
      <c r="C7" s="19">
        <v>60</v>
      </c>
      <c r="D7" s="19"/>
      <c r="E7" s="19"/>
      <c r="F7" s="34"/>
      <c r="G7" s="35"/>
      <c r="H7" s="43">
        <v>60</v>
      </c>
      <c r="I7" s="44"/>
      <c r="J7" s="38"/>
      <c r="K7" s="35"/>
      <c r="L7" s="34"/>
      <c r="M7" s="35"/>
      <c r="N7" s="39">
        <f t="shared" si="1"/>
        <v>60</v>
      </c>
      <c r="O7" s="40">
        <f t="shared" si="2"/>
        <v>0</v>
      </c>
      <c r="P7" s="40">
        <f t="shared" si="3"/>
        <v>0</v>
      </c>
      <c r="Q7" s="41">
        <f t="shared" si="0"/>
        <v>60</v>
      </c>
      <c r="R7" s="31"/>
      <c r="S7" s="31"/>
    </row>
    <row r="8" spans="1:19">
      <c r="A8" s="16">
        <v>42744</v>
      </c>
      <c r="B8" s="33"/>
      <c r="C8" s="19"/>
      <c r="D8" s="19" t="s">
        <v>25</v>
      </c>
      <c r="E8" s="19">
        <v>250</v>
      </c>
      <c r="F8" s="34"/>
      <c r="G8" s="35"/>
      <c r="H8" s="36">
        <v>250</v>
      </c>
      <c r="I8" s="37"/>
      <c r="J8" s="38"/>
      <c r="K8" s="42"/>
      <c r="L8" s="34"/>
      <c r="M8" s="35"/>
      <c r="N8" s="39">
        <f t="shared" si="1"/>
        <v>250</v>
      </c>
      <c r="O8" s="40">
        <f t="shared" si="2"/>
        <v>0</v>
      </c>
      <c r="P8" s="40">
        <f t="shared" si="3"/>
        <v>0</v>
      </c>
      <c r="Q8" s="41">
        <f t="shared" si="0"/>
        <v>250</v>
      </c>
      <c r="R8" s="31"/>
      <c r="S8" s="31"/>
    </row>
    <row r="9" spans="1:19">
      <c r="A9" s="32">
        <v>42744</v>
      </c>
      <c r="B9" s="33" t="s">
        <v>26</v>
      </c>
      <c r="C9" s="19">
        <v>140</v>
      </c>
      <c r="D9" s="19"/>
      <c r="E9" s="19"/>
      <c r="F9" s="34"/>
      <c r="G9" s="35"/>
      <c r="H9" s="36">
        <v>0</v>
      </c>
      <c r="I9" s="37" t="s">
        <v>27</v>
      </c>
      <c r="J9" s="38">
        <v>1438</v>
      </c>
      <c r="K9" s="35">
        <v>140</v>
      </c>
      <c r="L9" s="34"/>
      <c r="M9" s="35"/>
      <c r="N9" s="39">
        <f t="shared" si="1"/>
        <v>0</v>
      </c>
      <c r="O9" s="40">
        <f t="shared" si="2"/>
        <v>140</v>
      </c>
      <c r="P9" s="40">
        <f t="shared" si="3"/>
        <v>0</v>
      </c>
      <c r="Q9" s="41">
        <f t="shared" si="0"/>
        <v>140</v>
      </c>
      <c r="R9" s="31"/>
      <c r="S9" s="31"/>
    </row>
    <row r="10" spans="1:19">
      <c r="A10" s="16">
        <v>42744</v>
      </c>
      <c r="B10" s="33"/>
      <c r="C10" s="19"/>
      <c r="D10" s="19">
        <v>3417</v>
      </c>
      <c r="E10" s="19">
        <v>1090</v>
      </c>
      <c r="F10" s="34"/>
      <c r="G10" s="35"/>
      <c r="H10" s="36">
        <v>0</v>
      </c>
      <c r="I10" s="37" t="s">
        <v>27</v>
      </c>
      <c r="J10" s="38">
        <v>2243</v>
      </c>
      <c r="K10" s="35">
        <v>1090</v>
      </c>
      <c r="L10" s="34"/>
      <c r="M10" s="35"/>
      <c r="N10" s="39">
        <f t="shared" si="1"/>
        <v>0</v>
      </c>
      <c r="O10" s="40">
        <f t="shared" si="2"/>
        <v>1090</v>
      </c>
      <c r="P10" s="40">
        <f t="shared" si="3"/>
        <v>0</v>
      </c>
      <c r="Q10" s="41">
        <f t="shared" si="0"/>
        <v>1090</v>
      </c>
      <c r="R10" s="31"/>
      <c r="S10" s="31"/>
    </row>
    <row r="11" spans="1:19">
      <c r="A11" s="32">
        <v>42744</v>
      </c>
      <c r="B11" s="45" t="s">
        <v>28</v>
      </c>
      <c r="C11" s="45">
        <v>47</v>
      </c>
      <c r="D11" s="46"/>
      <c r="E11" s="19"/>
      <c r="F11" s="34"/>
      <c r="G11" s="35"/>
      <c r="H11" s="43">
        <v>47</v>
      </c>
      <c r="I11" s="37"/>
      <c r="J11" s="38"/>
      <c r="K11" s="35"/>
      <c r="L11" s="34"/>
      <c r="M11" s="35"/>
      <c r="N11" s="39">
        <f t="shared" si="1"/>
        <v>47</v>
      </c>
      <c r="O11" s="40">
        <f t="shared" si="2"/>
        <v>0</v>
      </c>
      <c r="P11" s="40">
        <f t="shared" si="3"/>
        <v>0</v>
      </c>
      <c r="Q11" s="41">
        <f t="shared" si="0"/>
        <v>47</v>
      </c>
      <c r="R11" s="31"/>
      <c r="S11" s="31"/>
    </row>
    <row r="12" spans="1:19">
      <c r="A12" s="16">
        <v>42744</v>
      </c>
      <c r="B12" s="45" t="s">
        <v>29</v>
      </c>
      <c r="C12" s="45">
        <v>238</v>
      </c>
      <c r="D12" s="46"/>
      <c r="E12" s="19"/>
      <c r="F12" s="34"/>
      <c r="G12" s="35"/>
      <c r="H12" s="36">
        <v>0</v>
      </c>
      <c r="I12" s="37" t="s">
        <v>30</v>
      </c>
      <c r="J12" s="38">
        <v>4309</v>
      </c>
      <c r="K12" s="35">
        <v>238</v>
      </c>
      <c r="L12" s="34"/>
      <c r="M12" s="35"/>
      <c r="N12" s="39">
        <f t="shared" si="1"/>
        <v>0</v>
      </c>
      <c r="O12" s="40">
        <f t="shared" si="2"/>
        <v>238</v>
      </c>
      <c r="P12" s="40">
        <f t="shared" si="3"/>
        <v>0</v>
      </c>
      <c r="Q12" s="41">
        <f t="shared" si="0"/>
        <v>238</v>
      </c>
      <c r="R12" s="31"/>
      <c r="S12" s="31"/>
    </row>
    <row r="13" spans="1:19">
      <c r="A13" s="32">
        <v>42744</v>
      </c>
      <c r="B13" s="33"/>
      <c r="C13" s="19"/>
      <c r="D13" s="19"/>
      <c r="E13" s="19">
        <v>31418</v>
      </c>
      <c r="F13" s="34">
        <v>260</v>
      </c>
      <c r="G13" s="35"/>
      <c r="H13" s="36">
        <v>0</v>
      </c>
      <c r="I13" s="37" t="s">
        <v>30</v>
      </c>
      <c r="J13" s="38">
        <v>4309</v>
      </c>
      <c r="K13" s="35">
        <v>260</v>
      </c>
      <c r="L13" s="34"/>
      <c r="M13" s="35"/>
      <c r="N13" s="39">
        <f t="shared" si="1"/>
        <v>0</v>
      </c>
      <c r="O13" s="40">
        <f t="shared" si="2"/>
        <v>260</v>
      </c>
      <c r="P13" s="40">
        <f t="shared" si="3"/>
        <v>0</v>
      </c>
      <c r="Q13" s="41">
        <f t="shared" si="0"/>
        <v>260</v>
      </c>
      <c r="R13" s="31"/>
      <c r="S13" s="31"/>
    </row>
    <row r="14" spans="1:19">
      <c r="A14" s="16">
        <v>42744</v>
      </c>
      <c r="B14" s="33" t="s">
        <v>31</v>
      </c>
      <c r="C14" s="19">
        <v>115</v>
      </c>
      <c r="D14" s="19"/>
      <c r="E14" s="19"/>
      <c r="F14" s="34"/>
      <c r="G14" s="35"/>
      <c r="H14" s="36">
        <v>115</v>
      </c>
      <c r="I14" s="37"/>
      <c r="J14" s="38"/>
      <c r="K14" s="35"/>
      <c r="L14" s="34"/>
      <c r="M14" s="35"/>
      <c r="N14" s="39">
        <f t="shared" si="1"/>
        <v>115</v>
      </c>
      <c r="O14" s="40">
        <f t="shared" si="2"/>
        <v>0</v>
      </c>
      <c r="P14" s="40">
        <f t="shared" si="3"/>
        <v>0</v>
      </c>
      <c r="Q14" s="41">
        <f t="shared" si="0"/>
        <v>115</v>
      </c>
      <c r="R14" s="31"/>
      <c r="S14" s="31"/>
    </row>
    <row r="15" spans="1:19">
      <c r="A15" s="32">
        <v>42744</v>
      </c>
      <c r="B15" s="33" t="s">
        <v>32</v>
      </c>
      <c r="C15" s="19">
        <v>196</v>
      </c>
      <c r="D15" s="19"/>
      <c r="E15" s="19"/>
      <c r="F15" s="34"/>
      <c r="G15" s="35"/>
      <c r="H15" s="43">
        <v>196</v>
      </c>
      <c r="I15" s="44"/>
      <c r="J15" s="38"/>
      <c r="K15" s="35"/>
      <c r="L15" s="34"/>
      <c r="M15" s="35"/>
      <c r="N15" s="39">
        <f t="shared" si="1"/>
        <v>196</v>
      </c>
      <c r="O15" s="40">
        <f t="shared" si="2"/>
        <v>0</v>
      </c>
      <c r="P15" s="40">
        <f t="shared" si="3"/>
        <v>0</v>
      </c>
      <c r="Q15" s="41">
        <f t="shared" si="0"/>
        <v>196</v>
      </c>
      <c r="R15" s="31"/>
      <c r="S15" s="31"/>
    </row>
    <row r="16" spans="1:19">
      <c r="A16" s="16">
        <v>42744</v>
      </c>
      <c r="B16" s="33" t="s">
        <v>33</v>
      </c>
      <c r="C16" s="19">
        <v>1117</v>
      </c>
      <c r="D16" s="19"/>
      <c r="E16" s="19"/>
      <c r="F16" s="34"/>
      <c r="G16" s="35"/>
      <c r="H16" s="43">
        <v>0</v>
      </c>
      <c r="I16" s="44" t="s">
        <v>17</v>
      </c>
      <c r="J16" s="38">
        <v>3745</v>
      </c>
      <c r="K16" s="35">
        <v>1117</v>
      </c>
      <c r="L16" s="34"/>
      <c r="M16" s="35"/>
      <c r="N16" s="39">
        <f t="shared" si="1"/>
        <v>0</v>
      </c>
      <c r="O16" s="40">
        <f t="shared" si="2"/>
        <v>1117</v>
      </c>
      <c r="P16" s="40">
        <f t="shared" si="3"/>
        <v>0</v>
      </c>
      <c r="Q16" s="41">
        <f t="shared" si="0"/>
        <v>1117</v>
      </c>
      <c r="R16" s="31"/>
      <c r="S16" s="31"/>
    </row>
    <row r="17" spans="1:19">
      <c r="A17" s="32">
        <v>42744</v>
      </c>
      <c r="B17" s="33" t="s">
        <v>34</v>
      </c>
      <c r="C17" s="19">
        <v>2454</v>
      </c>
      <c r="D17" s="19"/>
      <c r="E17" s="19"/>
      <c r="F17" s="34"/>
      <c r="G17" s="35"/>
      <c r="H17" s="36">
        <v>0</v>
      </c>
      <c r="I17" s="37" t="str">
        <f>+I16</f>
        <v>rupay</v>
      </c>
      <c r="J17" s="38">
        <v>3745</v>
      </c>
      <c r="K17" s="35">
        <v>2454</v>
      </c>
      <c r="L17" s="34"/>
      <c r="M17" s="35"/>
      <c r="N17" s="39">
        <f t="shared" si="1"/>
        <v>0</v>
      </c>
      <c r="O17" s="40">
        <f t="shared" si="2"/>
        <v>2454</v>
      </c>
      <c r="P17" s="40">
        <f t="shared" si="3"/>
        <v>0</v>
      </c>
      <c r="Q17" s="41">
        <f t="shared" si="0"/>
        <v>2454</v>
      </c>
      <c r="R17" s="31"/>
      <c r="S17" s="31"/>
    </row>
    <row r="18" spans="1:19">
      <c r="A18" s="16">
        <v>42744</v>
      </c>
      <c r="B18" s="33"/>
      <c r="C18" s="19"/>
      <c r="D18" s="19"/>
      <c r="E18" s="19" t="s">
        <v>35</v>
      </c>
      <c r="F18" s="34">
        <v>409</v>
      </c>
      <c r="G18" s="35"/>
      <c r="H18" s="43">
        <v>0</v>
      </c>
      <c r="I18" s="44" t="s">
        <v>27</v>
      </c>
      <c r="J18" s="38">
        <v>9805</v>
      </c>
      <c r="K18" s="35">
        <v>409</v>
      </c>
      <c r="L18" s="34"/>
      <c r="M18" s="35"/>
      <c r="N18" s="39">
        <f t="shared" si="1"/>
        <v>0</v>
      </c>
      <c r="O18" s="40">
        <f t="shared" si="2"/>
        <v>409</v>
      </c>
      <c r="P18" s="40">
        <f t="shared" si="3"/>
        <v>0</v>
      </c>
      <c r="Q18" s="41">
        <f t="shared" si="0"/>
        <v>409</v>
      </c>
      <c r="R18" s="31"/>
      <c r="S18" s="31"/>
    </row>
    <row r="19" spans="1:19">
      <c r="A19" s="32">
        <v>42744</v>
      </c>
      <c r="B19" s="33" t="s">
        <v>36</v>
      </c>
      <c r="C19" s="19">
        <v>303</v>
      </c>
      <c r="D19" s="19"/>
      <c r="E19" s="19"/>
      <c r="F19" s="34"/>
      <c r="G19" s="35"/>
      <c r="H19" s="43">
        <v>0</v>
      </c>
      <c r="I19" s="44" t="s">
        <v>27</v>
      </c>
      <c r="J19" s="38">
        <v>2493</v>
      </c>
      <c r="K19" s="35">
        <v>303</v>
      </c>
      <c r="L19" s="34"/>
      <c r="M19" s="35"/>
      <c r="N19" s="39">
        <f t="shared" si="1"/>
        <v>0</v>
      </c>
      <c r="O19" s="40">
        <f t="shared" si="2"/>
        <v>303</v>
      </c>
      <c r="P19" s="40">
        <f t="shared" si="3"/>
        <v>0</v>
      </c>
      <c r="Q19" s="41">
        <f t="shared" si="0"/>
        <v>303</v>
      </c>
      <c r="R19" s="31"/>
      <c r="S19" s="31"/>
    </row>
    <row r="20" spans="1:19">
      <c r="A20" s="16">
        <v>42744</v>
      </c>
      <c r="B20" s="33"/>
      <c r="C20" s="19"/>
      <c r="D20" s="19"/>
      <c r="E20" s="19" t="s">
        <v>37</v>
      </c>
      <c r="F20" s="34">
        <v>159</v>
      </c>
      <c r="G20" s="35"/>
      <c r="H20" s="43">
        <v>0</v>
      </c>
      <c r="I20" s="44" t="s">
        <v>30</v>
      </c>
      <c r="J20" s="38">
        <v>6376</v>
      </c>
      <c r="K20" s="35">
        <v>159</v>
      </c>
      <c r="L20" s="34"/>
      <c r="M20" s="35"/>
      <c r="N20" s="39">
        <f t="shared" si="1"/>
        <v>0</v>
      </c>
      <c r="O20" s="40">
        <f t="shared" si="2"/>
        <v>159</v>
      </c>
      <c r="P20" s="40">
        <f t="shared" si="3"/>
        <v>0</v>
      </c>
      <c r="Q20" s="41">
        <f t="shared" si="0"/>
        <v>159</v>
      </c>
      <c r="R20" s="31"/>
      <c r="S20" s="31"/>
    </row>
    <row r="21" spans="1:19">
      <c r="A21" s="32">
        <v>42744</v>
      </c>
      <c r="B21" s="33"/>
      <c r="C21" s="19"/>
      <c r="D21" s="19"/>
      <c r="E21" s="19" t="s">
        <v>38</v>
      </c>
      <c r="F21" s="34">
        <v>495</v>
      </c>
      <c r="G21" s="35"/>
      <c r="H21" s="43">
        <v>0</v>
      </c>
      <c r="I21" s="44" t="s">
        <v>30</v>
      </c>
      <c r="J21" s="38">
        <v>6376</v>
      </c>
      <c r="K21" s="35">
        <v>495</v>
      </c>
      <c r="L21" s="34"/>
      <c r="M21" s="35"/>
      <c r="N21" s="39">
        <f t="shared" si="1"/>
        <v>0</v>
      </c>
      <c r="O21" s="40">
        <f t="shared" si="2"/>
        <v>495</v>
      </c>
      <c r="P21" s="40">
        <f t="shared" si="3"/>
        <v>0</v>
      </c>
      <c r="Q21" s="41">
        <f t="shared" si="0"/>
        <v>495</v>
      </c>
      <c r="R21" s="31"/>
      <c r="S21" s="31"/>
    </row>
    <row r="22" spans="1:19">
      <c r="A22" s="16">
        <v>42744</v>
      </c>
      <c r="B22" s="33"/>
      <c r="C22" s="19"/>
      <c r="D22" s="19"/>
      <c r="E22" s="19" t="s">
        <v>39</v>
      </c>
      <c r="F22" s="34">
        <v>24</v>
      </c>
      <c r="G22" s="35"/>
      <c r="H22" s="43">
        <v>24</v>
      </c>
      <c r="I22" s="44"/>
      <c r="J22" s="38"/>
      <c r="K22" s="35"/>
      <c r="L22" s="34"/>
      <c r="M22" s="35"/>
      <c r="N22" s="39">
        <f t="shared" si="1"/>
        <v>24</v>
      </c>
      <c r="O22" s="40">
        <f t="shared" si="2"/>
        <v>0</v>
      </c>
      <c r="P22" s="40">
        <f t="shared" si="3"/>
        <v>0</v>
      </c>
      <c r="Q22" s="41">
        <f t="shared" si="0"/>
        <v>24</v>
      </c>
      <c r="R22" s="31"/>
      <c r="S22" s="31"/>
    </row>
    <row r="23" spans="1:19">
      <c r="A23" s="32">
        <v>42744</v>
      </c>
      <c r="B23" s="33"/>
      <c r="C23" s="19"/>
      <c r="D23" s="19"/>
      <c r="E23" s="19" t="s">
        <v>40</v>
      </c>
      <c r="F23" s="34">
        <v>323</v>
      </c>
      <c r="G23" s="35"/>
      <c r="H23" s="43">
        <v>323</v>
      </c>
      <c r="I23" s="44"/>
      <c r="J23" s="38"/>
      <c r="K23" s="35"/>
      <c r="L23" s="34"/>
      <c r="M23" s="35"/>
      <c r="N23" s="39">
        <f t="shared" si="1"/>
        <v>323</v>
      </c>
      <c r="O23" s="40">
        <f t="shared" si="2"/>
        <v>0</v>
      </c>
      <c r="P23" s="40">
        <f t="shared" si="3"/>
        <v>0</v>
      </c>
      <c r="Q23" s="41">
        <f t="shared" si="0"/>
        <v>323</v>
      </c>
      <c r="R23" s="31"/>
      <c r="S23" s="31"/>
    </row>
    <row r="24" spans="1:19">
      <c r="A24" s="16">
        <v>42744</v>
      </c>
      <c r="B24" s="33"/>
      <c r="C24" s="19"/>
      <c r="D24" s="19"/>
      <c r="E24" s="19" t="s">
        <v>41</v>
      </c>
      <c r="F24" s="34">
        <v>954</v>
      </c>
      <c r="G24" s="35"/>
      <c r="H24" s="43">
        <v>954</v>
      </c>
      <c r="I24" s="44"/>
      <c r="J24" s="38"/>
      <c r="K24" s="35"/>
      <c r="L24" s="34"/>
      <c r="M24" s="35"/>
      <c r="N24" s="39">
        <f t="shared" si="1"/>
        <v>954</v>
      </c>
      <c r="O24" s="40">
        <f t="shared" si="2"/>
        <v>0</v>
      </c>
      <c r="P24" s="40">
        <f t="shared" si="3"/>
        <v>0</v>
      </c>
      <c r="Q24" s="41">
        <f t="shared" si="0"/>
        <v>954</v>
      </c>
      <c r="R24" s="31"/>
      <c r="S24" s="31"/>
    </row>
    <row r="25" spans="1:19">
      <c r="A25" s="59">
        <v>42744</v>
      </c>
      <c r="B25" s="48"/>
      <c r="C25" s="49"/>
      <c r="D25" s="50"/>
      <c r="E25" s="50"/>
      <c r="F25" s="51"/>
      <c r="G25" s="52"/>
      <c r="H25" s="60"/>
      <c r="I25" s="53"/>
      <c r="J25" s="54"/>
      <c r="K25" s="61"/>
      <c r="L25" s="51"/>
      <c r="M25" s="52"/>
      <c r="N25" s="56">
        <f t="shared" si="1"/>
        <v>0</v>
      </c>
      <c r="O25" s="57">
        <f t="shared" si="2"/>
        <v>0</v>
      </c>
      <c r="P25" s="57">
        <f t="shared" si="3"/>
        <v>0</v>
      </c>
      <c r="Q25" s="58">
        <f t="shared" si="0"/>
        <v>0</v>
      </c>
    </row>
    <row r="26" spans="1:19">
      <c r="A26" s="47">
        <v>42744</v>
      </c>
      <c r="B26" s="48"/>
      <c r="C26" s="49"/>
      <c r="D26" s="50"/>
      <c r="E26" s="50"/>
      <c r="F26" s="51"/>
      <c r="G26" s="52"/>
      <c r="H26" s="60"/>
      <c r="I26" s="53"/>
      <c r="J26" s="54"/>
      <c r="K26" s="61"/>
      <c r="L26" s="51"/>
      <c r="M26" s="52"/>
      <c r="N26" s="56">
        <f t="shared" si="1"/>
        <v>0</v>
      </c>
      <c r="O26" s="57">
        <f t="shared" si="2"/>
        <v>0</v>
      </c>
      <c r="P26" s="57">
        <f t="shared" si="3"/>
        <v>0</v>
      </c>
      <c r="Q26" s="58">
        <f t="shared" si="0"/>
        <v>0</v>
      </c>
    </row>
    <row r="27" spans="1:19">
      <c r="A27" s="59">
        <v>42744</v>
      </c>
      <c r="B27" s="48"/>
      <c r="C27" s="49"/>
      <c r="D27" s="50"/>
      <c r="E27" s="50"/>
      <c r="F27" s="51"/>
      <c r="G27" s="52"/>
      <c r="H27" s="60"/>
      <c r="I27" s="53"/>
      <c r="J27" s="54"/>
      <c r="K27" s="61"/>
      <c r="L27" s="51"/>
      <c r="M27" s="52"/>
      <c r="N27" s="56">
        <f t="shared" si="1"/>
        <v>0</v>
      </c>
      <c r="O27" s="57">
        <f t="shared" si="2"/>
        <v>0</v>
      </c>
      <c r="P27" s="57">
        <f t="shared" si="3"/>
        <v>0</v>
      </c>
      <c r="Q27" s="58">
        <f t="shared" si="0"/>
        <v>0</v>
      </c>
    </row>
    <row r="28" spans="1:19">
      <c r="A28" s="47">
        <v>42744</v>
      </c>
      <c r="B28" s="48"/>
      <c r="C28" s="49"/>
      <c r="D28" s="50"/>
      <c r="E28" s="50"/>
      <c r="F28" s="51"/>
      <c r="G28" s="52"/>
      <c r="H28" s="60"/>
      <c r="I28" s="53"/>
      <c r="J28" s="54"/>
      <c r="K28" s="55"/>
      <c r="L28" s="51"/>
      <c r="M28" s="52"/>
      <c r="N28" s="56">
        <f t="shared" si="1"/>
        <v>0</v>
      </c>
      <c r="O28" s="57">
        <f t="shared" si="2"/>
        <v>0</v>
      </c>
      <c r="P28" s="57">
        <f t="shared" si="3"/>
        <v>0</v>
      </c>
      <c r="Q28" s="58">
        <f t="shared" si="0"/>
        <v>0</v>
      </c>
    </row>
    <row r="29" spans="1:19">
      <c r="A29" s="59">
        <v>42744</v>
      </c>
      <c r="B29" s="48"/>
      <c r="C29" s="49"/>
      <c r="D29" s="50"/>
      <c r="E29" s="50"/>
      <c r="F29" s="51"/>
      <c r="G29" s="52"/>
      <c r="H29" s="60"/>
      <c r="I29" s="53"/>
      <c r="J29" s="54"/>
      <c r="K29" s="61"/>
      <c r="L29" s="51"/>
      <c r="M29" s="52"/>
      <c r="N29" s="56">
        <f t="shared" si="1"/>
        <v>0</v>
      </c>
      <c r="O29" s="57">
        <f t="shared" si="2"/>
        <v>0</v>
      </c>
      <c r="P29" s="57">
        <f t="shared" si="3"/>
        <v>0</v>
      </c>
      <c r="Q29" s="58">
        <f t="shared" si="0"/>
        <v>0</v>
      </c>
    </row>
    <row r="30" spans="1:19">
      <c r="A30" s="47">
        <v>42744</v>
      </c>
      <c r="B30" s="48"/>
      <c r="C30" s="49"/>
      <c r="D30" s="50"/>
      <c r="E30" s="50"/>
      <c r="F30" s="51"/>
      <c r="G30" s="52"/>
      <c r="H30" s="60"/>
      <c r="I30" s="53"/>
      <c r="J30" s="54"/>
      <c r="K30" s="61"/>
      <c r="L30" s="51"/>
      <c r="M30" s="52"/>
      <c r="N30" s="56">
        <f t="shared" si="1"/>
        <v>0</v>
      </c>
      <c r="O30" s="57">
        <f t="shared" si="2"/>
        <v>0</v>
      </c>
      <c r="P30" s="57">
        <f t="shared" si="3"/>
        <v>0</v>
      </c>
      <c r="Q30" s="58">
        <f t="shared" si="0"/>
        <v>0</v>
      </c>
    </row>
    <row r="31" spans="1:19">
      <c r="A31" s="59">
        <v>42744</v>
      </c>
      <c r="B31" s="62"/>
      <c r="C31" s="49"/>
      <c r="D31" s="50"/>
      <c r="E31" s="50"/>
      <c r="F31" s="51"/>
      <c r="G31" s="52"/>
      <c r="H31" s="60"/>
      <c r="I31" s="53"/>
      <c r="J31" s="54"/>
      <c r="K31" s="61"/>
      <c r="L31" s="51"/>
      <c r="M31" s="52"/>
      <c r="N31" s="56">
        <f t="shared" si="1"/>
        <v>0</v>
      </c>
      <c r="O31" s="57">
        <f t="shared" si="2"/>
        <v>0</v>
      </c>
      <c r="P31" s="57">
        <f t="shared" si="3"/>
        <v>0</v>
      </c>
      <c r="Q31" s="58">
        <f t="shared" si="0"/>
        <v>0</v>
      </c>
    </row>
    <row r="32" spans="1:19" ht="16" thickBot="1">
      <c r="A32" s="47">
        <v>42744</v>
      </c>
      <c r="B32" s="63"/>
      <c r="C32" s="64"/>
      <c r="D32" s="50"/>
      <c r="E32" s="65"/>
      <c r="F32" s="66"/>
      <c r="G32" s="67"/>
      <c r="H32" s="68"/>
      <c r="I32" s="69"/>
      <c r="J32" s="70"/>
      <c r="K32" s="71"/>
      <c r="L32" s="66"/>
      <c r="M32" s="67"/>
      <c r="N32" s="72">
        <f t="shared" si="1"/>
        <v>0</v>
      </c>
      <c r="O32" s="73">
        <f t="shared" si="2"/>
        <v>0</v>
      </c>
      <c r="P32" s="73">
        <f t="shared" si="3"/>
        <v>0</v>
      </c>
      <c r="Q32" s="74">
        <f t="shared" si="0"/>
        <v>0</v>
      </c>
    </row>
    <row r="33" spans="1:17" ht="26" thickBot="1">
      <c r="A33" s="95"/>
      <c r="B33" s="75"/>
      <c r="C33" s="76">
        <f>SUM(C3:C32)</f>
        <v>7023</v>
      </c>
      <c r="D33" s="77"/>
      <c r="E33" s="78">
        <f>SUM(E3:E32)</f>
        <v>33039</v>
      </c>
      <c r="F33" s="79">
        <f>SUM(F3:F32)</f>
        <v>2624</v>
      </c>
      <c r="G33" s="79">
        <f>SUM(G3:G32)</f>
        <v>0</v>
      </c>
      <c r="H33" s="80">
        <f>SUM(H3:H32)</f>
        <v>4603</v>
      </c>
      <c r="I33" s="81"/>
      <c r="J33" s="81"/>
      <c r="K33" s="80">
        <f>SUM(K3:K32)</f>
        <v>6665</v>
      </c>
      <c r="L33" s="82"/>
      <c r="M33" s="81">
        <f>SUM(M3:M32)</f>
        <v>0</v>
      </c>
      <c r="N33" s="83">
        <f>SUM(N3:N32)</f>
        <v>4603</v>
      </c>
      <c r="O33" s="84">
        <f>SUM(O3:O32)</f>
        <v>6665</v>
      </c>
      <c r="P33" s="85">
        <f>SUM(P3:P32)</f>
        <v>0</v>
      </c>
      <c r="Q33" s="86">
        <f>SUM(Q3:Q32)</f>
        <v>11268</v>
      </c>
    </row>
    <row r="34" spans="1:17" ht="19" thickBot="1">
      <c r="N34" s="87" t="s">
        <v>18</v>
      </c>
      <c r="O34" s="87" t="s">
        <v>19</v>
      </c>
    </row>
    <row r="35" spans="1:17">
      <c r="A35" s="88"/>
    </row>
    <row r="36" spans="1:17">
      <c r="A36" s="89">
        <f>+N33</f>
        <v>4603</v>
      </c>
    </row>
    <row r="37" spans="1:17">
      <c r="A37" s="90">
        <f>+[1]Refunds!G23</f>
        <v>0</v>
      </c>
    </row>
    <row r="38" spans="1:17" ht="16" thickBot="1">
      <c r="A38" s="91">
        <f>+(A35+A36)-A37</f>
        <v>4603</v>
      </c>
    </row>
    <row r="58" spans="1:17">
      <c r="A58" s="92"/>
      <c r="B58" s="93"/>
      <c r="C58" s="93"/>
      <c r="D58" s="93"/>
      <c r="E58" s="93"/>
      <c r="F58" s="93"/>
      <c r="G58" s="93"/>
      <c r="H58" s="92"/>
      <c r="I58" s="92"/>
      <c r="J58" s="93"/>
      <c r="K58" s="93"/>
      <c r="L58" s="93"/>
      <c r="M58" s="93"/>
      <c r="N58" s="92"/>
      <c r="O58" s="92"/>
      <c r="P58" s="92"/>
      <c r="Q58" s="9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Xpertyle Consulting Private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Senthuran Sendil Kumar</dc:creator>
  <cp:lastModifiedBy>Senthuran Sendil Kumar</cp:lastModifiedBy>
  <dcterms:created xsi:type="dcterms:W3CDTF">2016-11-26T05:10:11Z</dcterms:created>
  <dcterms:modified xsi:type="dcterms:W3CDTF">2017-01-10T09:55:55Z</dcterms:modified>
</cp:coreProperties>
</file>