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B0C93D39-49D6-476C-8D83-FB5F82014170}" xr6:coauthVersionLast="36" xr6:coauthVersionMax="36" xr10:uidLastSave="{00000000-0000-0000-0000-000000000000}"/>
  <bookViews>
    <workbookView xWindow="0" yWindow="0" windowWidth="28800" windowHeight="12225" xr2:uid="{CD00D09C-BCEA-4909-A1E3-6274F5E3219C}"/>
  </bookViews>
  <sheets>
    <sheet name="Лист1" sheetId="1" r:id="rId1"/>
  </sheets>
  <definedNames>
    <definedName name="_xlchart.v1.0" hidden="1">Лист1!$P$10:$X$10</definedName>
    <definedName name="_xlchart.v1.1" hidden="1">Лист1!$P$4:$X$4</definedName>
    <definedName name="_xlchart.v1.2" hidden="1">Лист1!$P$5:$X$5</definedName>
    <definedName name="_xlchart.v1.3" hidden="1">Лист1!$P$6:$X$6</definedName>
    <definedName name="_xlchart.v1.4" hidden="1">Лист1!$P$7:$X$7</definedName>
    <definedName name="_xlchart.v1.5" hidden="1">Лист1!$P$8:$X$8</definedName>
    <definedName name="_xlchart.v1.6" hidden="1">Лист1!$P$9:$X$9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I38" i="1"/>
  <c r="I39" i="1"/>
  <c r="I40" i="1"/>
  <c r="I41" i="1"/>
  <c r="I42" i="1"/>
  <c r="I43" i="1"/>
  <c r="I44" i="1"/>
  <c r="I45" i="1"/>
  <c r="I37" i="1"/>
  <c r="G37" i="1"/>
  <c r="E38" i="1"/>
  <c r="E39" i="1"/>
  <c r="E40" i="1"/>
  <c r="E41" i="1"/>
  <c r="E42" i="1"/>
  <c r="E43" i="1"/>
  <c r="E44" i="1"/>
  <c r="E45" i="1"/>
  <c r="B47" i="1"/>
  <c r="B45" i="1"/>
  <c r="B44" i="1"/>
  <c r="B43" i="1"/>
  <c r="B42" i="1"/>
  <c r="B41" i="1"/>
  <c r="B40" i="1"/>
  <c r="B39" i="1"/>
  <c r="B38" i="1"/>
  <c r="B37" i="1"/>
  <c r="P5" i="1" l="1"/>
  <c r="Q10" i="1"/>
  <c r="R10" i="1"/>
  <c r="S10" i="1"/>
  <c r="T10" i="1"/>
  <c r="U10" i="1"/>
  <c r="V10" i="1"/>
  <c r="W10" i="1"/>
  <c r="X10" i="1"/>
  <c r="Q9" i="1"/>
  <c r="R9" i="1"/>
  <c r="S9" i="1"/>
  <c r="T9" i="1"/>
  <c r="U9" i="1"/>
  <c r="V9" i="1"/>
  <c r="W9" i="1"/>
  <c r="X9" i="1"/>
  <c r="P10" i="1"/>
  <c r="P9" i="1"/>
  <c r="Q8" i="1"/>
  <c r="R8" i="1"/>
  <c r="S8" i="1"/>
  <c r="T8" i="1"/>
  <c r="U8" i="1"/>
  <c r="V8" i="1"/>
  <c r="W8" i="1"/>
  <c r="X8" i="1"/>
  <c r="Q7" i="1"/>
  <c r="R7" i="1"/>
  <c r="S7" i="1"/>
  <c r="T7" i="1"/>
  <c r="U7" i="1"/>
  <c r="V7" i="1"/>
  <c r="W7" i="1"/>
  <c r="X7" i="1"/>
  <c r="P8" i="1"/>
  <c r="P7" i="1"/>
  <c r="Q6" i="1"/>
  <c r="R6" i="1"/>
  <c r="S6" i="1"/>
  <c r="T6" i="1"/>
  <c r="U6" i="1"/>
  <c r="V6" i="1"/>
  <c r="W6" i="1"/>
  <c r="X6" i="1"/>
  <c r="R5" i="1"/>
  <c r="S5" i="1"/>
  <c r="T5" i="1"/>
  <c r="U5" i="1"/>
  <c r="V5" i="1"/>
  <c r="W5" i="1"/>
  <c r="X5" i="1"/>
  <c r="Q5" i="1"/>
  <c r="P6" i="1"/>
</calcChain>
</file>

<file path=xl/sharedStrings.xml><?xml version="1.0" encoding="utf-8"?>
<sst xmlns="http://schemas.openxmlformats.org/spreadsheetml/2006/main" count="106" uniqueCount="39">
  <si>
    <t>Эксперт1</t>
  </si>
  <si>
    <t>Эксперт2</t>
  </si>
  <si>
    <t>Эксперт3</t>
  </si>
  <si>
    <t>Эксперт4</t>
  </si>
  <si>
    <t>Эксперт5</t>
  </si>
  <si>
    <t>низкая</t>
  </si>
  <si>
    <t>средняя</t>
  </si>
  <si>
    <t>высокая</t>
  </si>
  <si>
    <t>ТЕРМЫ</t>
  </si>
  <si>
    <t>K</t>
  </si>
  <si>
    <t>0-20</t>
  </si>
  <si>
    <t>20-40</t>
  </si>
  <si>
    <t>40-60</t>
  </si>
  <si>
    <t>60-80</t>
  </si>
  <si>
    <t>80-100</t>
  </si>
  <si>
    <t>100-120</t>
  </si>
  <si>
    <t>120-140</t>
  </si>
  <si>
    <t>140-160</t>
  </si>
  <si>
    <t>160-180</t>
  </si>
  <si>
    <t>Термы</t>
  </si>
  <si>
    <t>Низкая</t>
  </si>
  <si>
    <t>Средняя</t>
  </si>
  <si>
    <t>Высокая</t>
  </si>
  <si>
    <t>Скорость автомобиля по трассе</t>
  </si>
  <si>
    <t>A</t>
  </si>
  <si>
    <t>1/9</t>
  </si>
  <si>
    <t>1/8</t>
  </si>
  <si>
    <t>1/7</t>
  </si>
  <si>
    <t>1/6</t>
  </si>
  <si>
    <t>1/5</t>
  </si>
  <si>
    <t>1/4</t>
  </si>
  <si>
    <t>1/3</t>
  </si>
  <si>
    <t>1/2</t>
  </si>
  <si>
    <t>W1</t>
  </si>
  <si>
    <t>СР.ГЕОМ</t>
  </si>
  <si>
    <t>СУММА</t>
  </si>
  <si>
    <t>Wmax</t>
  </si>
  <si>
    <t>W1/Wmax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</si>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</sst>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3" borderId="1" xfId="0" applyFill="1" applyBorder="1"/>
    <xf numFmtId="0" fontId="0" fillId="0" borderId="0" xfId="0" applyFill="1" applyBorder="1"/>
    <xf numFmtId="16" fontId="0" fillId="0" borderId="11" xfId="0" quotePrefix="1" applyNumberFormat="1" applyBorder="1"/>
    <xf numFmtId="0" fontId="0" fillId="0" borderId="12" xfId="0" quotePrefix="1" applyBorder="1"/>
    <xf numFmtId="0" fontId="0" fillId="0" borderId="3" xfId="0" quotePrefix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3" xfId="0" quotePrefix="1" applyFill="1" applyBorder="1"/>
    <xf numFmtId="0" fontId="0" fillId="0" borderId="12" xfId="0" quotePrefix="1" applyFill="1" applyBorder="1"/>
    <xf numFmtId="0" fontId="0" fillId="0" borderId="14" xfId="0" applyBorder="1"/>
    <xf numFmtId="0" fontId="0" fillId="0" borderId="7" xfId="0" quotePrefix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1186493042074082"/>
          <c:w val="0.9155301837270341"/>
          <c:h val="0.75576092493922209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Лист1!$P$4:$X$4</c:f>
              <c:strCache>
                <c:ptCount val="9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120-140</c:v>
                </c:pt>
                <c:pt idx="7">
                  <c:v>140-160</c:v>
                </c:pt>
                <c:pt idx="8">
                  <c:v>160-180</c:v>
                </c:pt>
              </c:strCache>
            </c:strRef>
          </c:cat>
          <c:val>
            <c:numRef>
              <c:f>Лист1!$P$5:$X$5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E-4CCB-BE76-744016C05B21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Лист1!$P$4:$X$4</c:f>
              <c:strCache>
                <c:ptCount val="9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120-140</c:v>
                </c:pt>
                <c:pt idx="7">
                  <c:v>140-160</c:v>
                </c:pt>
                <c:pt idx="8">
                  <c:v>160-180</c:v>
                </c:pt>
              </c:strCache>
            </c:strRef>
          </c:cat>
          <c:val>
            <c:numRef>
              <c:f>Лист1!$P$7:$X$7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E-4CCB-BE76-744016C05B21}"/>
            </c:ext>
          </c:extLst>
        </c:ser>
        <c:ser>
          <c:idx val="4"/>
          <c:order val="4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Лист1!$P$4:$X$4</c:f>
              <c:strCache>
                <c:ptCount val="9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120-140</c:v>
                </c:pt>
                <c:pt idx="7">
                  <c:v>140-160</c:v>
                </c:pt>
                <c:pt idx="8">
                  <c:v>160-180</c:v>
                </c:pt>
              </c:strCache>
            </c:strRef>
          </c:cat>
          <c:val>
            <c:numRef>
              <c:f>Лист1!$P$9:$X$9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E-4CCB-BE76-744016C0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1779184"/>
        <c:axId val="683100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Лист1!$P$4:$X$4</c15:sqref>
                        </c15:formulaRef>
                      </c:ext>
                    </c:extLst>
                    <c:strCache>
                      <c:ptCount val="9"/>
                      <c:pt idx="0">
                        <c:v>0-20</c:v>
                      </c:pt>
                      <c:pt idx="1">
                        <c:v>20-40</c:v>
                      </c:pt>
                      <c:pt idx="2">
                        <c:v>40-60</c:v>
                      </c:pt>
                      <c:pt idx="3">
                        <c:v>60-80</c:v>
                      </c:pt>
                      <c:pt idx="4">
                        <c:v>80-100</c:v>
                      </c:pt>
                      <c:pt idx="5">
                        <c:v>100-120</c:v>
                      </c:pt>
                      <c:pt idx="6">
                        <c:v>120-140</c:v>
                      </c:pt>
                      <c:pt idx="7">
                        <c:v>140-160</c:v>
                      </c:pt>
                      <c:pt idx="8">
                        <c:v>160-180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Лист1!$P$6:$X$6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0.6</c:v>
                      </c:pt>
                      <c:pt idx="3">
                        <c:v>0.4</c:v>
                      </c:pt>
                      <c:pt idx="4">
                        <c:v>0.2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1E-4CCB-BE76-744016C05B2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Лист1!$P$4:$X$4</c15:sqref>
                        </c15:formulaRef>
                      </c:ext>
                    </c:extLst>
                    <c:strCache>
                      <c:ptCount val="9"/>
                      <c:pt idx="0">
                        <c:v>0-20</c:v>
                      </c:pt>
                      <c:pt idx="1">
                        <c:v>20-40</c:v>
                      </c:pt>
                      <c:pt idx="2">
                        <c:v>40-60</c:v>
                      </c:pt>
                      <c:pt idx="3">
                        <c:v>60-80</c:v>
                      </c:pt>
                      <c:pt idx="4">
                        <c:v>80-100</c:v>
                      </c:pt>
                      <c:pt idx="5">
                        <c:v>100-120</c:v>
                      </c:pt>
                      <c:pt idx="6">
                        <c:v>120-140</c:v>
                      </c:pt>
                      <c:pt idx="7">
                        <c:v>140-160</c:v>
                      </c:pt>
                      <c:pt idx="8">
                        <c:v>160-180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Лист1!$P$8:$X$8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0.6</c:v>
                      </c:pt>
                      <c:pt idx="7">
                        <c:v>0.4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1E-4CCB-BE76-744016C05B2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Лист1!$P$4:$X$4</c15:sqref>
                        </c15:formulaRef>
                      </c:ext>
                    </c:extLst>
                    <c:strCache>
                      <c:ptCount val="9"/>
                      <c:pt idx="0">
                        <c:v>0-20</c:v>
                      </c:pt>
                      <c:pt idx="1">
                        <c:v>20-40</c:v>
                      </c:pt>
                      <c:pt idx="2">
                        <c:v>40-60</c:v>
                      </c:pt>
                      <c:pt idx="3">
                        <c:v>60-80</c:v>
                      </c:pt>
                      <c:pt idx="4">
                        <c:v>80-100</c:v>
                      </c:pt>
                      <c:pt idx="5">
                        <c:v>100-120</c:v>
                      </c:pt>
                      <c:pt idx="6">
                        <c:v>120-140</c:v>
                      </c:pt>
                      <c:pt idx="7">
                        <c:v>140-160</c:v>
                      </c:pt>
                      <c:pt idx="8">
                        <c:v>160-180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Лист1!$P$10:$X$10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0.4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C1E-4CCB-BE76-744016C05B21}"/>
                  </c:ext>
                </c:extLst>
              </c15:ser>
            </c15:filteredLineSeries>
          </c:ext>
        </c:extLst>
      </c:lineChart>
      <c:catAx>
        <c:axId val="6817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100096"/>
        <c:crosses val="autoZero"/>
        <c:auto val="1"/>
        <c:lblAlgn val="ctr"/>
        <c:lblOffset val="100"/>
        <c:noMultiLvlLbl val="0"/>
      </c:catAx>
      <c:valAx>
        <c:axId val="68310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779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11</xdr:row>
      <xdr:rowOff>9526</xdr:rowOff>
    </xdr:from>
    <xdr:to>
      <xdr:col>23</xdr:col>
      <xdr:colOff>600074</xdr:colOff>
      <xdr:row>31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2B74AC-F1F3-4DE7-A4CB-9602F20B3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AFEC-F387-4FC7-A55F-3A2CA155A361}">
  <dimension ref="A1:X47"/>
  <sheetViews>
    <sheetView tabSelected="1" workbookViewId="0">
      <selection activeCell="N23" sqref="N23"/>
    </sheetView>
  </sheetViews>
  <sheetFormatPr defaultRowHeight="15" x14ac:dyDescent="0.25"/>
  <sheetData>
    <row r="1" spans="1:24" ht="15.75" thickBot="1" x14ac:dyDescent="0.3">
      <c r="A1" s="27" t="s">
        <v>0</v>
      </c>
      <c r="B1" s="28"/>
      <c r="C1" s="1" t="s">
        <v>5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0</v>
      </c>
      <c r="J1" s="1">
        <v>0</v>
      </c>
      <c r="K1" s="1">
        <v>0</v>
      </c>
      <c r="L1" s="1">
        <v>0</v>
      </c>
      <c r="P1" s="9" t="s">
        <v>23</v>
      </c>
      <c r="Q1" s="9"/>
      <c r="R1" s="9"/>
      <c r="S1" s="9"/>
      <c r="T1" s="9"/>
      <c r="U1" s="9"/>
    </row>
    <row r="2" spans="1:24" ht="15.75" thickBot="1" x14ac:dyDescent="0.3">
      <c r="A2" s="29"/>
      <c r="B2" s="30"/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1</v>
      </c>
      <c r="L2" s="1">
        <v>0</v>
      </c>
    </row>
    <row r="3" spans="1:24" ht="15.75" thickBot="1" x14ac:dyDescent="0.3">
      <c r="A3" s="31"/>
      <c r="B3" s="32"/>
      <c r="C3" s="1" t="s">
        <v>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1</v>
      </c>
    </row>
    <row r="4" spans="1:24" ht="15.75" thickBot="1" x14ac:dyDescent="0.3">
      <c r="A4" s="27" t="s">
        <v>1</v>
      </c>
      <c r="B4" s="28"/>
      <c r="C4" s="1" t="s">
        <v>5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O4" s="8" t="s">
        <v>19</v>
      </c>
      <c r="P4" s="7" t="s">
        <v>10</v>
      </c>
      <c r="Q4" s="7" t="s">
        <v>11</v>
      </c>
      <c r="R4" s="7" t="s">
        <v>12</v>
      </c>
      <c r="S4" s="7" t="s">
        <v>13</v>
      </c>
      <c r="T4" s="7" t="s">
        <v>14</v>
      </c>
      <c r="U4" s="7" t="s">
        <v>15</v>
      </c>
      <c r="V4" s="7" t="s">
        <v>16</v>
      </c>
      <c r="W4" s="7" t="s">
        <v>17</v>
      </c>
      <c r="X4" s="7" t="s">
        <v>18</v>
      </c>
    </row>
    <row r="5" spans="1:24" ht="15.75" thickBot="1" x14ac:dyDescent="0.3">
      <c r="A5" s="29"/>
      <c r="B5" s="30"/>
      <c r="C5" s="2" t="s">
        <v>6</v>
      </c>
      <c r="D5" s="2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O5" s="33" t="s">
        <v>20</v>
      </c>
      <c r="P5" s="1">
        <f>D1+D4+D7+D10+D13</f>
        <v>5</v>
      </c>
      <c r="Q5" s="1">
        <f>E1+E4+E7+E10+E13</f>
        <v>5</v>
      </c>
      <c r="R5" s="1">
        <f t="shared" ref="R5:X5" si="0">F1+F4+F7+F10+F13</f>
        <v>3</v>
      </c>
      <c r="S5" s="1">
        <f t="shared" si="0"/>
        <v>2</v>
      </c>
      <c r="T5" s="1">
        <f t="shared" si="0"/>
        <v>1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</row>
    <row r="6" spans="1:24" ht="15.75" thickBot="1" x14ac:dyDescent="0.3">
      <c r="A6" s="31"/>
      <c r="B6" s="32"/>
      <c r="C6" s="1" t="s">
        <v>7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O6" s="34"/>
      <c r="P6" s="1">
        <f>P5/5</f>
        <v>1</v>
      </c>
      <c r="Q6" s="1">
        <f t="shared" ref="Q6:X6" si="1">Q5/5</f>
        <v>1</v>
      </c>
      <c r="R6" s="1">
        <f t="shared" si="1"/>
        <v>0.6</v>
      </c>
      <c r="S6" s="1">
        <f t="shared" si="1"/>
        <v>0.4</v>
      </c>
      <c r="T6" s="1">
        <f t="shared" si="1"/>
        <v>0.2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</row>
    <row r="7" spans="1:24" ht="15.75" thickBot="1" x14ac:dyDescent="0.3">
      <c r="A7" s="27" t="s">
        <v>2</v>
      </c>
      <c r="B7" s="28"/>
      <c r="C7" s="1" t="s">
        <v>5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O7" s="33" t="s">
        <v>21</v>
      </c>
      <c r="P7" s="1">
        <f>D2+D5+D8+D11+D14</f>
        <v>0</v>
      </c>
      <c r="Q7" s="1">
        <f t="shared" ref="Q7:X7" si="2">E2+E5+E8+E11+E14</f>
        <v>2</v>
      </c>
      <c r="R7" s="1">
        <f t="shared" si="2"/>
        <v>4</v>
      </c>
      <c r="S7" s="1">
        <f t="shared" si="2"/>
        <v>4</v>
      </c>
      <c r="T7" s="1">
        <f t="shared" si="2"/>
        <v>5</v>
      </c>
      <c r="U7" s="1">
        <f t="shared" si="2"/>
        <v>5</v>
      </c>
      <c r="V7" s="1">
        <f t="shared" si="2"/>
        <v>3</v>
      </c>
      <c r="W7" s="1">
        <f t="shared" si="2"/>
        <v>2</v>
      </c>
      <c r="X7" s="1">
        <f t="shared" si="2"/>
        <v>0</v>
      </c>
    </row>
    <row r="8" spans="1:24" ht="15.75" thickBot="1" x14ac:dyDescent="0.3">
      <c r="A8" s="29"/>
      <c r="B8" s="30"/>
      <c r="C8" s="1" t="s">
        <v>6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O8" s="34"/>
      <c r="P8" s="1">
        <f>P7/5</f>
        <v>0</v>
      </c>
      <c r="Q8" s="1">
        <f t="shared" ref="Q8:X8" si="3">Q7/5</f>
        <v>0.4</v>
      </c>
      <c r="R8" s="1">
        <f t="shared" si="3"/>
        <v>0.8</v>
      </c>
      <c r="S8" s="1">
        <f t="shared" si="3"/>
        <v>0.8</v>
      </c>
      <c r="T8" s="1">
        <f t="shared" si="3"/>
        <v>1</v>
      </c>
      <c r="U8" s="1">
        <f t="shared" si="3"/>
        <v>1</v>
      </c>
      <c r="V8" s="1">
        <f t="shared" si="3"/>
        <v>0.6</v>
      </c>
      <c r="W8" s="1">
        <f t="shared" si="3"/>
        <v>0.4</v>
      </c>
      <c r="X8" s="1">
        <f t="shared" si="3"/>
        <v>0</v>
      </c>
    </row>
    <row r="9" spans="1:24" ht="15.75" thickBot="1" x14ac:dyDescent="0.3">
      <c r="A9" s="31"/>
      <c r="B9" s="32"/>
      <c r="C9" s="1" t="s">
        <v>7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O9" s="33" t="s">
        <v>22</v>
      </c>
      <c r="P9" s="1">
        <f>D3+D6+D9+D12+D15</f>
        <v>0</v>
      </c>
      <c r="Q9" s="1">
        <f t="shared" ref="Q9:X9" si="4">E3+E6+E9+E12+E15</f>
        <v>0</v>
      </c>
      <c r="R9" s="1">
        <f t="shared" si="4"/>
        <v>0</v>
      </c>
      <c r="S9" s="1">
        <f t="shared" si="4"/>
        <v>0</v>
      </c>
      <c r="T9" s="1">
        <f t="shared" si="4"/>
        <v>2</v>
      </c>
      <c r="U9" s="1">
        <f t="shared" si="4"/>
        <v>4</v>
      </c>
      <c r="V9" s="1">
        <f t="shared" si="4"/>
        <v>4</v>
      </c>
      <c r="W9" s="1">
        <f t="shared" si="4"/>
        <v>5</v>
      </c>
      <c r="X9" s="1">
        <f t="shared" si="4"/>
        <v>5</v>
      </c>
    </row>
    <row r="10" spans="1:24" ht="15.75" thickBot="1" x14ac:dyDescent="0.3">
      <c r="A10" s="27" t="s">
        <v>3</v>
      </c>
      <c r="B10" s="28"/>
      <c r="C10" s="1" t="s">
        <v>5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O10" s="34"/>
      <c r="P10" s="1">
        <f>P9/5</f>
        <v>0</v>
      </c>
      <c r="Q10" s="1">
        <f t="shared" ref="Q10:X10" si="5">Q9/5</f>
        <v>0</v>
      </c>
      <c r="R10" s="1">
        <f t="shared" si="5"/>
        <v>0</v>
      </c>
      <c r="S10" s="1">
        <f t="shared" si="5"/>
        <v>0</v>
      </c>
      <c r="T10" s="1">
        <f t="shared" si="5"/>
        <v>0.4</v>
      </c>
      <c r="U10" s="1">
        <f t="shared" si="5"/>
        <v>0.8</v>
      </c>
      <c r="V10" s="1">
        <f t="shared" si="5"/>
        <v>0.8</v>
      </c>
      <c r="W10" s="1">
        <f t="shared" si="5"/>
        <v>1</v>
      </c>
      <c r="X10" s="1">
        <f t="shared" si="5"/>
        <v>1</v>
      </c>
    </row>
    <row r="11" spans="1:24" ht="15.75" thickBot="1" x14ac:dyDescent="0.3">
      <c r="A11" s="29"/>
      <c r="B11" s="30"/>
      <c r="C11" s="1" t="s">
        <v>6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</row>
    <row r="12" spans="1:24" ht="15.75" thickBot="1" x14ac:dyDescent="0.3">
      <c r="A12" s="31"/>
      <c r="B12" s="32"/>
      <c r="C12" s="1" t="s">
        <v>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</row>
    <row r="13" spans="1:24" ht="15.75" thickBot="1" x14ac:dyDescent="0.3">
      <c r="A13" s="27" t="s">
        <v>4</v>
      </c>
      <c r="B13" s="28"/>
      <c r="C13" s="1" t="s">
        <v>5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24" ht="15.75" thickBot="1" x14ac:dyDescent="0.3">
      <c r="A14" s="29"/>
      <c r="B14" s="30"/>
      <c r="C14" s="1" t="s">
        <v>6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</row>
    <row r="15" spans="1:24" ht="15.75" thickBot="1" x14ac:dyDescent="0.3">
      <c r="A15" s="31"/>
      <c r="B15" s="32"/>
      <c r="C15" s="1" t="s"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</row>
    <row r="16" spans="1:24" ht="15.75" thickBot="1" x14ac:dyDescent="0.3">
      <c r="A16" s="5" t="s">
        <v>9</v>
      </c>
      <c r="B16" s="6"/>
      <c r="C16" s="7" t="s">
        <v>8</v>
      </c>
      <c r="D16" s="7" t="s">
        <v>10</v>
      </c>
      <c r="E16" s="7" t="s">
        <v>11</v>
      </c>
      <c r="F16" s="7" t="s">
        <v>12</v>
      </c>
      <c r="G16" s="7" t="s">
        <v>13</v>
      </c>
      <c r="H16" s="7" t="s">
        <v>14</v>
      </c>
      <c r="I16" s="7" t="s">
        <v>15</v>
      </c>
      <c r="J16" s="7" t="s">
        <v>16</v>
      </c>
      <c r="K16" s="7" t="s">
        <v>17</v>
      </c>
      <c r="L16" s="7" t="s">
        <v>18</v>
      </c>
    </row>
    <row r="23" spans="3:12" ht="15.75" thickBot="1" x14ac:dyDescent="0.3"/>
    <row r="24" spans="3:12" ht="15.75" thickBot="1" x14ac:dyDescent="0.3">
      <c r="C24" s="16" t="s">
        <v>24</v>
      </c>
      <c r="D24" s="7" t="s">
        <v>10</v>
      </c>
      <c r="E24" s="7" t="s">
        <v>11</v>
      </c>
      <c r="F24" s="7" t="s">
        <v>12</v>
      </c>
      <c r="G24" s="7" t="s">
        <v>13</v>
      </c>
      <c r="H24" s="7" t="s">
        <v>14</v>
      </c>
      <c r="I24" s="7" t="s">
        <v>15</v>
      </c>
      <c r="J24" s="7" t="s">
        <v>16</v>
      </c>
      <c r="K24" s="7" t="s">
        <v>17</v>
      </c>
      <c r="L24" s="7" t="s">
        <v>18</v>
      </c>
    </row>
    <row r="25" spans="3:12" ht="15.75" thickBot="1" x14ac:dyDescent="0.3">
      <c r="C25" s="8" t="s">
        <v>10</v>
      </c>
      <c r="D25" s="10">
        <v>1</v>
      </c>
      <c r="E25" s="23" t="s">
        <v>32</v>
      </c>
      <c r="F25" s="23" t="s">
        <v>31</v>
      </c>
      <c r="G25" s="23" t="s">
        <v>30</v>
      </c>
      <c r="H25" s="20" t="s">
        <v>29</v>
      </c>
      <c r="I25" s="20" t="s">
        <v>28</v>
      </c>
      <c r="J25" s="20" t="s">
        <v>27</v>
      </c>
      <c r="K25" s="20" t="s">
        <v>26</v>
      </c>
      <c r="L25" s="18" t="s">
        <v>25</v>
      </c>
    </row>
    <row r="26" spans="3:12" ht="15.75" thickBot="1" x14ac:dyDescent="0.3">
      <c r="C26" s="8" t="s">
        <v>11</v>
      </c>
      <c r="D26" s="11">
        <v>2</v>
      </c>
      <c r="E26" s="12">
        <v>1</v>
      </c>
      <c r="F26" s="22" t="s">
        <v>32</v>
      </c>
      <c r="G26" s="22" t="s">
        <v>31</v>
      </c>
      <c r="H26" s="22" t="s">
        <v>30</v>
      </c>
      <c r="I26" s="21" t="s">
        <v>29</v>
      </c>
      <c r="J26" s="21" t="s">
        <v>28</v>
      </c>
      <c r="K26" s="21" t="s">
        <v>27</v>
      </c>
      <c r="L26" s="19" t="s">
        <v>26</v>
      </c>
    </row>
    <row r="27" spans="3:12" ht="15.75" thickBot="1" x14ac:dyDescent="0.3">
      <c r="C27" s="8" t="s">
        <v>12</v>
      </c>
      <c r="D27" s="11">
        <v>3</v>
      </c>
      <c r="E27" s="12">
        <v>2</v>
      </c>
      <c r="F27" s="12">
        <v>1</v>
      </c>
      <c r="G27" s="22" t="s">
        <v>32</v>
      </c>
      <c r="H27" s="22" t="s">
        <v>31</v>
      </c>
      <c r="I27" s="22" t="s">
        <v>30</v>
      </c>
      <c r="J27" s="21" t="s">
        <v>29</v>
      </c>
      <c r="K27" s="21" t="s">
        <v>28</v>
      </c>
      <c r="L27" s="19" t="s">
        <v>27</v>
      </c>
    </row>
    <row r="28" spans="3:12" ht="15.75" thickBot="1" x14ac:dyDescent="0.3">
      <c r="C28" s="8" t="s">
        <v>13</v>
      </c>
      <c r="D28" s="11">
        <v>4</v>
      </c>
      <c r="E28" s="12">
        <v>3</v>
      </c>
      <c r="F28" s="12">
        <v>2</v>
      </c>
      <c r="G28" s="12">
        <v>1</v>
      </c>
      <c r="H28" s="22" t="s">
        <v>32</v>
      </c>
      <c r="I28" s="22" t="s">
        <v>31</v>
      </c>
      <c r="J28" s="22" t="s">
        <v>30</v>
      </c>
      <c r="K28" s="21" t="s">
        <v>29</v>
      </c>
      <c r="L28" s="19" t="s">
        <v>28</v>
      </c>
    </row>
    <row r="29" spans="3:12" ht="15.75" thickBot="1" x14ac:dyDescent="0.3">
      <c r="C29" s="8" t="s">
        <v>14</v>
      </c>
      <c r="D29" s="11">
        <v>5</v>
      </c>
      <c r="E29" s="17">
        <v>4</v>
      </c>
      <c r="F29" s="12">
        <v>3</v>
      </c>
      <c r="G29" s="12">
        <v>2</v>
      </c>
      <c r="H29" s="12">
        <v>1</v>
      </c>
      <c r="I29" s="22" t="s">
        <v>32</v>
      </c>
      <c r="J29" s="22" t="s">
        <v>31</v>
      </c>
      <c r="K29" s="22" t="s">
        <v>30</v>
      </c>
      <c r="L29" s="19" t="s">
        <v>29</v>
      </c>
    </row>
    <row r="30" spans="3:12" ht="15.75" thickBot="1" x14ac:dyDescent="0.3">
      <c r="C30" s="8" t="s">
        <v>15</v>
      </c>
      <c r="D30" s="11">
        <v>6</v>
      </c>
      <c r="E30" s="17">
        <v>5</v>
      </c>
      <c r="F30" s="17">
        <v>4</v>
      </c>
      <c r="G30" s="12">
        <v>3</v>
      </c>
      <c r="H30" s="12">
        <v>2</v>
      </c>
      <c r="I30" s="12">
        <v>1</v>
      </c>
      <c r="J30" s="22" t="s">
        <v>32</v>
      </c>
      <c r="K30" s="22" t="s">
        <v>31</v>
      </c>
      <c r="L30" s="19" t="s">
        <v>30</v>
      </c>
    </row>
    <row r="31" spans="3:12" ht="15.75" thickBot="1" x14ac:dyDescent="0.3">
      <c r="C31" s="8" t="s">
        <v>16</v>
      </c>
      <c r="D31" s="11">
        <v>7</v>
      </c>
      <c r="E31" s="17">
        <v>6</v>
      </c>
      <c r="F31" s="17">
        <v>5</v>
      </c>
      <c r="G31" s="17">
        <v>4</v>
      </c>
      <c r="H31" s="12">
        <v>3</v>
      </c>
      <c r="I31" s="12">
        <v>2</v>
      </c>
      <c r="J31" s="12">
        <v>1</v>
      </c>
      <c r="K31" s="22" t="s">
        <v>32</v>
      </c>
      <c r="L31" s="24" t="s">
        <v>31</v>
      </c>
    </row>
    <row r="32" spans="3:12" ht="15.75" thickBot="1" x14ac:dyDescent="0.3">
      <c r="C32" s="8" t="s">
        <v>17</v>
      </c>
      <c r="D32" s="11">
        <v>8</v>
      </c>
      <c r="E32" s="17">
        <v>7</v>
      </c>
      <c r="F32" s="17">
        <v>6</v>
      </c>
      <c r="G32" s="17">
        <v>5</v>
      </c>
      <c r="H32" s="17">
        <v>4</v>
      </c>
      <c r="I32" s="12">
        <v>3</v>
      </c>
      <c r="J32" s="12">
        <v>2</v>
      </c>
      <c r="K32" s="12">
        <v>1</v>
      </c>
      <c r="L32" s="24" t="s">
        <v>32</v>
      </c>
    </row>
    <row r="33" spans="1:12" ht="15.75" thickBot="1" x14ac:dyDescent="0.3">
      <c r="C33" s="8" t="s">
        <v>18</v>
      </c>
      <c r="D33" s="13">
        <v>9</v>
      </c>
      <c r="E33" s="14">
        <v>8</v>
      </c>
      <c r="F33" s="14">
        <v>7</v>
      </c>
      <c r="G33" s="14">
        <v>6</v>
      </c>
      <c r="H33" s="14">
        <v>5</v>
      </c>
      <c r="I33" s="14">
        <v>4</v>
      </c>
      <c r="J33" s="14">
        <v>3</v>
      </c>
      <c r="K33" s="14">
        <v>2</v>
      </c>
      <c r="L33" s="15">
        <v>1</v>
      </c>
    </row>
    <row r="36" spans="1:12" ht="15.75" thickBot="1" x14ac:dyDescent="0.3"/>
    <row r="37" spans="1:12" ht="15.75" thickBot="1" x14ac:dyDescent="0.3">
      <c r="A37" s="1" t="s">
        <v>34</v>
      </c>
      <c r="B37" s="3">
        <f>GEOMEAN(D25:D33)</f>
        <v>4.1471662743969127</v>
      </c>
      <c r="D37" s="1" t="s">
        <v>33</v>
      </c>
      <c r="E37" s="3">
        <f>B37/$B$47</f>
        <v>0.1777215081036263</v>
      </c>
      <c r="F37" s="1" t="s">
        <v>36</v>
      </c>
      <c r="G37" s="1">
        <f>MAX(E37:E45)</f>
        <v>0.1777215081036263</v>
      </c>
      <c r="H37" s="26" t="s">
        <v>37</v>
      </c>
      <c r="I37" s="3">
        <f>E37/$G$37</f>
        <v>1</v>
      </c>
      <c r="L37" t="s">
        <v>38</v>
      </c>
    </row>
    <row r="38" spans="1:12" ht="15.75" thickBot="1" x14ac:dyDescent="0.3">
      <c r="B38" s="25">
        <f>GEOMEAN(E25:E33)</f>
        <v>3.7643505995031288</v>
      </c>
      <c r="E38" s="3">
        <f t="shared" ref="E38:E45" si="6">B38/$B$47</f>
        <v>0.16131643182591557</v>
      </c>
      <c r="I38" s="3">
        <f t="shared" ref="I38:I45" si="7">E38/$G$37</f>
        <v>0.90769222896676516</v>
      </c>
    </row>
    <row r="39" spans="1:12" ht="15.75" thickBot="1" x14ac:dyDescent="0.3">
      <c r="B39" s="25">
        <f>GEOMEAN(F25:F33)</f>
        <v>3.3800151591412964</v>
      </c>
      <c r="E39" s="3">
        <f t="shared" si="6"/>
        <v>0.14484622794225066</v>
      </c>
      <c r="I39" s="3">
        <f t="shared" si="7"/>
        <v>0.81501799915963669</v>
      </c>
    </row>
    <row r="40" spans="1:12" ht="15.75" thickBot="1" x14ac:dyDescent="0.3">
      <c r="B40" s="25">
        <f>GEOMEAN(G25:G33)</f>
        <v>2.9937951655239088</v>
      </c>
      <c r="E40" s="3">
        <f t="shared" si="6"/>
        <v>0.12829526393841728</v>
      </c>
      <c r="I40" s="3">
        <f t="shared" si="7"/>
        <v>0.721889349845099</v>
      </c>
    </row>
    <row r="41" spans="1:12" ht="15.75" thickBot="1" x14ac:dyDescent="0.3">
      <c r="B41" s="25">
        <f>GEOMEAN(H25:H33)</f>
        <v>2.6051710846973521</v>
      </c>
      <c r="E41" s="3">
        <f t="shared" si="6"/>
        <v>0.1116412758511118</v>
      </c>
      <c r="I41" s="3">
        <f t="shared" si="7"/>
        <v>0.62818100657808806</v>
      </c>
    </row>
    <row r="42" spans="1:12" ht="15.75" thickBot="1" x14ac:dyDescent="0.3">
      <c r="B42" s="25">
        <f>GEOMEAN(I25:I33)</f>
        <v>2.2133638394006434</v>
      </c>
      <c r="E42" s="3">
        <f t="shared" si="6"/>
        <v>9.4850877320446531E-2</v>
      </c>
      <c r="I42" s="3">
        <f t="shared" si="7"/>
        <v>0.53370511162408463</v>
      </c>
    </row>
    <row r="43" spans="1:12" ht="15.75" thickBot="1" x14ac:dyDescent="0.3">
      <c r="B43" s="25">
        <f>GEOMEAN(J25:J33)</f>
        <v>1.8171205928321397</v>
      </c>
      <c r="E43" s="3">
        <f t="shared" si="6"/>
        <v>7.7870379627169875E-2</v>
      </c>
      <c r="I43" s="3">
        <f t="shared" si="7"/>
        <v>0.43815957031922675</v>
      </c>
    </row>
    <row r="44" spans="1:12" ht="15.75" thickBot="1" x14ac:dyDescent="0.3">
      <c r="B44" s="25">
        <f>GEOMEAN(K25:K33)</f>
        <v>1.4142135623730949</v>
      </c>
      <c r="E44" s="3">
        <f t="shared" si="6"/>
        <v>6.0604313995608457E-2</v>
      </c>
      <c r="I44" s="3">
        <f t="shared" si="7"/>
        <v>0.34100720077319591</v>
      </c>
    </row>
    <row r="45" spans="1:12" ht="15.75" thickBot="1" x14ac:dyDescent="0.3">
      <c r="B45" s="4">
        <f>GEOMEAN(L25:L33)</f>
        <v>1</v>
      </c>
      <c r="E45" s="1">
        <f t="shared" si="6"/>
        <v>4.2853721395453535E-2</v>
      </c>
      <c r="I45" s="1">
        <f t="shared" si="7"/>
        <v>0.24112850410016934</v>
      </c>
    </row>
    <row r="46" spans="1:12" ht="15.75" thickBot="1" x14ac:dyDescent="0.3"/>
    <row r="47" spans="1:12" ht="15.75" thickBot="1" x14ac:dyDescent="0.3">
      <c r="A47" s="2" t="s">
        <v>35</v>
      </c>
      <c r="B47" s="1">
        <f>SUM(B37:B45)</f>
        <v>23.335196277868476</v>
      </c>
    </row>
  </sheetData>
  <mergeCells count="10">
    <mergeCell ref="P1:U1"/>
    <mergeCell ref="A16:B16"/>
    <mergeCell ref="O5:O6"/>
    <mergeCell ref="O7:O8"/>
    <mergeCell ref="O9:O10"/>
    <mergeCell ref="A1:B3"/>
    <mergeCell ref="A4:B6"/>
    <mergeCell ref="A7:B9"/>
    <mergeCell ref="A10:B12"/>
    <mergeCell ref="A13:B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Кулик Даниил Алексеевич</dc:creator>
  <cp:lastModifiedBy>Кулик Даниил Алексеевич</cp:lastModifiedBy>
  <dcterms:created xsi:type="dcterms:W3CDTF">2025-09-12T12:01:02Z</dcterms:created>
  <dcterms:modified xsi:type="dcterms:W3CDTF">2025-09-26T12:28:16Z</dcterms:modified>
</cp:coreProperties>
</file>