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amGit\AIAuditory\_merge\HearFi_03\app\src\main\java\com\example\hearfi_03\db\sql\"/>
    </mc:Choice>
  </mc:AlternateContent>
  <xr:revisionPtr revIDLastSave="0" documentId="13_ncr:1_{F05A67FF-F8FC-4D11-AB55-07BC2057B58C}" xr6:coauthVersionLast="36" xr6:coauthVersionMax="36" xr10:uidLastSave="{00000000-0000-0000-0000-000000000000}"/>
  <bookViews>
    <workbookView xWindow="0" yWindow="0" windowWidth="17256" windowHeight="6492" firstSheet="1" activeTab="6" xr2:uid="{F531E76F-3C09-4F04-88DA-0C0ABBC9E27C}"/>
  </bookViews>
  <sheets>
    <sheet name="dBSPL-dBHL" sheetId="10" r:id="rId1"/>
    <sheet name="A24_Buz2 (4)" sheetId="7" r:id="rId2"/>
    <sheet name="A24_Buz2 (6)" sheetId="17" r:id="rId3"/>
    <sheet name="A24_HeadPhone (5)" sheetId="15" r:id="rId4"/>
    <sheet name="A24_HeadPhone (6)" sheetId="18" r:id="rId5"/>
    <sheet name="A24_W800BT" sheetId="19" r:id="rId6"/>
    <sheet name="A24_모멘텀3" sheetId="20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20" l="1"/>
  <c r="E20" i="20"/>
  <c r="F19" i="20"/>
  <c r="F20" i="20" s="1"/>
  <c r="M20" i="20" s="1"/>
  <c r="K20" i="20"/>
  <c r="E16" i="20"/>
  <c r="E17" i="20" s="1"/>
  <c r="D16" i="20"/>
  <c r="D17" i="20" s="1"/>
  <c r="F15" i="20"/>
  <c r="M15" i="20" s="1"/>
  <c r="E15" i="20"/>
  <c r="D15" i="20"/>
  <c r="F11" i="20"/>
  <c r="F12" i="20" s="1"/>
  <c r="F13" i="20" s="1"/>
  <c r="E11" i="20"/>
  <c r="E12" i="20" s="1"/>
  <c r="E13" i="20" s="1"/>
  <c r="D12" i="20"/>
  <c r="D13" i="20" s="1"/>
  <c r="D11" i="20"/>
  <c r="O24" i="20"/>
  <c r="N24" i="20"/>
  <c r="M24" i="20"/>
  <c r="L24" i="20"/>
  <c r="K24" i="20"/>
  <c r="J24" i="20"/>
  <c r="O23" i="20"/>
  <c r="N23" i="20"/>
  <c r="M23" i="20"/>
  <c r="L23" i="20"/>
  <c r="J23" i="20"/>
  <c r="K23" i="20"/>
  <c r="O22" i="20"/>
  <c r="N22" i="20"/>
  <c r="M22" i="20"/>
  <c r="L22" i="20"/>
  <c r="K22" i="20"/>
  <c r="J22" i="20"/>
  <c r="O21" i="20"/>
  <c r="N21" i="20"/>
  <c r="M21" i="20"/>
  <c r="K21" i="20"/>
  <c r="J21" i="20"/>
  <c r="O20" i="20"/>
  <c r="N20" i="20"/>
  <c r="L20" i="20"/>
  <c r="J20" i="20"/>
  <c r="O19" i="20"/>
  <c r="N19" i="20"/>
  <c r="M19" i="20"/>
  <c r="L19" i="20"/>
  <c r="J19" i="20"/>
  <c r="O18" i="20"/>
  <c r="N18" i="20"/>
  <c r="M18" i="20"/>
  <c r="L18" i="20"/>
  <c r="K18" i="20"/>
  <c r="J18" i="20"/>
  <c r="O17" i="20"/>
  <c r="N17" i="20"/>
  <c r="J17" i="20"/>
  <c r="O16" i="20"/>
  <c r="N16" i="20"/>
  <c r="J16" i="20"/>
  <c r="O15" i="20"/>
  <c r="N15" i="20"/>
  <c r="J15" i="20"/>
  <c r="L15" i="20"/>
  <c r="K15" i="20"/>
  <c r="O14" i="20"/>
  <c r="N14" i="20"/>
  <c r="M14" i="20"/>
  <c r="L14" i="20"/>
  <c r="K14" i="20"/>
  <c r="J14" i="20"/>
  <c r="O13" i="20"/>
  <c r="N13" i="20"/>
  <c r="J13" i="20"/>
  <c r="O12" i="20"/>
  <c r="N12" i="20"/>
  <c r="J12" i="20"/>
  <c r="O11" i="20"/>
  <c r="N11" i="20"/>
  <c r="J11" i="20"/>
  <c r="M11" i="20"/>
  <c r="L11" i="20"/>
  <c r="O10" i="20"/>
  <c r="N10" i="20"/>
  <c r="M10" i="20"/>
  <c r="L10" i="20"/>
  <c r="K10" i="20"/>
  <c r="J10" i="20"/>
  <c r="O9" i="20"/>
  <c r="N9" i="20"/>
  <c r="K9" i="20"/>
  <c r="J9" i="20"/>
  <c r="M9" i="20"/>
  <c r="L9" i="20"/>
  <c r="K19" i="20" l="1"/>
  <c r="F16" i="20"/>
  <c r="F17" i="20" s="1"/>
  <c r="K12" i="20"/>
  <c r="K13" i="20"/>
  <c r="K11" i="20"/>
  <c r="L13" i="20" l="1"/>
  <c r="L12" i="20"/>
  <c r="K17" i="20"/>
  <c r="K16" i="20"/>
  <c r="M13" i="20"/>
  <c r="M12" i="20"/>
  <c r="M17" i="20"/>
  <c r="M16" i="20"/>
  <c r="L17" i="20"/>
  <c r="L16" i="20"/>
  <c r="K19" i="19" l="1"/>
  <c r="O24" i="19"/>
  <c r="N24" i="19"/>
  <c r="M24" i="19"/>
  <c r="L24" i="19"/>
  <c r="K24" i="19"/>
  <c r="J24" i="19"/>
  <c r="N23" i="19"/>
  <c r="M23" i="19"/>
  <c r="E23" i="19"/>
  <c r="L23" i="19" s="1"/>
  <c r="D23" i="19"/>
  <c r="K23" i="19" s="1"/>
  <c r="N22" i="19"/>
  <c r="M22" i="19"/>
  <c r="L22" i="19"/>
  <c r="K22" i="19"/>
  <c r="J22" i="19"/>
  <c r="O22" i="19"/>
  <c r="J23" i="19"/>
  <c r="O21" i="19"/>
  <c r="N21" i="19"/>
  <c r="M21" i="19"/>
  <c r="J21" i="19"/>
  <c r="O20" i="19"/>
  <c r="N20" i="19"/>
  <c r="J20" i="19"/>
  <c r="O19" i="19"/>
  <c r="N19" i="19"/>
  <c r="M19" i="19"/>
  <c r="J19" i="19"/>
  <c r="M20" i="19"/>
  <c r="O18" i="19"/>
  <c r="N18" i="19"/>
  <c r="M18" i="19"/>
  <c r="L18" i="19"/>
  <c r="K18" i="19"/>
  <c r="J18" i="19"/>
  <c r="O17" i="19"/>
  <c r="N17" i="19"/>
  <c r="J17" i="19"/>
  <c r="O16" i="19"/>
  <c r="N16" i="19"/>
  <c r="J16" i="19"/>
  <c r="O15" i="19"/>
  <c r="N15" i="19"/>
  <c r="J15" i="19"/>
  <c r="F15" i="19"/>
  <c r="F16" i="19" s="1"/>
  <c r="E15" i="19"/>
  <c r="L15" i="19" s="1"/>
  <c r="D15" i="19"/>
  <c r="K15" i="19" s="1"/>
  <c r="O14" i="19"/>
  <c r="N14" i="19"/>
  <c r="M14" i="19"/>
  <c r="L14" i="19"/>
  <c r="K14" i="19"/>
  <c r="J14" i="19"/>
  <c r="O13" i="19"/>
  <c r="N13" i="19"/>
  <c r="J13" i="19"/>
  <c r="O12" i="19"/>
  <c r="N12" i="19"/>
  <c r="J12" i="19"/>
  <c r="N11" i="19"/>
  <c r="J11" i="19"/>
  <c r="O11" i="19"/>
  <c r="F11" i="19"/>
  <c r="M11" i="19" s="1"/>
  <c r="E11" i="19"/>
  <c r="L11" i="19" s="1"/>
  <c r="D11" i="19"/>
  <c r="K11" i="19" s="1"/>
  <c r="N10" i="19"/>
  <c r="M10" i="19"/>
  <c r="L10" i="19"/>
  <c r="K10" i="19"/>
  <c r="J10" i="19"/>
  <c r="O9" i="19"/>
  <c r="N9" i="19"/>
  <c r="K9" i="19"/>
  <c r="J9" i="19"/>
  <c r="F9" i="19"/>
  <c r="M9" i="19" s="1"/>
  <c r="E9" i="19"/>
  <c r="L9" i="19" s="1"/>
  <c r="D23" i="18"/>
  <c r="F9" i="18"/>
  <c r="F23" i="18"/>
  <c r="F22" i="18"/>
  <c r="F20" i="18"/>
  <c r="F19" i="18"/>
  <c r="F15" i="18"/>
  <c r="F16" i="18" s="1"/>
  <c r="F17" i="18" s="1"/>
  <c r="F11" i="18"/>
  <c r="F12" i="18" s="1"/>
  <c r="F13" i="18" s="1"/>
  <c r="D19" i="18"/>
  <c r="D20" i="18" s="1"/>
  <c r="D21" i="18" s="1"/>
  <c r="D15" i="18"/>
  <c r="D16" i="18" s="1"/>
  <c r="D17" i="18" s="1"/>
  <c r="D11" i="18"/>
  <c r="D12" i="18" s="1"/>
  <c r="D13" i="18" s="1"/>
  <c r="E23" i="18"/>
  <c r="E19" i="18"/>
  <c r="E20" i="18" s="1"/>
  <c r="E21" i="18" s="1"/>
  <c r="E15" i="18"/>
  <c r="E16" i="18" s="1"/>
  <c r="E17" i="18" s="1"/>
  <c r="E11" i="18"/>
  <c r="E12" i="18" s="1"/>
  <c r="E13" i="18" s="1"/>
  <c r="E9" i="18"/>
  <c r="L19" i="19" l="1"/>
  <c r="F17" i="19"/>
  <c r="M17" i="19" s="1"/>
  <c r="M16" i="19"/>
  <c r="D12" i="19"/>
  <c r="M15" i="19"/>
  <c r="O10" i="19"/>
  <c r="D16" i="19"/>
  <c r="O23" i="19"/>
  <c r="F12" i="19"/>
  <c r="E16" i="19"/>
  <c r="E12" i="19"/>
  <c r="K21" i="19" l="1"/>
  <c r="K20" i="19"/>
  <c r="F13" i="19"/>
  <c r="M13" i="19" s="1"/>
  <c r="M12" i="19"/>
  <c r="L21" i="19"/>
  <c r="L20" i="19"/>
  <c r="K12" i="19"/>
  <c r="D13" i="19"/>
  <c r="K13" i="19" s="1"/>
  <c r="E13" i="19"/>
  <c r="L13" i="19" s="1"/>
  <c r="L12" i="19"/>
  <c r="E17" i="19"/>
  <c r="L17" i="19" s="1"/>
  <c r="L16" i="19"/>
  <c r="K16" i="19"/>
  <c r="D17" i="19"/>
  <c r="K17" i="19" s="1"/>
  <c r="O24" i="18" l="1"/>
  <c r="N24" i="18"/>
  <c r="M24" i="18"/>
  <c r="L24" i="18"/>
  <c r="K24" i="18"/>
  <c r="J24" i="18"/>
  <c r="N23" i="18"/>
  <c r="M23" i="18"/>
  <c r="G23" i="18"/>
  <c r="L23" i="18"/>
  <c r="N22" i="18"/>
  <c r="M22" i="18"/>
  <c r="L22" i="18"/>
  <c r="K22" i="18"/>
  <c r="J22" i="18"/>
  <c r="H22" i="18"/>
  <c r="O22" i="18" s="1"/>
  <c r="G22" i="18"/>
  <c r="K23" i="18"/>
  <c r="C22" i="18"/>
  <c r="C23" i="18" s="1"/>
  <c r="J23" i="18" s="1"/>
  <c r="O21" i="18"/>
  <c r="N21" i="18"/>
  <c r="M21" i="18"/>
  <c r="L21" i="18"/>
  <c r="K21" i="18"/>
  <c r="J21" i="18"/>
  <c r="O20" i="18"/>
  <c r="N20" i="18"/>
  <c r="M20" i="18"/>
  <c r="L20" i="18"/>
  <c r="K20" i="18"/>
  <c r="J20" i="18"/>
  <c r="O19" i="18"/>
  <c r="N19" i="18"/>
  <c r="M19" i="18"/>
  <c r="L19" i="18"/>
  <c r="K19" i="18"/>
  <c r="J19" i="18"/>
  <c r="O18" i="18"/>
  <c r="N18" i="18"/>
  <c r="M18" i="18"/>
  <c r="L18" i="18"/>
  <c r="K18" i="18"/>
  <c r="J18" i="18"/>
  <c r="O17" i="18"/>
  <c r="N17" i="18"/>
  <c r="M17" i="18"/>
  <c r="L17" i="18"/>
  <c r="K17" i="18"/>
  <c r="J17" i="18"/>
  <c r="O16" i="18"/>
  <c r="N16" i="18"/>
  <c r="M16" i="18"/>
  <c r="L16" i="18"/>
  <c r="K16" i="18"/>
  <c r="J16" i="18"/>
  <c r="O15" i="18"/>
  <c r="N15" i="18"/>
  <c r="M15" i="18"/>
  <c r="L15" i="18"/>
  <c r="K15" i="18"/>
  <c r="J15" i="18"/>
  <c r="O14" i="18"/>
  <c r="N14" i="18"/>
  <c r="M14" i="18"/>
  <c r="L14" i="18"/>
  <c r="K14" i="18"/>
  <c r="J14" i="18"/>
  <c r="O13" i="18"/>
  <c r="N13" i="18"/>
  <c r="M13" i="18"/>
  <c r="L13" i="18"/>
  <c r="K13" i="18"/>
  <c r="J13" i="18"/>
  <c r="O12" i="18"/>
  <c r="N12" i="18"/>
  <c r="M12" i="18"/>
  <c r="L12" i="18"/>
  <c r="K12" i="18"/>
  <c r="J12" i="18"/>
  <c r="N11" i="18"/>
  <c r="M11" i="18"/>
  <c r="K11" i="18"/>
  <c r="J11" i="18"/>
  <c r="H11" i="18"/>
  <c r="O11" i="18" s="1"/>
  <c r="L10" i="18"/>
  <c r="N10" i="18"/>
  <c r="M10" i="18"/>
  <c r="K10" i="18"/>
  <c r="J10" i="18"/>
  <c r="H10" i="18"/>
  <c r="O10" i="18" s="1"/>
  <c r="O9" i="18"/>
  <c r="N9" i="18"/>
  <c r="M9" i="18"/>
  <c r="L9" i="18"/>
  <c r="K9" i="18"/>
  <c r="J9" i="18"/>
  <c r="H23" i="15"/>
  <c r="G23" i="15"/>
  <c r="F23" i="15"/>
  <c r="E23" i="15"/>
  <c r="D23" i="15"/>
  <c r="C23" i="15"/>
  <c r="H22" i="15"/>
  <c r="G22" i="15"/>
  <c r="F22" i="15"/>
  <c r="E22" i="15"/>
  <c r="D22" i="15"/>
  <c r="C22" i="15"/>
  <c r="H11" i="15"/>
  <c r="H10" i="15" s="1"/>
  <c r="E11" i="15"/>
  <c r="E10" i="15" s="1"/>
  <c r="H11" i="17"/>
  <c r="H10" i="17" s="1"/>
  <c r="G11" i="17"/>
  <c r="G10" i="17" s="1"/>
  <c r="D10" i="17"/>
  <c r="D11" i="17"/>
  <c r="C23" i="17"/>
  <c r="D23" i="17"/>
  <c r="E23" i="17"/>
  <c r="F23" i="17"/>
  <c r="G23" i="17"/>
  <c r="H23" i="17"/>
  <c r="H22" i="17"/>
  <c r="G22" i="17"/>
  <c r="F22" i="17"/>
  <c r="E22" i="17"/>
  <c r="D22" i="17"/>
  <c r="C22" i="17"/>
  <c r="L11" i="18" l="1"/>
  <c r="H23" i="18"/>
  <c r="O23" i="18" s="1"/>
  <c r="O24" i="17"/>
  <c r="N24" i="17"/>
  <c r="M24" i="17"/>
  <c r="L24" i="17"/>
  <c r="K24" i="17"/>
  <c r="J24" i="17"/>
  <c r="O23" i="17"/>
  <c r="N23" i="17"/>
  <c r="M23" i="17"/>
  <c r="L23" i="17"/>
  <c r="K23" i="17"/>
  <c r="J23" i="17"/>
  <c r="O22" i="17"/>
  <c r="N22" i="17"/>
  <c r="M22" i="17"/>
  <c r="L22" i="17"/>
  <c r="K22" i="17"/>
  <c r="J22" i="17"/>
  <c r="O21" i="17"/>
  <c r="N21" i="17"/>
  <c r="M21" i="17"/>
  <c r="L21" i="17"/>
  <c r="K21" i="17"/>
  <c r="J21" i="17"/>
  <c r="O20" i="17"/>
  <c r="N20" i="17"/>
  <c r="M20" i="17"/>
  <c r="L20" i="17"/>
  <c r="K20" i="17"/>
  <c r="J20" i="17"/>
  <c r="O19" i="17"/>
  <c r="N19" i="17"/>
  <c r="M19" i="17"/>
  <c r="L19" i="17"/>
  <c r="K19" i="17"/>
  <c r="J19" i="17"/>
  <c r="O18" i="17"/>
  <c r="N18" i="17"/>
  <c r="M18" i="17"/>
  <c r="L18" i="17"/>
  <c r="K18" i="17"/>
  <c r="J18" i="17"/>
  <c r="O17" i="17"/>
  <c r="N17" i="17"/>
  <c r="M17" i="17"/>
  <c r="L17" i="17"/>
  <c r="K17" i="17"/>
  <c r="J17" i="17"/>
  <c r="O16" i="17"/>
  <c r="N16" i="17"/>
  <c r="M16" i="17"/>
  <c r="L16" i="17"/>
  <c r="K16" i="17"/>
  <c r="J16" i="17"/>
  <c r="O15" i="17"/>
  <c r="N15" i="17"/>
  <c r="M15" i="17"/>
  <c r="L15" i="17"/>
  <c r="K15" i="17"/>
  <c r="J15" i="17"/>
  <c r="O14" i="17"/>
  <c r="N14" i="17"/>
  <c r="M14" i="17"/>
  <c r="L14" i="17"/>
  <c r="K14" i="17"/>
  <c r="J14" i="17"/>
  <c r="O13" i="17"/>
  <c r="N13" i="17"/>
  <c r="M13" i="17"/>
  <c r="L13" i="17"/>
  <c r="K13" i="17"/>
  <c r="J13" i="17"/>
  <c r="O12" i="17"/>
  <c r="N12" i="17"/>
  <c r="M12" i="17"/>
  <c r="K12" i="17"/>
  <c r="J12" i="17"/>
  <c r="O11" i="17"/>
  <c r="N11" i="17"/>
  <c r="M11" i="17"/>
  <c r="J11" i="17"/>
  <c r="O10" i="17"/>
  <c r="N10" i="17"/>
  <c r="M10" i="17"/>
  <c r="J10" i="17"/>
  <c r="O9" i="17"/>
  <c r="N9" i="17"/>
  <c r="M9" i="17"/>
  <c r="L9" i="17"/>
  <c r="K9" i="17"/>
  <c r="J9" i="17"/>
  <c r="O24" i="15" l="1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9" i="15"/>
  <c r="C15" i="7"/>
  <c r="C39" i="10" l="1"/>
  <c r="D39" i="10"/>
  <c r="E39" i="10"/>
  <c r="F39" i="10"/>
  <c r="G39" i="10"/>
  <c r="H39" i="10"/>
  <c r="I39" i="10"/>
  <c r="J39" i="10"/>
  <c r="K39" i="10"/>
  <c r="L39" i="10"/>
  <c r="B39" i="10"/>
  <c r="W26" i="7" l="1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11" i="7"/>
  <c r="H23" i="7"/>
  <c r="G23" i="7"/>
  <c r="F23" i="7"/>
  <c r="E23" i="7"/>
  <c r="D23" i="7"/>
  <c r="C23" i="7"/>
  <c r="H20" i="7"/>
  <c r="H21" i="7" s="1"/>
  <c r="G20" i="7"/>
  <c r="G21" i="7" s="1"/>
  <c r="F20" i="7"/>
  <c r="F21" i="7" s="1"/>
  <c r="E20" i="7"/>
  <c r="E21" i="7" s="1"/>
  <c r="H19" i="7"/>
  <c r="G19" i="7"/>
  <c r="F19" i="7"/>
  <c r="E19" i="7"/>
  <c r="D19" i="7"/>
  <c r="D20" i="7" s="1"/>
  <c r="D21" i="7" s="1"/>
  <c r="C19" i="7"/>
  <c r="C20" i="7" s="1"/>
  <c r="C21" i="7" s="1"/>
  <c r="H16" i="7"/>
  <c r="H17" i="7" s="1"/>
  <c r="G16" i="7"/>
  <c r="G17" i="7" s="1"/>
  <c r="F16" i="7"/>
  <c r="F17" i="7" s="1"/>
  <c r="H15" i="7"/>
  <c r="G15" i="7"/>
  <c r="F15" i="7"/>
  <c r="E15" i="7"/>
  <c r="E16" i="7" s="1"/>
  <c r="E17" i="7" s="1"/>
  <c r="D15" i="7"/>
  <c r="D16" i="7" s="1"/>
  <c r="D17" i="7" s="1"/>
  <c r="C16" i="7"/>
  <c r="C17" i="7" s="1"/>
  <c r="H13" i="7"/>
  <c r="G13" i="7"/>
  <c r="F13" i="7"/>
  <c r="F12" i="7" s="1"/>
  <c r="E13" i="7"/>
  <c r="D13" i="7"/>
  <c r="D12" i="7" s="1"/>
  <c r="C13" i="7"/>
  <c r="C12" i="7" s="1"/>
  <c r="C11" i="7" s="1"/>
  <c r="G12" i="7"/>
  <c r="G11" i="7" s="1"/>
  <c r="K11" i="17"/>
  <c r="K10" i="17"/>
  <c r="L11" i="17"/>
  <c r="L10" i="17"/>
  <c r="L12" i="17"/>
</calcChain>
</file>

<file path=xl/sharedStrings.xml><?xml version="1.0" encoding="utf-8"?>
<sst xmlns="http://schemas.openxmlformats.org/spreadsheetml/2006/main" count="424" uniqueCount="77">
  <si>
    <t>EAR-3A dB SPL at 0 dB HL</t>
  </si>
  <si>
    <t>Buz vs. EAR-3A</t>
  </si>
  <si>
    <t>Buz 0 dB HL</t>
  </si>
  <si>
    <t xml:space="preserve">dB vol. </t>
  </si>
  <si>
    <t>(Audobe</t>
  </si>
  <si>
    <t>Audition)</t>
  </si>
  <si>
    <t>s_250</t>
    <phoneticPr fontId="2" type="noConversion"/>
  </si>
  <si>
    <t>s_500</t>
    <phoneticPr fontId="2" type="noConversion"/>
  </si>
  <si>
    <t>s_1000</t>
    <phoneticPr fontId="2" type="noConversion"/>
  </si>
  <si>
    <t>s_2000</t>
    <phoneticPr fontId="2" type="noConversion"/>
  </si>
  <si>
    <t>s_4000</t>
    <phoneticPr fontId="2" type="noConversion"/>
  </si>
  <si>
    <t>s_8000</t>
    <phoneticPr fontId="2" type="noConversion"/>
  </si>
  <si>
    <t>0250</t>
    <phoneticPr fontId="2" type="noConversion"/>
  </si>
  <si>
    <t>0500</t>
    <phoneticPr fontId="2" type="noConversion"/>
  </si>
  <si>
    <t>1000</t>
    <phoneticPr fontId="2" type="noConversion"/>
  </si>
  <si>
    <t>2000</t>
    <phoneticPr fontId="2" type="noConversion"/>
  </si>
  <si>
    <t>4000</t>
    <phoneticPr fontId="2" type="noConversion"/>
  </si>
  <si>
    <t>8000</t>
    <phoneticPr fontId="2" type="noConversion"/>
  </si>
  <si>
    <t>Hz/dBHL</t>
    <phoneticPr fontId="2" type="noConversion"/>
  </si>
  <si>
    <t>dBHL</t>
    <phoneticPr fontId="2" type="noConversion"/>
  </si>
  <si>
    <t>shin_pure_tone_0250hz_20dbhl</t>
  </si>
  <si>
    <t>shin_pure_tone_0500hz_20dbhl</t>
  </si>
  <si>
    <t>shin_pure_tone_1000hz_20dbhl</t>
  </si>
  <si>
    <t>shin_pure_tone_2000hz_20dbhl</t>
  </si>
  <si>
    <t>shin_pure_tone_4000hz_20dbhl</t>
  </si>
  <si>
    <t>shin_pure_tone_8000hz_20dbhl</t>
  </si>
  <si>
    <r>
      <t>M</t>
    </r>
    <r>
      <rPr>
        <sz val="11"/>
        <color theme="1"/>
        <rFont val="맑은 고딕"/>
        <family val="2"/>
        <charset val="129"/>
        <scheme val="minor"/>
      </rPr>
      <t>ASTOID SENSITIVITY = 0.152</t>
    </r>
    <phoneticPr fontId="4" type="noConversion"/>
  </si>
  <si>
    <t>GM MIC =</t>
    <phoneticPr fontId="4" type="noConversion"/>
  </si>
  <si>
    <t>one Atten</t>
    <phoneticPr fontId="4" type="noConversion"/>
  </si>
  <si>
    <t>one Chart</t>
    <phoneticPr fontId="4" type="noConversion"/>
  </si>
  <si>
    <t>F   Atten</t>
    <phoneticPr fontId="4" type="noConversion"/>
  </si>
  <si>
    <t>N/A</t>
    <phoneticPr fontId="4" type="noConversion"/>
  </si>
  <si>
    <t>B + RETL</t>
    <phoneticPr fontId="4" type="noConversion"/>
  </si>
  <si>
    <t>25 dB</t>
    <phoneticPr fontId="4" type="noConversion"/>
  </si>
  <si>
    <r>
      <t>K PRET</t>
    </r>
    <r>
      <rPr>
        <sz val="11"/>
        <color theme="1"/>
        <rFont val="맑은 고딕"/>
        <family val="2"/>
        <charset val="129"/>
        <scheme val="minor"/>
      </rPr>
      <t>EST</t>
    </r>
    <phoneticPr fontId="4" type="noConversion"/>
  </si>
  <si>
    <t>25dB</t>
    <phoneticPr fontId="4" type="noConversion"/>
  </si>
  <si>
    <t>Welch Alln</t>
    <phoneticPr fontId="4" type="noConversion"/>
  </si>
  <si>
    <t>NB 1470A96</t>
    <phoneticPr fontId="4" type="noConversion"/>
  </si>
  <si>
    <t>NB 1470 '96</t>
    <phoneticPr fontId="4" type="noConversion"/>
  </si>
  <si>
    <t>NB 50 '96</t>
    <phoneticPr fontId="4" type="noConversion"/>
  </si>
  <si>
    <t>NB 39 '96</t>
    <phoneticPr fontId="4" type="noConversion"/>
  </si>
  <si>
    <t>WH/BBN</t>
    <phoneticPr fontId="4" type="noConversion"/>
  </si>
  <si>
    <t>12K</t>
    <phoneticPr fontId="4" type="noConversion"/>
  </si>
  <si>
    <t>10K</t>
    <phoneticPr fontId="4" type="noConversion"/>
  </si>
  <si>
    <t>FF 90 '96</t>
    <phoneticPr fontId="4" type="noConversion"/>
  </si>
  <si>
    <t>FF 45 '96</t>
    <phoneticPr fontId="4" type="noConversion"/>
  </si>
  <si>
    <t>FF  0 '96</t>
    <phoneticPr fontId="4" type="noConversion"/>
  </si>
  <si>
    <t>MIC SN</t>
    <phoneticPr fontId="4" type="noConversion"/>
  </si>
  <si>
    <t>C Weightng</t>
    <phoneticPr fontId="4" type="noConversion"/>
  </si>
  <si>
    <t>Bone M  '81</t>
    <phoneticPr fontId="4" type="noConversion"/>
  </si>
  <si>
    <t>Bone FH '96</t>
    <phoneticPr fontId="4" type="noConversion"/>
  </si>
  <si>
    <t>Bone M  '96</t>
    <phoneticPr fontId="4" type="noConversion"/>
  </si>
  <si>
    <t>MIC 1K</t>
    <phoneticPr fontId="4" type="noConversion"/>
  </si>
  <si>
    <t>EAR-3A '96</t>
    <phoneticPr fontId="4" type="noConversion"/>
  </si>
  <si>
    <t xml:space="preserve">TELEX1470A </t>
    <phoneticPr fontId="4" type="noConversion"/>
  </si>
  <si>
    <t>TELEX 1470</t>
    <phoneticPr fontId="4" type="noConversion"/>
  </si>
  <si>
    <t>TDH-49/50</t>
    <phoneticPr fontId="4" type="noConversion"/>
  </si>
  <si>
    <t>86..8</t>
    <phoneticPr fontId="4" type="noConversion"/>
  </si>
  <si>
    <t>TDH-39 '96</t>
    <phoneticPr fontId="4" type="noConversion"/>
  </si>
  <si>
    <t>MIC CURVE</t>
    <phoneticPr fontId="4" type="noConversion"/>
  </si>
  <si>
    <t>TRANSDUCER</t>
    <phoneticPr fontId="4" type="noConversion"/>
  </si>
  <si>
    <r>
      <t xml:space="preserve">TECH : </t>
    </r>
    <r>
      <rPr>
        <u/>
        <sz val="11"/>
        <rFont val="Arial"/>
        <family val="2"/>
      </rPr>
      <t xml:space="preserve">                  </t>
    </r>
    <r>
      <rPr>
        <sz val="11"/>
        <rFont val="Arial"/>
        <family val="2"/>
      </rPr>
      <t xml:space="preserve">  SLM : </t>
    </r>
    <r>
      <rPr>
        <u/>
        <sz val="11"/>
        <rFont val="Arial"/>
        <family val="2"/>
      </rPr>
      <t xml:space="preserve">                  </t>
    </r>
    <r>
      <rPr>
        <sz val="11"/>
        <rFont val="Arial"/>
        <family val="2"/>
      </rPr>
      <t xml:space="preserve">   MIC : </t>
    </r>
    <r>
      <rPr>
        <u/>
        <sz val="11"/>
        <rFont val="Arial"/>
        <family val="2"/>
      </rPr>
      <t xml:space="preserve">                    </t>
    </r>
    <r>
      <rPr>
        <sz val="11"/>
        <rFont val="Arial"/>
        <family val="2"/>
      </rPr>
      <t xml:space="preserve">   B&amp;K :</t>
    </r>
    <r>
      <rPr>
        <u/>
        <sz val="11"/>
        <rFont val="Arial"/>
        <family val="2"/>
      </rPr>
      <t xml:space="preserve">                    </t>
    </r>
    <r>
      <rPr>
        <sz val="11"/>
        <rFont val="Arial"/>
        <family val="2"/>
      </rPr>
      <t xml:space="preserve">                            </t>
    </r>
    <phoneticPr fontId="4" type="noConversion"/>
  </si>
  <si>
    <t>Head-Ear</t>
    <phoneticPr fontId="2" type="noConversion"/>
  </si>
  <si>
    <t>헤드폰</t>
    <phoneticPr fontId="2" type="noConversion"/>
  </si>
  <si>
    <t>mute</t>
  </si>
  <si>
    <t>mute</t>
    <phoneticPr fontId="2" type="noConversion"/>
  </si>
  <si>
    <t>s_250</t>
  </si>
  <si>
    <t>s_500</t>
  </si>
  <si>
    <t>s_1000</t>
  </si>
  <si>
    <t>s_2000</t>
  </si>
  <si>
    <t>s_4000</t>
  </si>
  <si>
    <t>s_8000</t>
  </si>
  <si>
    <t>pure_tone_mute_1000hz</t>
  </si>
  <si>
    <t>pure_tone_mute_1000hz</t>
    <phoneticPr fontId="2" type="noConversion"/>
  </si>
  <si>
    <t>A-24 + buds 2</t>
    <phoneticPr fontId="2" type="noConversion"/>
  </si>
  <si>
    <t>A-24 + 모멘텀3</t>
    <phoneticPr fontId="2" type="noConversion"/>
  </si>
  <si>
    <t>A-24 + W800BT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</si>
</sst>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[&lt;=999999]##\-####;\(0###\)\ ##\-####"/>
  </numFmts>
  <fonts count="12" x14ac:knownFonts="1">
    <font>
      <sz val="11"/>
      <color theme="1"/>
      <name val="맑은 고딕"/>
      <family val="2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Arial"/>
      <family val="2"/>
    </font>
    <font>
      <u/>
      <sz val="11"/>
      <name val="돋움"/>
      <family val="3"/>
      <charset val="129"/>
    </font>
    <font>
      <u/>
      <sz val="10"/>
      <name val="돋움"/>
      <family val="3"/>
      <charset val="129"/>
    </font>
    <font>
      <b/>
      <sz val="11"/>
      <name val="Arial"/>
      <family val="2"/>
    </font>
    <font>
      <b/>
      <sz val="11"/>
      <name val="돋움"/>
      <family val="3"/>
      <charset val="129"/>
    </font>
    <font>
      <u/>
      <sz val="11"/>
      <name val="Arial"/>
      <family val="2"/>
    </font>
    <font>
      <b/>
      <sz val="18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5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3" fillId="0" borderId="0" xfId="1"/>
    <xf numFmtId="0" fontId="3" fillId="4" borderId="0" xfId="1" applyFill="1"/>
    <xf numFmtId="0" fontId="3" fillId="0" borderId="0" xfId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0" fontId="3" fillId="0" borderId="8" xfId="1" applyFont="1" applyBorder="1"/>
    <xf numFmtId="0" fontId="3" fillId="4" borderId="7" xfId="1" applyFont="1" applyFill="1" applyBorder="1"/>
    <xf numFmtId="0" fontId="3" fillId="0" borderId="11" xfId="1" applyFont="1" applyBorder="1" applyAlignment="1">
      <alignment horizontal="center"/>
    </xf>
    <xf numFmtId="176" fontId="3" fillId="0" borderId="7" xfId="1" applyNumberFormat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177" fontId="3" fillId="0" borderId="7" xfId="1" applyNumberFormat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3" fillId="0" borderId="9" xfId="1" applyFont="1" applyBorder="1" applyAlignment="1">
      <alignment horizontal="center"/>
    </xf>
    <xf numFmtId="0" fontId="3" fillId="0" borderId="9" xfId="1" applyFont="1" applyBorder="1" applyAlignment="1">
      <alignment horizontal="left"/>
    </xf>
    <xf numFmtId="0" fontId="3" fillId="0" borderId="10" xfId="1" applyFont="1" applyBorder="1" applyAlignment="1">
      <alignment horizontal="right"/>
    </xf>
    <xf numFmtId="176" fontId="3" fillId="0" borderId="11" xfId="1" applyNumberFormat="1" applyFont="1" applyBorder="1" applyAlignment="1">
      <alignment horizontal="center"/>
    </xf>
    <xf numFmtId="176" fontId="6" fillId="0" borderId="7" xfId="1" applyNumberFormat="1" applyFont="1" applyBorder="1" applyAlignment="1">
      <alignment horizontal="center"/>
    </xf>
    <xf numFmtId="0" fontId="3" fillId="5" borderId="7" xfId="1" applyFont="1" applyFill="1" applyBorder="1" applyAlignment="1">
      <alignment horizontal="center"/>
    </xf>
    <xf numFmtId="176" fontId="3" fillId="5" borderId="7" xfId="1" applyNumberFormat="1" applyFont="1" applyFill="1" applyBorder="1" applyAlignment="1">
      <alignment horizontal="center"/>
    </xf>
    <xf numFmtId="176" fontId="3" fillId="6" borderId="7" xfId="1" applyNumberFormat="1" applyFont="1" applyFill="1" applyBorder="1" applyAlignment="1">
      <alignment horizontal="center"/>
    </xf>
    <xf numFmtId="0" fontId="3" fillId="6" borderId="7" xfId="1" applyFont="1" applyFill="1" applyBorder="1" applyAlignment="1">
      <alignment horizontal="center"/>
    </xf>
    <xf numFmtId="0" fontId="3" fillId="7" borderId="7" xfId="1" applyFont="1" applyFill="1" applyBorder="1" applyAlignment="1">
      <alignment horizontal="center"/>
    </xf>
    <xf numFmtId="2" fontId="3" fillId="0" borderId="7" xfId="1" applyNumberFormat="1" applyFont="1" applyBorder="1" applyAlignment="1">
      <alignment horizontal="center"/>
    </xf>
    <xf numFmtId="1" fontId="3" fillId="0" borderId="7" xfId="1" applyNumberFormat="1" applyFont="1" applyBorder="1" applyAlignment="1">
      <alignment horizontal="center"/>
    </xf>
    <xf numFmtId="176" fontId="3" fillId="8" borderId="7" xfId="1" applyNumberFormat="1" applyFont="1" applyFill="1" applyBorder="1" applyAlignment="1">
      <alignment horizontal="center"/>
    </xf>
    <xf numFmtId="0" fontId="3" fillId="8" borderId="7" xfId="1" applyFont="1" applyFill="1" applyBorder="1" applyAlignment="1">
      <alignment horizontal="center"/>
    </xf>
    <xf numFmtId="0" fontId="3" fillId="0" borderId="0" xfId="1" applyBorder="1"/>
    <xf numFmtId="176" fontId="3" fillId="0" borderId="12" xfId="1" applyNumberFormat="1" applyFont="1" applyBorder="1" applyAlignment="1">
      <alignment horizontal="center"/>
    </xf>
    <xf numFmtId="0" fontId="7" fillId="0" borderId="0" xfId="1" applyFont="1" applyBorder="1" applyAlignment="1">
      <alignment horizontal="left"/>
    </xf>
    <xf numFmtId="0" fontId="8" fillId="0" borderId="7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3" fillId="0" borderId="0" xfId="1" applyFont="1"/>
    <xf numFmtId="0" fontId="3" fillId="0" borderId="0" xfId="1" applyFont="1" applyBorder="1"/>
    <xf numFmtId="0" fontId="6" fillId="0" borderId="0" xfId="1" applyFont="1" applyBorder="1" applyAlignment="1">
      <alignment horizontal="left"/>
    </xf>
    <xf numFmtId="0" fontId="9" fillId="0" borderId="0" xfId="1" applyFont="1" applyBorder="1" applyAlignment="1">
      <alignment horizontal="left"/>
    </xf>
    <xf numFmtId="0" fontId="5" fillId="0" borderId="0" xfId="1" applyFont="1" applyBorder="1" applyAlignment="1">
      <alignment horizontal="left"/>
    </xf>
    <xf numFmtId="0" fontId="3" fillId="0" borderId="10" xfId="1" applyFont="1" applyBorder="1" applyAlignment="1">
      <alignment horizontal="center"/>
    </xf>
    <xf numFmtId="0" fontId="3" fillId="0" borderId="9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표준" xfId="0" builtinId="0"/>
    <cellStyle name="표준 2" xfId="1" xr:uid="{74A026A3-9F77-4F66-B84D-781CC71156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196E4-425C-4682-95F1-272E3BDAD6D0}">
  <dimension ref="A1:U40"/>
  <sheetViews>
    <sheetView zoomScale="75" zoomScaleNormal="75" zoomScaleSheetLayoutView="75" workbookViewId="0">
      <selection activeCell="D5" sqref="D5"/>
    </sheetView>
  </sheetViews>
  <sheetFormatPr defaultRowHeight="14.4" x14ac:dyDescent="0.25"/>
  <cols>
    <col min="1" max="1" width="12.3984375" style="11" customWidth="1"/>
    <col min="2" max="7" width="5.796875" style="11" customWidth="1"/>
    <col min="8" max="8" width="7.296875" style="11" bestFit="1" customWidth="1"/>
    <col min="9" max="10" width="5.796875" style="11" customWidth="1"/>
    <col min="11" max="11" width="9.296875" style="11" bestFit="1" customWidth="1"/>
    <col min="12" max="14" width="5.796875" style="11" customWidth="1"/>
    <col min="15" max="15" width="7.796875" style="11" customWidth="1"/>
    <col min="16" max="16" width="5.796875" style="11" customWidth="1"/>
    <col min="17" max="17" width="7.796875" style="11" customWidth="1"/>
    <col min="18" max="16384" width="8.796875" style="11"/>
  </cols>
  <sheetData>
    <row r="1" spans="1:21" x14ac:dyDescent="0.25">
      <c r="A1" s="44"/>
      <c r="B1" s="48" t="s">
        <v>61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4"/>
    </row>
    <row r="2" spans="1:21" x14ac:dyDescent="0.25">
      <c r="A2" s="44"/>
      <c r="B2" s="47"/>
      <c r="C2" s="46"/>
      <c r="D2" s="46"/>
      <c r="E2" s="46"/>
      <c r="F2" s="46"/>
      <c r="G2" s="46"/>
      <c r="H2" s="46"/>
      <c r="I2" s="46"/>
      <c r="J2" s="46"/>
      <c r="K2" s="46"/>
      <c r="L2" s="45"/>
      <c r="M2" s="45"/>
      <c r="N2" s="45"/>
      <c r="O2" s="45"/>
      <c r="P2" s="44"/>
      <c r="Q2" s="44"/>
    </row>
    <row r="3" spans="1:21" x14ac:dyDescent="0.25">
      <c r="A3" s="18" t="s">
        <v>60</v>
      </c>
      <c r="B3" s="14">
        <v>125</v>
      </c>
      <c r="C3" s="14">
        <v>250</v>
      </c>
      <c r="D3" s="14">
        <v>500</v>
      </c>
      <c r="E3" s="14">
        <v>750</v>
      </c>
      <c r="F3" s="14">
        <v>1000</v>
      </c>
      <c r="G3" s="14">
        <v>1500</v>
      </c>
      <c r="H3" s="14">
        <v>2000</v>
      </c>
      <c r="I3" s="14">
        <v>3000</v>
      </c>
      <c r="J3" s="14">
        <v>4000</v>
      </c>
      <c r="K3" s="14">
        <v>6000</v>
      </c>
      <c r="L3" s="16">
        <v>8000</v>
      </c>
      <c r="M3" s="42" t="s">
        <v>43</v>
      </c>
      <c r="N3" s="43"/>
      <c r="O3" s="43"/>
      <c r="P3" s="42" t="s">
        <v>42</v>
      </c>
      <c r="Q3" s="42" t="s">
        <v>52</v>
      </c>
      <c r="R3" s="41"/>
      <c r="S3" s="41"/>
      <c r="T3" s="41"/>
      <c r="U3" s="41"/>
    </row>
    <row r="4" spans="1:21" x14ac:dyDescent="0.25">
      <c r="A4" s="18" t="s">
        <v>59</v>
      </c>
      <c r="B4" s="14">
        <v>0.1</v>
      </c>
      <c r="C4" s="14">
        <v>0.2</v>
      </c>
      <c r="D4" s="14">
        <v>0.1</v>
      </c>
      <c r="E4" s="20">
        <v>0</v>
      </c>
      <c r="F4" s="20">
        <v>0</v>
      </c>
      <c r="G4" s="14">
        <v>-0.2</v>
      </c>
      <c r="H4" s="14">
        <v>-0.2</v>
      </c>
      <c r="I4" s="14">
        <v>-0.3</v>
      </c>
      <c r="J4" s="14">
        <v>-0.4</v>
      </c>
      <c r="K4" s="14">
        <v>1.3</v>
      </c>
      <c r="L4" s="14">
        <v>0.5</v>
      </c>
      <c r="M4" s="22">
        <v>-2.5</v>
      </c>
      <c r="N4" s="22">
        <v>-3</v>
      </c>
      <c r="O4" s="40">
        <v>0</v>
      </c>
      <c r="P4" s="40">
        <v>-3</v>
      </c>
      <c r="Q4" s="40">
        <v>0</v>
      </c>
    </row>
    <row r="5" spans="1:21" x14ac:dyDescent="0.25">
      <c r="A5" s="18" t="s">
        <v>58</v>
      </c>
      <c r="B5" s="33">
        <v>115.1</v>
      </c>
      <c r="C5" s="33">
        <v>95.7</v>
      </c>
      <c r="D5" s="33">
        <v>81.599999999999994</v>
      </c>
      <c r="E5" s="33">
        <v>78</v>
      </c>
      <c r="F5" s="33">
        <v>77</v>
      </c>
      <c r="G5" s="33">
        <v>76.3</v>
      </c>
      <c r="H5" s="33">
        <v>78.8</v>
      </c>
      <c r="I5" s="34">
        <v>79.7</v>
      </c>
      <c r="J5" s="33">
        <v>79.099999999999994</v>
      </c>
      <c r="K5" s="33" t="s">
        <v>57</v>
      </c>
      <c r="L5" s="33">
        <v>83.5</v>
      </c>
      <c r="M5" s="14">
        <v>80.5</v>
      </c>
      <c r="N5" s="20">
        <v>80</v>
      </c>
      <c r="O5" s="14">
        <v>89.5</v>
      </c>
      <c r="P5" s="20">
        <v>80</v>
      </c>
      <c r="Q5" s="14">
        <v>89.5</v>
      </c>
    </row>
    <row r="6" spans="1:21" x14ac:dyDescent="0.25">
      <c r="A6" s="18" t="s">
        <v>56</v>
      </c>
      <c r="B6" s="14">
        <v>117.6</v>
      </c>
      <c r="C6" s="14">
        <v>96.7</v>
      </c>
      <c r="D6" s="14">
        <v>83.6</v>
      </c>
      <c r="E6" s="14">
        <v>78.5</v>
      </c>
      <c r="F6" s="14">
        <v>77.5</v>
      </c>
      <c r="G6" s="14">
        <v>77.3</v>
      </c>
      <c r="H6" s="14">
        <v>80.8</v>
      </c>
      <c r="I6" s="14">
        <v>79.2</v>
      </c>
      <c r="J6" s="14">
        <v>80.099999999999994</v>
      </c>
      <c r="K6" s="14">
        <v>84.8</v>
      </c>
      <c r="L6" s="14">
        <v>83.5</v>
      </c>
      <c r="M6" s="14"/>
      <c r="N6" s="14">
        <v>84.5</v>
      </c>
      <c r="O6" s="20">
        <v>90</v>
      </c>
      <c r="P6" s="14">
        <v>84.5</v>
      </c>
      <c r="Q6" s="20">
        <v>90</v>
      </c>
      <c r="S6" s="39"/>
    </row>
    <row r="7" spans="1:21" x14ac:dyDescent="0.25">
      <c r="A7" s="18" t="s">
        <v>55</v>
      </c>
      <c r="B7" s="14">
        <v>115.1</v>
      </c>
      <c r="C7" s="14">
        <v>95.2</v>
      </c>
      <c r="D7" s="14">
        <v>80.099999999999994</v>
      </c>
      <c r="E7" s="14">
        <v>76.5</v>
      </c>
      <c r="F7" s="20">
        <v>73</v>
      </c>
      <c r="G7" s="14">
        <v>74.8</v>
      </c>
      <c r="H7" s="14">
        <v>73.8</v>
      </c>
      <c r="I7" s="14">
        <v>74.7</v>
      </c>
      <c r="J7" s="14">
        <v>75.599999999999994</v>
      </c>
      <c r="K7" s="14">
        <v>78.8</v>
      </c>
      <c r="L7" s="14">
        <v>79.5</v>
      </c>
      <c r="M7" s="14"/>
      <c r="N7" s="14"/>
      <c r="O7" s="14">
        <v>85.5</v>
      </c>
      <c r="P7" s="14"/>
      <c r="Q7" s="14">
        <v>85.5</v>
      </c>
    </row>
    <row r="8" spans="1:21" x14ac:dyDescent="0.25">
      <c r="A8" s="18" t="s">
        <v>54</v>
      </c>
      <c r="B8" s="14">
        <v>117.1</v>
      </c>
      <c r="C8" s="14">
        <v>97.7</v>
      </c>
      <c r="D8" s="14">
        <v>83.1</v>
      </c>
      <c r="E8" s="14">
        <v>78.5</v>
      </c>
      <c r="F8" s="14">
        <v>76.5</v>
      </c>
      <c r="G8" s="14">
        <v>74.8</v>
      </c>
      <c r="H8" s="14">
        <v>77.8</v>
      </c>
      <c r="I8" s="14">
        <v>77.2</v>
      </c>
      <c r="J8" s="14">
        <v>78.599999999999994</v>
      </c>
      <c r="K8" s="14">
        <v>88.8</v>
      </c>
      <c r="L8" s="14">
        <v>88</v>
      </c>
      <c r="M8" s="14"/>
      <c r="N8" s="14"/>
      <c r="O8" s="20">
        <v>89</v>
      </c>
      <c r="P8" s="14"/>
      <c r="Q8" s="20">
        <v>89</v>
      </c>
    </row>
    <row r="9" spans="1:21" x14ac:dyDescent="0.25">
      <c r="A9" s="18" t="s">
        <v>53</v>
      </c>
      <c r="B9" s="38">
        <v>96.6</v>
      </c>
      <c r="C9" s="38">
        <v>84.7</v>
      </c>
      <c r="D9" s="38">
        <v>76.099999999999994</v>
      </c>
      <c r="E9" s="37">
        <v>72</v>
      </c>
      <c r="F9" s="37">
        <v>70</v>
      </c>
      <c r="G9" s="38">
        <v>69.8</v>
      </c>
      <c r="H9" s="38">
        <v>72.3</v>
      </c>
      <c r="I9" s="38">
        <v>72.2</v>
      </c>
      <c r="J9" s="38">
        <v>69.599999999999994</v>
      </c>
      <c r="K9" s="38">
        <v>68.8</v>
      </c>
      <c r="L9" s="37">
        <v>67</v>
      </c>
      <c r="M9" s="14"/>
      <c r="N9" s="14"/>
      <c r="O9" s="14">
        <v>82.5</v>
      </c>
      <c r="P9" s="14"/>
      <c r="Q9" s="14">
        <v>82.5</v>
      </c>
    </row>
    <row r="10" spans="1:21" x14ac:dyDescent="0.25">
      <c r="A10" s="18"/>
      <c r="B10" s="14">
        <v>125</v>
      </c>
      <c r="C10" s="14">
        <v>250</v>
      </c>
      <c r="D10" s="14">
        <v>500</v>
      </c>
      <c r="E10" s="14">
        <v>750</v>
      </c>
      <c r="F10" s="14">
        <v>1000</v>
      </c>
      <c r="G10" s="14">
        <v>1500</v>
      </c>
      <c r="H10" s="14">
        <v>2000</v>
      </c>
      <c r="I10" s="14">
        <v>3000</v>
      </c>
      <c r="J10" s="14">
        <v>4000</v>
      </c>
      <c r="K10" s="36">
        <v>6000</v>
      </c>
      <c r="L10" s="14">
        <v>8000</v>
      </c>
      <c r="M10" s="14" t="s">
        <v>43</v>
      </c>
      <c r="N10" s="14" t="s">
        <v>42</v>
      </c>
      <c r="O10" s="14" t="s">
        <v>52</v>
      </c>
      <c r="P10" s="21" t="s">
        <v>42</v>
      </c>
      <c r="Q10" s="21" t="s">
        <v>52</v>
      </c>
    </row>
    <row r="11" spans="1:21" x14ac:dyDescent="0.25">
      <c r="A11" s="18" t="s">
        <v>51</v>
      </c>
      <c r="B11" s="14" t="s">
        <v>31</v>
      </c>
      <c r="C11" s="14">
        <v>76.3</v>
      </c>
      <c r="D11" s="14">
        <v>82.3</v>
      </c>
      <c r="E11" s="14">
        <v>73.099999999999994</v>
      </c>
      <c r="F11" s="14">
        <v>67.5</v>
      </c>
      <c r="G11" s="20">
        <v>62</v>
      </c>
      <c r="H11" s="14">
        <v>56.9</v>
      </c>
      <c r="I11" s="20">
        <v>55</v>
      </c>
      <c r="J11" s="14">
        <v>57.5</v>
      </c>
      <c r="K11" s="20">
        <v>58</v>
      </c>
      <c r="L11" s="14">
        <v>58.2</v>
      </c>
      <c r="M11" s="14"/>
      <c r="N11" s="14"/>
      <c r="O11" s="20">
        <v>80</v>
      </c>
      <c r="P11" s="14"/>
      <c r="Q11" s="20">
        <v>80</v>
      </c>
    </row>
    <row r="12" spans="1:21" x14ac:dyDescent="0.25">
      <c r="A12" s="18" t="s">
        <v>50</v>
      </c>
      <c r="B12" s="14" t="s">
        <v>31</v>
      </c>
      <c r="C12" s="14">
        <v>88.3</v>
      </c>
      <c r="D12" s="14">
        <v>96.3</v>
      </c>
      <c r="E12" s="14">
        <v>86.1</v>
      </c>
      <c r="F12" s="20">
        <v>76</v>
      </c>
      <c r="G12" s="20">
        <v>73</v>
      </c>
      <c r="H12" s="14">
        <v>68.400000000000006</v>
      </c>
      <c r="I12" s="20">
        <v>67</v>
      </c>
      <c r="J12" s="14">
        <v>65.5</v>
      </c>
      <c r="K12" s="20">
        <v>69</v>
      </c>
      <c r="L12" s="14">
        <v>68.2</v>
      </c>
      <c r="M12" s="14"/>
      <c r="N12" s="14"/>
      <c r="O12" s="14">
        <v>88.5</v>
      </c>
      <c r="P12" s="14"/>
      <c r="Q12" s="14">
        <v>88.5</v>
      </c>
    </row>
    <row r="13" spans="1:21" x14ac:dyDescent="0.25">
      <c r="A13" s="18" t="s">
        <v>49</v>
      </c>
      <c r="B13" s="14" t="s">
        <v>31</v>
      </c>
      <c r="C13" s="14">
        <v>70.3</v>
      </c>
      <c r="D13" s="14">
        <v>83.3</v>
      </c>
      <c r="E13" s="14">
        <v>71.599999999999994</v>
      </c>
      <c r="F13" s="20">
        <v>64</v>
      </c>
      <c r="G13" s="20">
        <v>60.5</v>
      </c>
      <c r="H13" s="35">
        <v>58.4</v>
      </c>
      <c r="I13" s="20">
        <v>53</v>
      </c>
      <c r="J13" s="20">
        <v>53</v>
      </c>
      <c r="K13" s="14">
        <v>53.5</v>
      </c>
      <c r="L13" s="14">
        <v>43.2</v>
      </c>
      <c r="M13" s="14"/>
      <c r="N13" s="14"/>
      <c r="O13" s="14">
        <v>76.5</v>
      </c>
      <c r="P13" s="14"/>
      <c r="Q13" s="14">
        <v>76.5</v>
      </c>
    </row>
    <row r="14" spans="1:21" x14ac:dyDescent="0.25">
      <c r="A14" s="18" t="s">
        <v>48</v>
      </c>
      <c r="B14" s="14">
        <v>125</v>
      </c>
      <c r="C14" s="14">
        <v>250</v>
      </c>
      <c r="D14" s="14">
        <v>500</v>
      </c>
      <c r="E14" s="14">
        <v>750</v>
      </c>
      <c r="F14" s="14">
        <v>1000</v>
      </c>
      <c r="G14" s="14">
        <v>1500</v>
      </c>
      <c r="H14" s="14">
        <v>2000</v>
      </c>
      <c r="I14" s="14">
        <v>3000</v>
      </c>
      <c r="J14" s="14">
        <v>4000</v>
      </c>
      <c r="K14" s="14">
        <v>6002</v>
      </c>
      <c r="L14" s="14">
        <v>8003</v>
      </c>
      <c r="M14" s="14" t="s">
        <v>43</v>
      </c>
      <c r="N14" s="14" t="s">
        <v>42</v>
      </c>
      <c r="O14" s="14" t="s">
        <v>47</v>
      </c>
      <c r="P14" s="21" t="s">
        <v>42</v>
      </c>
      <c r="Q14" s="21" t="s">
        <v>47</v>
      </c>
    </row>
    <row r="15" spans="1:21" x14ac:dyDescent="0.25">
      <c r="A15" s="18" t="s">
        <v>46</v>
      </c>
      <c r="B15" s="33">
        <v>94.1</v>
      </c>
      <c r="C15" s="33">
        <v>83.2</v>
      </c>
      <c r="D15" s="33">
        <v>76.099999999999994</v>
      </c>
      <c r="E15" s="32">
        <v>74</v>
      </c>
      <c r="F15" s="32">
        <v>74</v>
      </c>
      <c r="G15" s="33">
        <v>72.3</v>
      </c>
      <c r="H15" s="33">
        <v>70.3</v>
      </c>
      <c r="I15" s="34">
        <v>65.7</v>
      </c>
      <c r="J15" s="33">
        <v>65.099999999999994</v>
      </c>
      <c r="K15" s="33">
        <v>73.8</v>
      </c>
      <c r="L15" s="32">
        <v>81</v>
      </c>
      <c r="M15" s="14">
        <v>78.599999999999994</v>
      </c>
      <c r="N15" s="14"/>
      <c r="O15" s="14">
        <v>86.5</v>
      </c>
      <c r="P15" s="14"/>
      <c r="Q15" s="14">
        <v>86.5</v>
      </c>
    </row>
    <row r="16" spans="1:21" x14ac:dyDescent="0.25">
      <c r="A16" s="18" t="s">
        <v>45</v>
      </c>
      <c r="B16" s="30">
        <v>93.6</v>
      </c>
      <c r="C16" s="30">
        <v>82.2</v>
      </c>
      <c r="D16" s="30">
        <v>73.099999999999994</v>
      </c>
      <c r="E16" s="30">
        <v>70.5</v>
      </c>
      <c r="F16" s="31">
        <v>70</v>
      </c>
      <c r="G16" s="30">
        <v>68.8</v>
      </c>
      <c r="H16" s="30">
        <v>67.3</v>
      </c>
      <c r="I16" s="30">
        <v>60.7</v>
      </c>
      <c r="J16" s="30">
        <v>61.1</v>
      </c>
      <c r="K16" s="30">
        <v>66.3</v>
      </c>
      <c r="L16" s="30">
        <v>75.5</v>
      </c>
      <c r="M16" s="14">
        <v>74.099999999999994</v>
      </c>
      <c r="N16" s="14"/>
      <c r="O16" s="14">
        <v>82.5</v>
      </c>
      <c r="P16" s="14"/>
      <c r="Q16" s="14">
        <v>82.5</v>
      </c>
    </row>
    <row r="17" spans="1:17" x14ac:dyDescent="0.25">
      <c r="A17" s="18" t="s">
        <v>44</v>
      </c>
      <c r="B17" s="14">
        <v>93.1</v>
      </c>
      <c r="C17" s="14">
        <v>81.2</v>
      </c>
      <c r="D17" s="14">
        <v>71.599999999999994</v>
      </c>
      <c r="E17" s="20">
        <v>69</v>
      </c>
      <c r="F17" s="14">
        <v>68.5</v>
      </c>
      <c r="G17" s="14">
        <v>67.3</v>
      </c>
      <c r="H17" s="14">
        <v>68.3</v>
      </c>
      <c r="I17" s="14">
        <v>63.2</v>
      </c>
      <c r="J17" s="14">
        <v>65.599999999999994</v>
      </c>
      <c r="K17" s="14">
        <v>64.3</v>
      </c>
      <c r="L17" s="20">
        <v>73</v>
      </c>
      <c r="M17" s="14">
        <v>72.599999999999994</v>
      </c>
      <c r="N17" s="14"/>
      <c r="O17" s="20">
        <v>81</v>
      </c>
      <c r="P17" s="14"/>
      <c r="Q17" s="29">
        <v>81</v>
      </c>
    </row>
    <row r="18" spans="1:17" x14ac:dyDescent="0.25">
      <c r="A18" s="18"/>
      <c r="B18" s="14">
        <v>125</v>
      </c>
      <c r="C18" s="14">
        <v>250</v>
      </c>
      <c r="D18" s="14">
        <v>500</v>
      </c>
      <c r="E18" s="14">
        <v>750</v>
      </c>
      <c r="F18" s="14">
        <v>1000</v>
      </c>
      <c r="G18" s="14">
        <v>1500</v>
      </c>
      <c r="H18" s="14">
        <v>2000</v>
      </c>
      <c r="I18" s="14">
        <v>3000</v>
      </c>
      <c r="J18" s="14">
        <v>4000</v>
      </c>
      <c r="K18" s="14">
        <v>6000</v>
      </c>
      <c r="L18" s="14">
        <v>8000</v>
      </c>
      <c r="M18" s="14" t="s">
        <v>43</v>
      </c>
      <c r="N18" s="14" t="s">
        <v>42</v>
      </c>
      <c r="O18" s="14" t="s">
        <v>41</v>
      </c>
      <c r="P18" s="21" t="s">
        <v>42</v>
      </c>
      <c r="Q18" s="21" t="s">
        <v>41</v>
      </c>
    </row>
    <row r="19" spans="1:17" x14ac:dyDescent="0.25">
      <c r="A19" s="18" t="s">
        <v>40</v>
      </c>
      <c r="B19" s="14">
        <v>119.1</v>
      </c>
      <c r="C19" s="14">
        <v>99.7</v>
      </c>
      <c r="D19" s="14">
        <v>87.6</v>
      </c>
      <c r="E19" s="20">
        <v>85</v>
      </c>
      <c r="F19" s="20">
        <v>84</v>
      </c>
      <c r="G19" s="14">
        <v>84.3</v>
      </c>
      <c r="H19" s="14">
        <v>86.8</v>
      </c>
      <c r="I19" s="14">
        <v>86.7</v>
      </c>
      <c r="J19" s="14">
        <v>86.1</v>
      </c>
      <c r="K19" s="14">
        <v>93.8</v>
      </c>
      <c r="L19" s="14">
        <v>89.5</v>
      </c>
      <c r="M19" s="14"/>
      <c r="N19" s="14"/>
      <c r="O19" s="20">
        <v>77</v>
      </c>
      <c r="P19" s="14"/>
      <c r="Q19" s="20">
        <v>77</v>
      </c>
    </row>
    <row r="20" spans="1:17" x14ac:dyDescent="0.25">
      <c r="A20" s="18" t="s">
        <v>39</v>
      </c>
      <c r="B20" s="14">
        <v>121.6</v>
      </c>
      <c r="C20" s="14">
        <v>100.7</v>
      </c>
      <c r="D20" s="14">
        <v>89.6</v>
      </c>
      <c r="E20" s="14">
        <v>85.5</v>
      </c>
      <c r="F20" s="14">
        <v>84.5</v>
      </c>
      <c r="G20" s="14">
        <v>85.3</v>
      </c>
      <c r="H20" s="14">
        <v>88.8</v>
      </c>
      <c r="I20" s="14">
        <v>86.2</v>
      </c>
      <c r="J20" s="14">
        <v>87.1</v>
      </c>
      <c r="K20" s="14">
        <v>91.8</v>
      </c>
      <c r="L20" s="14">
        <v>89.5</v>
      </c>
      <c r="M20" s="14"/>
      <c r="N20" s="14"/>
      <c r="O20" s="14">
        <v>77.5</v>
      </c>
      <c r="P20" s="14"/>
      <c r="Q20" s="14">
        <v>77.5</v>
      </c>
    </row>
    <row r="21" spans="1:17" x14ac:dyDescent="0.25">
      <c r="A21" s="18" t="s">
        <v>38</v>
      </c>
      <c r="B21" s="14">
        <v>119.1</v>
      </c>
      <c r="C21" s="14">
        <v>99.2</v>
      </c>
      <c r="D21" s="14">
        <v>86.1</v>
      </c>
      <c r="E21" s="14">
        <v>83.5</v>
      </c>
      <c r="F21" s="20">
        <v>80</v>
      </c>
      <c r="G21" s="14">
        <v>82.8</v>
      </c>
      <c r="H21" s="14">
        <v>81.8</v>
      </c>
      <c r="I21" s="14">
        <v>81.7</v>
      </c>
      <c r="J21" s="14">
        <v>82.6</v>
      </c>
      <c r="K21" s="14">
        <v>85.8</v>
      </c>
      <c r="L21" s="14">
        <v>85.5</v>
      </c>
      <c r="M21" s="14"/>
      <c r="N21" s="14"/>
      <c r="O21" s="20">
        <v>73</v>
      </c>
      <c r="P21" s="14"/>
      <c r="Q21" s="20">
        <v>73</v>
      </c>
    </row>
    <row r="22" spans="1:17" x14ac:dyDescent="0.25">
      <c r="A22" s="18" t="s">
        <v>37</v>
      </c>
      <c r="B22" s="14">
        <v>121.1</v>
      </c>
      <c r="C22" s="14">
        <v>101.7</v>
      </c>
      <c r="D22" s="14">
        <v>89.1</v>
      </c>
      <c r="E22" s="14">
        <v>85.5</v>
      </c>
      <c r="F22" s="14">
        <v>83.5</v>
      </c>
      <c r="G22" s="14">
        <v>82.8</v>
      </c>
      <c r="H22" s="14">
        <v>85.8</v>
      </c>
      <c r="I22" s="14">
        <v>84.2</v>
      </c>
      <c r="J22" s="14">
        <v>85.6</v>
      </c>
      <c r="K22" s="14">
        <v>95.8</v>
      </c>
      <c r="L22" s="20">
        <v>94</v>
      </c>
      <c r="M22" s="14"/>
      <c r="N22" s="14"/>
      <c r="O22" s="14">
        <v>76.5</v>
      </c>
      <c r="P22" s="14"/>
      <c r="Q22" s="14">
        <v>76.5</v>
      </c>
    </row>
    <row r="23" spans="1:17" x14ac:dyDescent="0.25">
      <c r="A23" s="18"/>
      <c r="B23" s="14"/>
      <c r="C23" s="14"/>
      <c r="D23" s="14"/>
      <c r="E23" s="14"/>
      <c r="F23" s="14"/>
      <c r="G23" s="14"/>
      <c r="H23" s="14"/>
      <c r="I23" s="14"/>
      <c r="J23" s="14"/>
      <c r="K23" s="19"/>
      <c r="L23" s="28"/>
      <c r="M23" s="19"/>
      <c r="N23" s="19"/>
      <c r="O23" s="19"/>
      <c r="P23" s="19"/>
      <c r="Q23" s="14"/>
    </row>
    <row r="24" spans="1:17" ht="17.399999999999999" x14ac:dyDescent="0.4">
      <c r="A24" s="18" t="s">
        <v>36</v>
      </c>
      <c r="B24" s="21" t="s">
        <v>35</v>
      </c>
      <c r="C24" s="14"/>
      <c r="D24" s="14">
        <v>36.9</v>
      </c>
      <c r="E24" s="14"/>
      <c r="F24" s="14">
        <v>29.4</v>
      </c>
      <c r="G24" s="14"/>
      <c r="H24" s="14">
        <v>26.2</v>
      </c>
      <c r="I24" s="14"/>
      <c r="J24" s="16">
        <v>25.6</v>
      </c>
      <c r="K24" s="27">
        <v>1</v>
      </c>
      <c r="L24" s="25" t="s">
        <v>34</v>
      </c>
      <c r="M24" s="26"/>
      <c r="N24" s="25" t="s">
        <v>33</v>
      </c>
      <c r="O24" s="25">
        <v>49.5</v>
      </c>
      <c r="P24" s="24" t="s">
        <v>33</v>
      </c>
      <c r="Q24" s="15">
        <v>49.5</v>
      </c>
    </row>
    <row r="25" spans="1:17" x14ac:dyDescent="0.25">
      <c r="A25" s="18"/>
      <c r="B25" s="23"/>
      <c r="C25" s="14"/>
      <c r="D25" s="14"/>
      <c r="E25" s="14"/>
      <c r="F25" s="14"/>
      <c r="G25" s="14"/>
      <c r="H25" s="14"/>
      <c r="I25" s="14"/>
      <c r="J25" s="14"/>
      <c r="K25" s="22"/>
      <c r="L25" s="22"/>
      <c r="M25" s="22"/>
      <c r="N25" s="22"/>
      <c r="O25" s="22"/>
      <c r="P25" s="22"/>
      <c r="Q25" s="14"/>
    </row>
    <row r="26" spans="1:17" x14ac:dyDescent="0.25">
      <c r="A26" s="18" t="s">
        <v>32</v>
      </c>
      <c r="B26" s="14">
        <v>4</v>
      </c>
      <c r="C26" s="14">
        <v>4</v>
      </c>
      <c r="D26" s="14">
        <v>6</v>
      </c>
      <c r="E26" s="14">
        <v>7</v>
      </c>
      <c r="F26" s="14">
        <v>7</v>
      </c>
      <c r="G26" s="14">
        <v>8</v>
      </c>
      <c r="H26" s="14">
        <v>8</v>
      </c>
      <c r="I26" s="14">
        <v>7</v>
      </c>
      <c r="J26" s="14">
        <v>7</v>
      </c>
      <c r="K26" s="14">
        <v>7</v>
      </c>
      <c r="L26" s="14">
        <v>6</v>
      </c>
      <c r="M26" s="14" t="s">
        <v>31</v>
      </c>
      <c r="N26" s="14" t="s">
        <v>31</v>
      </c>
      <c r="O26" s="14"/>
      <c r="P26" s="21" t="s">
        <v>31</v>
      </c>
      <c r="Q26" s="14"/>
    </row>
    <row r="27" spans="1:17" x14ac:dyDescent="0.25">
      <c r="A27" s="18" t="s">
        <v>30</v>
      </c>
      <c r="B27" s="14">
        <v>70</v>
      </c>
      <c r="C27" s="14">
        <v>70</v>
      </c>
      <c r="D27" s="14">
        <v>70</v>
      </c>
      <c r="E27" s="14">
        <v>70</v>
      </c>
      <c r="F27" s="14">
        <v>70</v>
      </c>
      <c r="G27" s="14">
        <v>70</v>
      </c>
      <c r="H27" s="14">
        <v>70</v>
      </c>
      <c r="I27" s="14">
        <v>70</v>
      </c>
      <c r="J27" s="14">
        <v>70</v>
      </c>
      <c r="K27" s="14">
        <v>70</v>
      </c>
      <c r="L27" s="14">
        <v>70</v>
      </c>
      <c r="M27" s="14">
        <v>70</v>
      </c>
      <c r="N27" s="14">
        <v>70</v>
      </c>
      <c r="O27" s="14">
        <v>70</v>
      </c>
      <c r="P27" s="14">
        <v>70</v>
      </c>
      <c r="Q27" s="14">
        <v>70</v>
      </c>
    </row>
    <row r="28" spans="1:17" x14ac:dyDescent="0.25">
      <c r="A28" s="18" t="s">
        <v>29</v>
      </c>
      <c r="B28" s="14"/>
      <c r="C28" s="14">
        <v>-0.7</v>
      </c>
      <c r="D28" s="14">
        <v>-0.7</v>
      </c>
      <c r="E28" s="14">
        <v>-0.4</v>
      </c>
      <c r="F28" s="20">
        <v>0</v>
      </c>
      <c r="G28" s="14">
        <v>0.5</v>
      </c>
      <c r="H28" s="14">
        <v>0.9</v>
      </c>
      <c r="I28" s="20">
        <v>0</v>
      </c>
      <c r="J28" s="20">
        <v>-3</v>
      </c>
      <c r="K28" s="20">
        <v>-7</v>
      </c>
      <c r="L28" s="14">
        <v>-6.8</v>
      </c>
      <c r="M28" s="14"/>
      <c r="N28" s="14"/>
      <c r="O28" s="14"/>
      <c r="P28" s="14"/>
      <c r="Q28" s="14"/>
    </row>
    <row r="29" spans="1:17" x14ac:dyDescent="0.25">
      <c r="A29" s="18" t="s">
        <v>28</v>
      </c>
      <c r="B29" s="14"/>
      <c r="C29" s="14">
        <v>25</v>
      </c>
      <c r="D29" s="14">
        <v>40</v>
      </c>
      <c r="E29" s="19">
        <v>40</v>
      </c>
      <c r="F29" s="19">
        <v>40</v>
      </c>
      <c r="G29" s="19">
        <v>40</v>
      </c>
      <c r="H29" s="19">
        <v>40</v>
      </c>
      <c r="I29" s="19">
        <v>40</v>
      </c>
      <c r="J29" s="14">
        <v>40</v>
      </c>
      <c r="K29" s="14">
        <v>40</v>
      </c>
      <c r="L29" s="14">
        <v>40</v>
      </c>
      <c r="M29" s="14">
        <v>40</v>
      </c>
      <c r="N29" s="14">
        <v>40</v>
      </c>
      <c r="O29" s="14">
        <v>40</v>
      </c>
      <c r="P29" s="14">
        <v>40</v>
      </c>
      <c r="Q29" s="14">
        <v>40</v>
      </c>
    </row>
    <row r="30" spans="1:17" ht="17.399999999999999" x14ac:dyDescent="0.4">
      <c r="A30" s="18" t="s">
        <v>27</v>
      </c>
      <c r="B30" s="14">
        <v>121.4</v>
      </c>
      <c r="C30" s="17"/>
      <c r="D30" s="16"/>
      <c r="E30" s="49" t="s">
        <v>26</v>
      </c>
      <c r="F30" s="50"/>
      <c r="G30" s="50"/>
      <c r="H30" s="50"/>
      <c r="I30" s="51"/>
      <c r="J30" s="15"/>
      <c r="K30" s="14"/>
      <c r="L30" s="14"/>
      <c r="M30" s="14"/>
      <c r="N30" s="14"/>
      <c r="O30" s="14"/>
      <c r="P30" s="14"/>
      <c r="Q30" s="14"/>
    </row>
    <row r="31" spans="1:17" x14ac:dyDescent="0.25">
      <c r="A31" s="12"/>
      <c r="B31" s="13"/>
    </row>
    <row r="32" spans="1:17" x14ac:dyDescent="0.25">
      <c r="A32" s="12"/>
    </row>
    <row r="35" spans="1:12" ht="19.95" customHeight="1" x14ac:dyDescent="0.25">
      <c r="A35" s="18" t="s">
        <v>60</v>
      </c>
      <c r="B35" s="14">
        <v>125</v>
      </c>
      <c r="C35" s="14">
        <v>250</v>
      </c>
      <c r="D35" s="14">
        <v>500</v>
      </c>
      <c r="E35" s="14">
        <v>750</v>
      </c>
      <c r="F35" s="14">
        <v>1000</v>
      </c>
      <c r="G35" s="14">
        <v>1500</v>
      </c>
      <c r="H35" s="14">
        <v>2000</v>
      </c>
      <c r="I35" s="14">
        <v>3000</v>
      </c>
      <c r="J35" s="14">
        <v>4000</v>
      </c>
      <c r="K35" s="14">
        <v>6000</v>
      </c>
      <c r="L35" s="16">
        <v>8000</v>
      </c>
    </row>
    <row r="36" spans="1:12" ht="19.95" customHeight="1" x14ac:dyDescent="0.25">
      <c r="A36" s="18" t="s">
        <v>58</v>
      </c>
      <c r="B36" s="33">
        <v>115.1</v>
      </c>
      <c r="C36" s="33">
        <v>95.7</v>
      </c>
      <c r="D36" s="33">
        <v>81.599999999999994</v>
      </c>
      <c r="E36" s="33">
        <v>78</v>
      </c>
      <c r="F36" s="33">
        <v>77</v>
      </c>
      <c r="G36" s="33">
        <v>76.3</v>
      </c>
      <c r="H36" s="33">
        <v>78.8</v>
      </c>
      <c r="I36" s="34">
        <v>79.7</v>
      </c>
      <c r="J36" s="33">
        <v>79.099999999999994</v>
      </c>
      <c r="K36" s="33">
        <v>86.8</v>
      </c>
      <c r="L36" s="33">
        <v>83.5</v>
      </c>
    </row>
    <row r="37" spans="1:12" ht="19.95" customHeight="1" x14ac:dyDescent="0.25">
      <c r="A37" s="18" t="s">
        <v>53</v>
      </c>
      <c r="B37" s="38">
        <v>96.6</v>
      </c>
      <c r="C37" s="38">
        <v>84.7</v>
      </c>
      <c r="D37" s="38">
        <v>76.099999999999994</v>
      </c>
      <c r="E37" s="37">
        <v>72</v>
      </c>
      <c r="F37" s="37">
        <v>70</v>
      </c>
      <c r="G37" s="38">
        <v>69.8</v>
      </c>
      <c r="H37" s="38">
        <v>72.3</v>
      </c>
      <c r="I37" s="38">
        <v>72.2</v>
      </c>
      <c r="J37" s="38">
        <v>69.599999999999994</v>
      </c>
      <c r="K37" s="38">
        <v>68.8</v>
      </c>
      <c r="L37" s="37">
        <v>67</v>
      </c>
    </row>
    <row r="38" spans="1:12" ht="19.95" customHeight="1" x14ac:dyDescent="0.25"/>
    <row r="39" spans="1:12" ht="19.95" customHeight="1" x14ac:dyDescent="0.25">
      <c r="A39" s="11" t="s">
        <v>62</v>
      </c>
      <c r="B39" s="11">
        <f>B36-B37</f>
        <v>18.5</v>
      </c>
      <c r="C39" s="11">
        <f t="shared" ref="C39:L39" si="0">C36-C37</f>
        <v>11</v>
      </c>
      <c r="D39" s="11">
        <f t="shared" si="0"/>
        <v>5.5</v>
      </c>
      <c r="E39" s="11">
        <f t="shared" si="0"/>
        <v>6</v>
      </c>
      <c r="F39" s="11">
        <f t="shared" si="0"/>
        <v>7</v>
      </c>
      <c r="G39" s="11">
        <f t="shared" si="0"/>
        <v>6.5</v>
      </c>
      <c r="H39" s="11">
        <f t="shared" si="0"/>
        <v>6.5</v>
      </c>
      <c r="I39" s="11">
        <f t="shared" si="0"/>
        <v>7.5</v>
      </c>
      <c r="J39" s="11">
        <f t="shared" si="0"/>
        <v>9.5</v>
      </c>
      <c r="K39" s="11">
        <f t="shared" si="0"/>
        <v>18</v>
      </c>
      <c r="L39" s="11">
        <f t="shared" si="0"/>
        <v>16.5</v>
      </c>
    </row>
    <row r="40" spans="1:12" ht="19.95" customHeight="1" x14ac:dyDescent="0.25"/>
  </sheetData>
  <mergeCells count="2">
    <mergeCell ref="B1:P1"/>
    <mergeCell ref="E30:I30"/>
  </mergeCells>
  <phoneticPr fontId="2" type="noConversion"/>
  <printOptions horizontalCentered="1"/>
  <pageMargins left="0.25" right="0.21" top="0.98425196850393704" bottom="0.98425196850393704" header="0.51181102362204722" footer="0.51181102362204722"/>
  <pageSetup paperSize="9" orientation="landscape" horizontalDpi="4294967292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C554D-15EA-4846-93DA-0A7BAE0DAB9C}">
  <dimension ref="A1:W26"/>
  <sheetViews>
    <sheetView zoomScaleNormal="100" workbookViewId="0">
      <selection activeCell="F16" sqref="F16"/>
    </sheetView>
  </sheetViews>
  <sheetFormatPr defaultRowHeight="17.399999999999999" x14ac:dyDescent="0.4"/>
  <sheetData>
    <row r="1" spans="1:23" ht="19.2" x14ac:dyDescent="0.4">
      <c r="A1" s="52"/>
      <c r="B1" s="53"/>
      <c r="C1" s="1">
        <v>250</v>
      </c>
      <c r="D1" s="1">
        <v>500</v>
      </c>
      <c r="E1" s="1">
        <v>1000</v>
      </c>
      <c r="F1" s="1">
        <v>2000</v>
      </c>
      <c r="G1" s="1">
        <v>4000</v>
      </c>
      <c r="H1" s="1">
        <v>8000</v>
      </c>
    </row>
    <row r="2" spans="1:23" ht="38.4" hidden="1" customHeight="1" x14ac:dyDescent="0.4">
      <c r="A2" s="52" t="s">
        <v>0</v>
      </c>
      <c r="B2" s="53"/>
      <c r="C2" s="1">
        <v>14.7</v>
      </c>
      <c r="D2" s="1">
        <v>6.1</v>
      </c>
      <c r="E2" s="1">
        <v>0</v>
      </c>
      <c r="F2" s="1">
        <v>2.2999999999999998</v>
      </c>
      <c r="G2" s="1">
        <v>-0.4</v>
      </c>
      <c r="H2" s="1">
        <v>-3</v>
      </c>
    </row>
    <row r="3" spans="1:23" ht="19.2" hidden="1" customHeight="1" x14ac:dyDescent="0.4">
      <c r="A3" s="52" t="s">
        <v>1</v>
      </c>
      <c r="B3" s="53"/>
      <c r="C3" s="1">
        <v>0</v>
      </c>
      <c r="D3" s="1">
        <v>0</v>
      </c>
      <c r="E3" s="1">
        <v>-1</v>
      </c>
      <c r="F3" s="1">
        <v>-5</v>
      </c>
      <c r="G3" s="1">
        <v>-10</v>
      </c>
      <c r="H3" s="1">
        <v>-20</v>
      </c>
    </row>
    <row r="4" spans="1:23" ht="19.2" hidden="1" customHeight="1" x14ac:dyDescent="0.4">
      <c r="A4" s="52" t="s">
        <v>2</v>
      </c>
      <c r="B4" s="53"/>
      <c r="C4" s="1">
        <v>14.7</v>
      </c>
      <c r="D4" s="1">
        <v>6.1</v>
      </c>
      <c r="E4" s="1">
        <v>-1</v>
      </c>
      <c r="F4" s="1">
        <v>-2.7</v>
      </c>
      <c r="G4" s="1">
        <v>-10.4</v>
      </c>
      <c r="H4" s="1">
        <v>-23</v>
      </c>
    </row>
    <row r="5" spans="1:23" ht="19.2" hidden="1" customHeight="1" x14ac:dyDescent="0.4">
      <c r="A5" s="7"/>
      <c r="B5" s="8"/>
      <c r="C5" s="1"/>
      <c r="D5" s="1"/>
      <c r="E5" s="1"/>
      <c r="F5" s="1"/>
      <c r="G5" s="1"/>
      <c r="H5" s="1"/>
    </row>
    <row r="6" spans="1:23" ht="25.05" customHeight="1" x14ac:dyDescent="0.4">
      <c r="A6" s="2" t="s">
        <v>3</v>
      </c>
      <c r="B6" s="5">
        <v>0</v>
      </c>
      <c r="C6" s="6" t="s">
        <v>6</v>
      </c>
      <c r="D6" s="6" t="s">
        <v>7</v>
      </c>
      <c r="E6" s="6" t="s">
        <v>8</v>
      </c>
      <c r="F6" s="6" t="s">
        <v>9</v>
      </c>
      <c r="G6" s="6" t="s">
        <v>10</v>
      </c>
      <c r="H6" s="6" t="s">
        <v>11</v>
      </c>
    </row>
    <row r="7" spans="1:23" ht="25.05" customHeight="1" x14ac:dyDescent="0.4">
      <c r="A7" s="3"/>
      <c r="B7" s="5">
        <v>5</v>
      </c>
      <c r="C7" s="6" t="s">
        <v>6</v>
      </c>
      <c r="D7" s="6" t="s">
        <v>7</v>
      </c>
      <c r="E7" s="6" t="s">
        <v>8</v>
      </c>
      <c r="F7" s="6" t="s">
        <v>9</v>
      </c>
      <c r="G7" s="6" t="s">
        <v>10</v>
      </c>
      <c r="H7" s="6" t="s">
        <v>11</v>
      </c>
    </row>
    <row r="8" spans="1:23" ht="25.05" customHeight="1" x14ac:dyDescent="0.4">
      <c r="A8" s="3"/>
      <c r="B8" s="5">
        <v>10</v>
      </c>
      <c r="C8" s="6" t="s">
        <v>6</v>
      </c>
      <c r="D8" s="6" t="s">
        <v>7</v>
      </c>
      <c r="E8" s="6" t="s">
        <v>8</v>
      </c>
      <c r="F8" s="6" t="s">
        <v>9</v>
      </c>
      <c r="G8" s="6" t="s">
        <v>10</v>
      </c>
      <c r="H8" s="6" t="s">
        <v>11</v>
      </c>
    </row>
    <row r="9" spans="1:23" ht="25.05" customHeight="1" x14ac:dyDescent="0.4">
      <c r="A9" s="3"/>
      <c r="B9" s="5">
        <v>15</v>
      </c>
      <c r="C9" s="6" t="s">
        <v>6</v>
      </c>
      <c r="D9" s="6" t="s">
        <v>7</v>
      </c>
      <c r="E9" s="6" t="s">
        <v>8</v>
      </c>
      <c r="F9" s="6" t="s">
        <v>9</v>
      </c>
      <c r="G9" s="6" t="s">
        <v>10</v>
      </c>
      <c r="H9" s="6" t="s">
        <v>11</v>
      </c>
    </row>
    <row r="10" spans="1:23" ht="25.05" customHeight="1" x14ac:dyDescent="0.4">
      <c r="A10" s="3" t="s">
        <v>4</v>
      </c>
      <c r="B10" s="5">
        <v>20</v>
      </c>
      <c r="C10" s="6" t="s">
        <v>6</v>
      </c>
      <c r="D10" s="6" t="s">
        <v>7</v>
      </c>
      <c r="E10" s="6" t="s">
        <v>8</v>
      </c>
      <c r="F10" s="6" t="s">
        <v>9</v>
      </c>
      <c r="G10" s="6" t="s">
        <v>10</v>
      </c>
      <c r="H10" s="6" t="s">
        <v>11</v>
      </c>
    </row>
    <row r="11" spans="1:23" ht="25.05" customHeight="1" x14ac:dyDescent="0.4">
      <c r="A11" s="3" t="s">
        <v>5</v>
      </c>
      <c r="B11" s="5">
        <v>25</v>
      </c>
      <c r="C11" s="6">
        <f t="shared" ref="C11:C12" si="0">C12+5</f>
        <v>76</v>
      </c>
      <c r="D11" s="6">
        <v>80</v>
      </c>
      <c r="E11" s="6">
        <v>80</v>
      </c>
      <c r="F11" s="6">
        <v>80</v>
      </c>
      <c r="G11" s="6">
        <f t="shared" ref="D11:G12" si="1">G12+5</f>
        <v>80</v>
      </c>
      <c r="H11" s="6">
        <v>80</v>
      </c>
      <c r="K11">
        <v>76</v>
      </c>
      <c r="L11">
        <v>80</v>
      </c>
      <c r="M11">
        <v>80</v>
      </c>
      <c r="N11">
        <v>80</v>
      </c>
      <c r="O11">
        <v>80</v>
      </c>
      <c r="P11">
        <v>80</v>
      </c>
      <c r="R11">
        <f t="shared" ref="R11:W11" si="2">ROUND(K11, 0)</f>
        <v>76</v>
      </c>
      <c r="S11">
        <f t="shared" si="2"/>
        <v>80</v>
      </c>
      <c r="T11">
        <f t="shared" si="2"/>
        <v>80</v>
      </c>
      <c r="U11">
        <f t="shared" si="2"/>
        <v>80</v>
      </c>
      <c r="V11">
        <f t="shared" si="2"/>
        <v>80</v>
      </c>
      <c r="W11">
        <f t="shared" si="2"/>
        <v>80</v>
      </c>
    </row>
    <row r="12" spans="1:23" ht="25.05" customHeight="1" x14ac:dyDescent="0.4">
      <c r="A12" s="3"/>
      <c r="B12" s="5">
        <v>30</v>
      </c>
      <c r="C12" s="6">
        <f t="shared" si="0"/>
        <v>71</v>
      </c>
      <c r="D12" s="6">
        <f t="shared" si="1"/>
        <v>78</v>
      </c>
      <c r="E12" s="6">
        <v>80</v>
      </c>
      <c r="F12" s="6">
        <f t="shared" si="1"/>
        <v>77</v>
      </c>
      <c r="G12" s="6">
        <f t="shared" si="1"/>
        <v>75</v>
      </c>
      <c r="H12" s="6">
        <v>80</v>
      </c>
      <c r="K12">
        <v>71</v>
      </c>
      <c r="L12">
        <v>78</v>
      </c>
      <c r="M12">
        <v>80</v>
      </c>
      <c r="N12">
        <v>77</v>
      </c>
      <c r="O12">
        <v>75</v>
      </c>
      <c r="P12">
        <v>80</v>
      </c>
      <c r="R12">
        <f t="shared" ref="R12:W26" si="3">ROUND(K12, 0)</f>
        <v>71</v>
      </c>
      <c r="S12">
        <f t="shared" si="3"/>
        <v>78</v>
      </c>
      <c r="T12">
        <f t="shared" si="3"/>
        <v>80</v>
      </c>
      <c r="U12">
        <f t="shared" si="3"/>
        <v>77</v>
      </c>
      <c r="V12">
        <f t="shared" si="3"/>
        <v>75</v>
      </c>
      <c r="W12">
        <f t="shared" si="3"/>
        <v>80</v>
      </c>
    </row>
    <row r="13" spans="1:23" ht="25.05" customHeight="1" x14ac:dyDescent="0.4">
      <c r="A13" s="4"/>
      <c r="B13" s="5">
        <v>35</v>
      </c>
      <c r="C13" s="6">
        <f t="shared" ref="C13:H13" si="4">C14+5</f>
        <v>66</v>
      </c>
      <c r="D13" s="6">
        <f t="shared" si="4"/>
        <v>73</v>
      </c>
      <c r="E13" s="6">
        <f t="shared" si="4"/>
        <v>80</v>
      </c>
      <c r="F13" s="6">
        <f t="shared" si="4"/>
        <v>72</v>
      </c>
      <c r="G13" s="6">
        <f t="shared" si="4"/>
        <v>70</v>
      </c>
      <c r="H13" s="6">
        <f t="shared" si="4"/>
        <v>76</v>
      </c>
      <c r="K13">
        <v>66</v>
      </c>
      <c r="L13">
        <v>73</v>
      </c>
      <c r="M13">
        <v>80</v>
      </c>
      <c r="N13">
        <v>72</v>
      </c>
      <c r="O13">
        <v>70</v>
      </c>
      <c r="P13">
        <v>76</v>
      </c>
      <c r="R13">
        <f t="shared" si="3"/>
        <v>66</v>
      </c>
      <c r="S13">
        <f t="shared" si="3"/>
        <v>73</v>
      </c>
      <c r="T13">
        <f t="shared" si="3"/>
        <v>80</v>
      </c>
      <c r="U13">
        <f t="shared" si="3"/>
        <v>72</v>
      </c>
      <c r="V13">
        <f t="shared" si="3"/>
        <v>70</v>
      </c>
      <c r="W13">
        <f t="shared" si="3"/>
        <v>76</v>
      </c>
    </row>
    <row r="14" spans="1:23" ht="25.05" customHeight="1" x14ac:dyDescent="0.4">
      <c r="A14" s="4"/>
      <c r="B14" s="9">
        <v>40</v>
      </c>
      <c r="C14" s="9">
        <v>61</v>
      </c>
      <c r="D14" s="9">
        <v>68</v>
      </c>
      <c r="E14" s="9">
        <v>75</v>
      </c>
      <c r="F14" s="9">
        <v>67</v>
      </c>
      <c r="G14" s="9">
        <v>65</v>
      </c>
      <c r="H14" s="9">
        <v>71</v>
      </c>
      <c r="K14">
        <v>61</v>
      </c>
      <c r="L14">
        <v>68</v>
      </c>
      <c r="M14">
        <v>75</v>
      </c>
      <c r="N14">
        <v>67</v>
      </c>
      <c r="O14">
        <v>65</v>
      </c>
      <c r="P14">
        <v>71</v>
      </c>
      <c r="R14">
        <f t="shared" si="3"/>
        <v>61</v>
      </c>
      <c r="S14">
        <f t="shared" si="3"/>
        <v>68</v>
      </c>
      <c r="T14">
        <f t="shared" si="3"/>
        <v>75</v>
      </c>
      <c r="U14">
        <f t="shared" si="3"/>
        <v>67</v>
      </c>
      <c r="V14">
        <f t="shared" si="3"/>
        <v>65</v>
      </c>
      <c r="W14">
        <f t="shared" si="3"/>
        <v>71</v>
      </c>
    </row>
    <row r="15" spans="1:23" ht="25.05" customHeight="1" x14ac:dyDescent="0.4">
      <c r="A15" s="4"/>
      <c r="B15" s="5">
        <v>45</v>
      </c>
      <c r="C15" s="6">
        <f t="shared" ref="C15:H15" si="5">C14 - ((C14-C18)/4)</f>
        <v>54.75</v>
      </c>
      <c r="D15" s="6">
        <f t="shared" si="5"/>
        <v>63.75</v>
      </c>
      <c r="E15" s="6">
        <f t="shared" si="5"/>
        <v>69.5</v>
      </c>
      <c r="F15" s="6">
        <f t="shared" si="5"/>
        <v>62</v>
      </c>
      <c r="G15" s="6">
        <f t="shared" si="5"/>
        <v>60.75</v>
      </c>
      <c r="H15" s="6">
        <f t="shared" si="5"/>
        <v>66</v>
      </c>
      <c r="K15">
        <v>54.75</v>
      </c>
      <c r="L15">
        <v>63.75</v>
      </c>
      <c r="M15">
        <v>69.5</v>
      </c>
      <c r="N15">
        <v>62</v>
      </c>
      <c r="O15">
        <v>60.75</v>
      </c>
      <c r="P15">
        <v>66</v>
      </c>
      <c r="R15">
        <f t="shared" si="3"/>
        <v>55</v>
      </c>
      <c r="S15">
        <f t="shared" si="3"/>
        <v>64</v>
      </c>
      <c r="T15">
        <f t="shared" si="3"/>
        <v>70</v>
      </c>
      <c r="U15">
        <f t="shared" si="3"/>
        <v>62</v>
      </c>
      <c r="V15">
        <f t="shared" si="3"/>
        <v>61</v>
      </c>
      <c r="W15">
        <f t="shared" si="3"/>
        <v>66</v>
      </c>
    </row>
    <row r="16" spans="1:23" ht="25.05" customHeight="1" x14ac:dyDescent="0.4">
      <c r="A16" s="4"/>
      <c r="B16" s="5">
        <v>50</v>
      </c>
      <c r="C16" s="6">
        <f t="shared" ref="C16:H16" si="6">C15 - ((C14-C18)/4)</f>
        <v>48.5</v>
      </c>
      <c r="D16" s="6">
        <f t="shared" si="6"/>
        <v>59.5</v>
      </c>
      <c r="E16" s="6">
        <f t="shared" si="6"/>
        <v>64</v>
      </c>
      <c r="F16" s="6">
        <f t="shared" si="6"/>
        <v>57</v>
      </c>
      <c r="G16" s="6">
        <f t="shared" si="6"/>
        <v>56.5</v>
      </c>
      <c r="H16" s="6">
        <f t="shared" si="6"/>
        <v>61</v>
      </c>
      <c r="K16">
        <v>48.5</v>
      </c>
      <c r="L16">
        <v>59.5</v>
      </c>
      <c r="M16">
        <v>64</v>
      </c>
      <c r="N16">
        <v>57</v>
      </c>
      <c r="O16">
        <v>56.5</v>
      </c>
      <c r="P16">
        <v>61</v>
      </c>
      <c r="R16">
        <f t="shared" si="3"/>
        <v>49</v>
      </c>
      <c r="S16">
        <f t="shared" si="3"/>
        <v>60</v>
      </c>
      <c r="T16">
        <f t="shared" si="3"/>
        <v>64</v>
      </c>
      <c r="U16">
        <f t="shared" si="3"/>
        <v>57</v>
      </c>
      <c r="V16">
        <f t="shared" si="3"/>
        <v>57</v>
      </c>
      <c r="W16">
        <f t="shared" si="3"/>
        <v>61</v>
      </c>
    </row>
    <row r="17" spans="1:23" ht="25.05" customHeight="1" x14ac:dyDescent="0.4">
      <c r="A17" s="4"/>
      <c r="B17" s="5">
        <v>55</v>
      </c>
      <c r="C17" s="6">
        <f t="shared" ref="C17:H17" si="7">C16 - ((C14-C18)/4)</f>
        <v>42.25</v>
      </c>
      <c r="D17" s="6">
        <f t="shared" si="7"/>
        <v>55.25</v>
      </c>
      <c r="E17" s="6">
        <f t="shared" si="7"/>
        <v>58.5</v>
      </c>
      <c r="F17" s="6">
        <f t="shared" si="7"/>
        <v>52</v>
      </c>
      <c r="G17" s="6">
        <f t="shared" si="7"/>
        <v>52.25</v>
      </c>
      <c r="H17" s="6">
        <f t="shared" si="7"/>
        <v>56</v>
      </c>
      <c r="K17">
        <v>42.25</v>
      </c>
      <c r="L17">
        <v>55.25</v>
      </c>
      <c r="M17">
        <v>58.5</v>
      </c>
      <c r="N17">
        <v>52</v>
      </c>
      <c r="O17">
        <v>52.25</v>
      </c>
      <c r="P17">
        <v>56</v>
      </c>
      <c r="R17">
        <f t="shared" si="3"/>
        <v>42</v>
      </c>
      <c r="S17">
        <f t="shared" si="3"/>
        <v>55</v>
      </c>
      <c r="T17">
        <f t="shared" si="3"/>
        <v>59</v>
      </c>
      <c r="U17">
        <f t="shared" si="3"/>
        <v>52</v>
      </c>
      <c r="V17">
        <f t="shared" si="3"/>
        <v>52</v>
      </c>
      <c r="W17">
        <f t="shared" si="3"/>
        <v>56</v>
      </c>
    </row>
    <row r="18" spans="1:23" ht="25.05" customHeight="1" x14ac:dyDescent="0.4">
      <c r="A18" s="4"/>
      <c r="B18" s="9">
        <v>60</v>
      </c>
      <c r="C18" s="9">
        <v>36</v>
      </c>
      <c r="D18" s="9">
        <v>51</v>
      </c>
      <c r="E18" s="9">
        <v>53</v>
      </c>
      <c r="F18" s="9">
        <v>47</v>
      </c>
      <c r="G18" s="9">
        <v>48</v>
      </c>
      <c r="H18" s="9">
        <v>51</v>
      </c>
      <c r="K18">
        <v>36</v>
      </c>
      <c r="L18">
        <v>51</v>
      </c>
      <c r="M18">
        <v>53</v>
      </c>
      <c r="N18">
        <v>47</v>
      </c>
      <c r="O18">
        <v>48</v>
      </c>
      <c r="P18">
        <v>51</v>
      </c>
      <c r="R18">
        <f t="shared" si="3"/>
        <v>36</v>
      </c>
      <c r="S18">
        <f t="shared" si="3"/>
        <v>51</v>
      </c>
      <c r="T18">
        <f t="shared" si="3"/>
        <v>53</v>
      </c>
      <c r="U18">
        <f t="shared" si="3"/>
        <v>47</v>
      </c>
      <c r="V18">
        <f t="shared" si="3"/>
        <v>48</v>
      </c>
      <c r="W18">
        <f t="shared" si="3"/>
        <v>51</v>
      </c>
    </row>
    <row r="19" spans="1:23" ht="25.05" customHeight="1" x14ac:dyDescent="0.4">
      <c r="A19" s="4"/>
      <c r="B19" s="5">
        <v>65</v>
      </c>
      <c r="C19" s="6">
        <f t="shared" ref="C19:H19" si="8">C18 - ((C18-C22)/4)</f>
        <v>30.75</v>
      </c>
      <c r="D19" s="6">
        <f t="shared" si="8"/>
        <v>45.75</v>
      </c>
      <c r="E19" s="6">
        <f t="shared" si="8"/>
        <v>47.75</v>
      </c>
      <c r="F19" s="6">
        <f t="shared" si="8"/>
        <v>42</v>
      </c>
      <c r="G19" s="6">
        <f t="shared" si="8"/>
        <v>42.25</v>
      </c>
      <c r="H19" s="6">
        <f t="shared" si="8"/>
        <v>45.25</v>
      </c>
      <c r="K19">
        <v>30.75</v>
      </c>
      <c r="L19">
        <v>45.75</v>
      </c>
      <c r="M19">
        <v>47.75</v>
      </c>
      <c r="N19">
        <v>42</v>
      </c>
      <c r="O19">
        <v>42.25</v>
      </c>
      <c r="P19">
        <v>45.25</v>
      </c>
      <c r="R19">
        <f t="shared" si="3"/>
        <v>31</v>
      </c>
      <c r="S19">
        <f t="shared" si="3"/>
        <v>46</v>
      </c>
      <c r="T19">
        <f t="shared" si="3"/>
        <v>48</v>
      </c>
      <c r="U19">
        <f t="shared" si="3"/>
        <v>42</v>
      </c>
      <c r="V19">
        <f t="shared" si="3"/>
        <v>42</v>
      </c>
      <c r="W19">
        <f t="shared" si="3"/>
        <v>45</v>
      </c>
    </row>
    <row r="20" spans="1:23" ht="25.05" customHeight="1" x14ac:dyDescent="0.4">
      <c r="A20" s="4"/>
      <c r="B20" s="5">
        <v>70</v>
      </c>
      <c r="C20" s="6">
        <f t="shared" ref="C20:H20" si="9">C19 - ((C18-C22)/4)</f>
        <v>25.5</v>
      </c>
      <c r="D20" s="6">
        <f t="shared" si="9"/>
        <v>40.5</v>
      </c>
      <c r="E20" s="6">
        <f t="shared" si="9"/>
        <v>42.5</v>
      </c>
      <c r="F20" s="6">
        <f t="shared" si="9"/>
        <v>37</v>
      </c>
      <c r="G20" s="6">
        <f t="shared" si="9"/>
        <v>36.5</v>
      </c>
      <c r="H20" s="6">
        <f t="shared" si="9"/>
        <v>39.5</v>
      </c>
      <c r="K20">
        <v>25.5</v>
      </c>
      <c r="L20">
        <v>40.5</v>
      </c>
      <c r="M20">
        <v>42.5</v>
      </c>
      <c r="N20">
        <v>37</v>
      </c>
      <c r="O20">
        <v>36.5</v>
      </c>
      <c r="P20">
        <v>39.5</v>
      </c>
      <c r="R20">
        <f t="shared" si="3"/>
        <v>26</v>
      </c>
      <c r="S20">
        <f t="shared" si="3"/>
        <v>41</v>
      </c>
      <c r="T20">
        <f t="shared" si="3"/>
        <v>43</v>
      </c>
      <c r="U20">
        <f t="shared" si="3"/>
        <v>37</v>
      </c>
      <c r="V20">
        <f t="shared" si="3"/>
        <v>37</v>
      </c>
      <c r="W20">
        <f t="shared" si="3"/>
        <v>40</v>
      </c>
    </row>
    <row r="21" spans="1:23" ht="25.05" customHeight="1" x14ac:dyDescent="0.4">
      <c r="A21" s="4"/>
      <c r="B21" s="5">
        <v>75</v>
      </c>
      <c r="C21" s="6">
        <f t="shared" ref="C21:H21" si="10">C20 - ((C18-C22)/4)</f>
        <v>20.25</v>
      </c>
      <c r="D21" s="6">
        <f t="shared" si="10"/>
        <v>35.25</v>
      </c>
      <c r="E21" s="6">
        <f t="shared" si="10"/>
        <v>37.25</v>
      </c>
      <c r="F21" s="6">
        <f t="shared" si="10"/>
        <v>32</v>
      </c>
      <c r="G21" s="6">
        <f t="shared" si="10"/>
        <v>30.75</v>
      </c>
      <c r="H21" s="6">
        <f t="shared" si="10"/>
        <v>33.75</v>
      </c>
      <c r="K21">
        <v>20.25</v>
      </c>
      <c r="L21">
        <v>35.25</v>
      </c>
      <c r="M21">
        <v>37.25</v>
      </c>
      <c r="N21">
        <v>32</v>
      </c>
      <c r="O21">
        <v>30.75</v>
      </c>
      <c r="P21">
        <v>33.75</v>
      </c>
      <c r="R21">
        <f t="shared" si="3"/>
        <v>20</v>
      </c>
      <c r="S21">
        <f t="shared" si="3"/>
        <v>35</v>
      </c>
      <c r="T21">
        <f t="shared" si="3"/>
        <v>37</v>
      </c>
      <c r="U21">
        <f t="shared" si="3"/>
        <v>32</v>
      </c>
      <c r="V21">
        <f t="shared" si="3"/>
        <v>31</v>
      </c>
      <c r="W21">
        <f t="shared" si="3"/>
        <v>34</v>
      </c>
    </row>
    <row r="22" spans="1:23" ht="25.05" customHeight="1" x14ac:dyDescent="0.4">
      <c r="A22" s="4"/>
      <c r="B22" s="9">
        <v>80</v>
      </c>
      <c r="C22" s="9">
        <v>15</v>
      </c>
      <c r="D22" s="9">
        <v>30</v>
      </c>
      <c r="E22" s="9">
        <v>32</v>
      </c>
      <c r="F22" s="9">
        <v>27</v>
      </c>
      <c r="G22" s="9">
        <v>25</v>
      </c>
      <c r="H22" s="9">
        <v>28</v>
      </c>
      <c r="K22">
        <v>15</v>
      </c>
      <c r="L22">
        <v>30</v>
      </c>
      <c r="M22">
        <v>32</v>
      </c>
      <c r="N22">
        <v>27</v>
      </c>
      <c r="O22">
        <v>25</v>
      </c>
      <c r="P22">
        <v>28</v>
      </c>
      <c r="R22">
        <f t="shared" si="3"/>
        <v>15</v>
      </c>
      <c r="S22">
        <f t="shared" si="3"/>
        <v>30</v>
      </c>
      <c r="T22">
        <f t="shared" si="3"/>
        <v>32</v>
      </c>
      <c r="U22">
        <f t="shared" si="3"/>
        <v>27</v>
      </c>
      <c r="V22">
        <f t="shared" si="3"/>
        <v>25</v>
      </c>
      <c r="W22">
        <f t="shared" si="3"/>
        <v>28</v>
      </c>
    </row>
    <row r="23" spans="1:23" ht="25.05" customHeight="1" x14ac:dyDescent="0.4">
      <c r="A23" s="4"/>
      <c r="B23" s="5">
        <v>85</v>
      </c>
      <c r="C23" s="6">
        <f t="shared" ref="C23:H23" si="11">C22-5</f>
        <v>10</v>
      </c>
      <c r="D23" s="6">
        <f t="shared" si="11"/>
        <v>25</v>
      </c>
      <c r="E23" s="6">
        <f t="shared" si="11"/>
        <v>27</v>
      </c>
      <c r="F23" s="6">
        <f t="shared" si="11"/>
        <v>22</v>
      </c>
      <c r="G23" s="6">
        <f t="shared" si="11"/>
        <v>20</v>
      </c>
      <c r="H23" s="6">
        <f t="shared" si="11"/>
        <v>23</v>
      </c>
      <c r="K23">
        <v>10</v>
      </c>
      <c r="L23">
        <v>25</v>
      </c>
      <c r="M23">
        <v>27</v>
      </c>
      <c r="N23">
        <v>22</v>
      </c>
      <c r="O23">
        <v>20</v>
      </c>
      <c r="P23">
        <v>23</v>
      </c>
      <c r="R23">
        <f t="shared" si="3"/>
        <v>10</v>
      </c>
      <c r="S23">
        <f t="shared" si="3"/>
        <v>25</v>
      </c>
      <c r="T23">
        <f t="shared" si="3"/>
        <v>27</v>
      </c>
      <c r="U23">
        <f t="shared" si="3"/>
        <v>22</v>
      </c>
      <c r="V23">
        <f t="shared" si="3"/>
        <v>20</v>
      </c>
      <c r="W23">
        <f t="shared" si="3"/>
        <v>23</v>
      </c>
    </row>
    <row r="24" spans="1:23" ht="25.05" customHeight="1" x14ac:dyDescent="0.4">
      <c r="A24" s="4"/>
      <c r="B24" s="5">
        <v>90</v>
      </c>
      <c r="C24" s="6">
        <v>10</v>
      </c>
      <c r="D24" s="6">
        <v>25</v>
      </c>
      <c r="E24" s="6">
        <v>27</v>
      </c>
      <c r="F24" s="6">
        <v>22</v>
      </c>
      <c r="G24" s="6">
        <v>20</v>
      </c>
      <c r="H24" s="6">
        <v>23</v>
      </c>
      <c r="K24">
        <v>10</v>
      </c>
      <c r="L24">
        <v>25</v>
      </c>
      <c r="M24">
        <v>27</v>
      </c>
      <c r="N24">
        <v>22</v>
      </c>
      <c r="O24">
        <v>20</v>
      </c>
      <c r="P24">
        <v>23</v>
      </c>
      <c r="R24">
        <f t="shared" si="3"/>
        <v>10</v>
      </c>
      <c r="S24">
        <f t="shared" si="3"/>
        <v>25</v>
      </c>
      <c r="T24">
        <f t="shared" si="3"/>
        <v>27</v>
      </c>
      <c r="U24">
        <f t="shared" si="3"/>
        <v>22</v>
      </c>
      <c r="V24">
        <f t="shared" si="3"/>
        <v>20</v>
      </c>
      <c r="W24">
        <f t="shared" si="3"/>
        <v>23</v>
      </c>
    </row>
    <row r="25" spans="1:23" ht="25.05" customHeight="1" x14ac:dyDescent="0.4">
      <c r="A25" s="4"/>
      <c r="B25" s="5">
        <v>95</v>
      </c>
      <c r="C25" s="6">
        <v>10</v>
      </c>
      <c r="D25" s="6">
        <v>25</v>
      </c>
      <c r="E25" s="6">
        <v>27</v>
      </c>
      <c r="F25" s="6">
        <v>22</v>
      </c>
      <c r="G25" s="6">
        <v>20</v>
      </c>
      <c r="H25" s="6">
        <v>23</v>
      </c>
      <c r="K25">
        <v>10</v>
      </c>
      <c r="L25">
        <v>25</v>
      </c>
      <c r="M25">
        <v>27</v>
      </c>
      <c r="N25">
        <v>22</v>
      </c>
      <c r="O25">
        <v>20</v>
      </c>
      <c r="P25">
        <v>23</v>
      </c>
      <c r="R25">
        <f t="shared" si="3"/>
        <v>10</v>
      </c>
      <c r="S25">
        <f t="shared" si="3"/>
        <v>25</v>
      </c>
      <c r="T25">
        <f t="shared" si="3"/>
        <v>27</v>
      </c>
      <c r="U25">
        <f t="shared" si="3"/>
        <v>22</v>
      </c>
      <c r="V25">
        <f t="shared" si="3"/>
        <v>20</v>
      </c>
      <c r="W25">
        <f t="shared" si="3"/>
        <v>23</v>
      </c>
    </row>
    <row r="26" spans="1:23" ht="25.05" customHeight="1" x14ac:dyDescent="0.4">
      <c r="A26" s="4"/>
      <c r="B26" s="5">
        <v>100</v>
      </c>
      <c r="C26" s="6">
        <v>10</v>
      </c>
      <c r="D26" s="6">
        <v>25</v>
      </c>
      <c r="E26" s="6">
        <v>27</v>
      </c>
      <c r="F26" s="6">
        <v>22</v>
      </c>
      <c r="G26" s="6">
        <v>20</v>
      </c>
      <c r="H26" s="6">
        <v>23</v>
      </c>
      <c r="K26">
        <v>10</v>
      </c>
      <c r="L26">
        <v>25</v>
      </c>
      <c r="M26">
        <v>27</v>
      </c>
      <c r="N26">
        <v>22</v>
      </c>
      <c r="O26">
        <v>20</v>
      </c>
      <c r="P26">
        <v>23</v>
      </c>
      <c r="R26">
        <f t="shared" si="3"/>
        <v>10</v>
      </c>
      <c r="S26">
        <f t="shared" si="3"/>
        <v>25</v>
      </c>
      <c r="T26">
        <f t="shared" si="3"/>
        <v>27</v>
      </c>
      <c r="U26">
        <f t="shared" si="3"/>
        <v>22</v>
      </c>
      <c r="V26">
        <f t="shared" si="3"/>
        <v>20</v>
      </c>
      <c r="W26">
        <f t="shared" si="3"/>
        <v>23</v>
      </c>
    </row>
  </sheetData>
  <mergeCells count="4">
    <mergeCell ref="A1:B1"/>
    <mergeCell ref="A2:B2"/>
    <mergeCell ref="A3:B3"/>
    <mergeCell ref="A4:B4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A6EAA-8A25-4986-A0F1-C0A7E56BB667}">
  <dimension ref="A1:O24"/>
  <sheetViews>
    <sheetView zoomScaleNormal="100" workbookViewId="0">
      <selection activeCell="D11" sqref="D9:D11"/>
    </sheetView>
  </sheetViews>
  <sheetFormatPr defaultRowHeight="17.399999999999999" x14ac:dyDescent="0.4"/>
  <cols>
    <col min="10" max="15" width="28.09765625" bestFit="1" customWidth="1"/>
  </cols>
  <sheetData>
    <row r="1" spans="1:15" ht="27.6" x14ac:dyDescent="0.4">
      <c r="A1" s="54" t="s">
        <v>74</v>
      </c>
      <c r="B1" s="55"/>
      <c r="C1" s="55"/>
      <c r="D1" s="55"/>
      <c r="E1" s="55"/>
      <c r="F1" s="55"/>
      <c r="G1" s="55"/>
      <c r="H1" s="55"/>
    </row>
    <row r="3" spans="1:15" ht="19.2" x14ac:dyDescent="0.4">
      <c r="A3" s="52" t="s">
        <v>18</v>
      </c>
      <c r="B3" s="53"/>
      <c r="C3" s="10" t="s">
        <v>12</v>
      </c>
      <c r="D3" s="10" t="s">
        <v>13</v>
      </c>
      <c r="E3" s="10" t="s">
        <v>14</v>
      </c>
      <c r="F3" s="10" t="s">
        <v>15</v>
      </c>
      <c r="G3" s="10" t="s">
        <v>16</v>
      </c>
      <c r="H3" s="10" t="s">
        <v>17</v>
      </c>
    </row>
    <row r="4" spans="1:15" ht="25.05" customHeight="1" x14ac:dyDescent="0.4">
      <c r="A4" s="2" t="s">
        <v>19</v>
      </c>
      <c r="B4" s="5">
        <v>0</v>
      </c>
      <c r="C4" s="6" t="s">
        <v>65</v>
      </c>
      <c r="D4" s="6" t="s">
        <v>65</v>
      </c>
      <c r="E4" s="6" t="s">
        <v>65</v>
      </c>
      <c r="F4" s="6" t="s">
        <v>65</v>
      </c>
      <c r="G4" s="6" t="s">
        <v>65</v>
      </c>
      <c r="H4" s="6" t="s">
        <v>65</v>
      </c>
      <c r="J4" t="s">
        <v>73</v>
      </c>
      <c r="K4" t="s">
        <v>72</v>
      </c>
      <c r="L4" t="s">
        <v>72</v>
      </c>
      <c r="M4" t="s">
        <v>72</v>
      </c>
      <c r="N4" t="s">
        <v>72</v>
      </c>
      <c r="O4" t="s">
        <v>72</v>
      </c>
    </row>
    <row r="5" spans="1:15" ht="25.05" customHeight="1" x14ac:dyDescent="0.4">
      <c r="A5" s="3"/>
      <c r="B5" s="5">
        <v>5</v>
      </c>
      <c r="C5" s="6" t="s">
        <v>65</v>
      </c>
      <c r="D5" s="6" t="s">
        <v>65</v>
      </c>
      <c r="E5" s="6" t="s">
        <v>65</v>
      </c>
      <c r="F5" s="6" t="s">
        <v>65</v>
      </c>
      <c r="G5" s="6" t="s">
        <v>65</v>
      </c>
      <c r="H5" s="6" t="s">
        <v>65</v>
      </c>
      <c r="J5" t="s">
        <v>72</v>
      </c>
      <c r="K5" t="s">
        <v>72</v>
      </c>
      <c r="L5" t="s">
        <v>72</v>
      </c>
      <c r="M5" t="s">
        <v>72</v>
      </c>
      <c r="N5" t="s">
        <v>72</v>
      </c>
      <c r="O5" t="s">
        <v>72</v>
      </c>
    </row>
    <row r="6" spans="1:15" ht="25.05" customHeight="1" x14ac:dyDescent="0.4">
      <c r="A6" s="3"/>
      <c r="B6" s="5">
        <v>10</v>
      </c>
      <c r="C6" s="6" t="s">
        <v>6</v>
      </c>
      <c r="D6" s="6" t="s">
        <v>7</v>
      </c>
      <c r="E6" s="6" t="s">
        <v>8</v>
      </c>
      <c r="F6" s="6" t="s">
        <v>9</v>
      </c>
      <c r="G6" s="6" t="s">
        <v>10</v>
      </c>
      <c r="H6" s="6" t="s">
        <v>11</v>
      </c>
      <c r="J6" t="s">
        <v>20</v>
      </c>
      <c r="K6" t="s">
        <v>21</v>
      </c>
      <c r="L6" t="s">
        <v>22</v>
      </c>
      <c r="M6" t="s">
        <v>23</v>
      </c>
      <c r="N6" t="s">
        <v>24</v>
      </c>
      <c r="O6" t="s">
        <v>25</v>
      </c>
    </row>
    <row r="7" spans="1:15" ht="25.05" customHeight="1" x14ac:dyDescent="0.4">
      <c r="A7" s="3"/>
      <c r="B7" s="5">
        <v>15</v>
      </c>
      <c r="C7" s="6" t="s">
        <v>6</v>
      </c>
      <c r="D7" s="6" t="s">
        <v>7</v>
      </c>
      <c r="E7" s="6" t="s">
        <v>8</v>
      </c>
      <c r="F7" s="6" t="s">
        <v>9</v>
      </c>
      <c r="G7" s="6" t="s">
        <v>10</v>
      </c>
      <c r="H7" s="6" t="s">
        <v>11</v>
      </c>
      <c r="J7" t="s">
        <v>20</v>
      </c>
      <c r="K7" t="s">
        <v>21</v>
      </c>
      <c r="L7" t="s">
        <v>22</v>
      </c>
      <c r="M7" t="s">
        <v>23</v>
      </c>
      <c r="N7" t="s">
        <v>24</v>
      </c>
      <c r="O7" t="s">
        <v>25</v>
      </c>
    </row>
    <row r="8" spans="1:15" ht="25.05" customHeight="1" x14ac:dyDescent="0.4">
      <c r="A8" s="3"/>
      <c r="B8" s="5">
        <v>20</v>
      </c>
      <c r="C8" s="6" t="s">
        <v>6</v>
      </c>
      <c r="D8" s="6" t="s">
        <v>7</v>
      </c>
      <c r="E8" s="6" t="s">
        <v>8</v>
      </c>
      <c r="F8" s="6" t="s">
        <v>9</v>
      </c>
      <c r="G8" s="6" t="s">
        <v>10</v>
      </c>
      <c r="H8" s="6" t="s">
        <v>11</v>
      </c>
      <c r="J8" t="s">
        <v>20</v>
      </c>
      <c r="K8" t="s">
        <v>21</v>
      </c>
      <c r="L8" t="s">
        <v>22</v>
      </c>
      <c r="M8" t="s">
        <v>23</v>
      </c>
      <c r="N8" t="s">
        <v>24</v>
      </c>
      <c r="O8" t="s">
        <v>25</v>
      </c>
    </row>
    <row r="9" spans="1:15" ht="25.05" customHeight="1" x14ac:dyDescent="0.4">
      <c r="A9" s="3"/>
      <c r="B9" s="5">
        <v>25</v>
      </c>
      <c r="C9" s="6">
        <v>76</v>
      </c>
      <c r="D9" s="6">
        <v>80</v>
      </c>
      <c r="E9" s="6">
        <v>80</v>
      </c>
      <c r="F9" s="6">
        <v>80</v>
      </c>
      <c r="G9" s="6">
        <v>80</v>
      </c>
      <c r="H9" s="6">
        <v>80</v>
      </c>
      <c r="J9" t="str">
        <f t="shared" ref="J9:O24" si="0">CONCATENATE("pure_tone_", C$3,"hz_", C9, "db")</f>
        <v>pure_tone_0250hz_76db</v>
      </c>
      <c r="K9" t="str">
        <f t="shared" si="0"/>
        <v>pure_tone_0500hz_80db</v>
      </c>
      <c r="L9" t="str">
        <f t="shared" si="0"/>
        <v>pure_tone_1000hz_80db</v>
      </c>
      <c r="M9" t="str">
        <f t="shared" si="0"/>
        <v>pure_tone_2000hz_80db</v>
      </c>
      <c r="N9" t="str">
        <f t="shared" si="0"/>
        <v>pure_tone_4000hz_80db</v>
      </c>
      <c r="O9" t="str">
        <f t="shared" si="0"/>
        <v>pure_tone_8000hz_80db</v>
      </c>
    </row>
    <row r="10" spans="1:15" ht="25.05" customHeight="1" x14ac:dyDescent="0.4">
      <c r="A10" s="3"/>
      <c r="B10" s="5">
        <v>30</v>
      </c>
      <c r="C10" s="6">
        <v>71</v>
      </c>
      <c r="D10" s="6">
        <f>D11+((D9-D12)/3)</f>
        <v>76</v>
      </c>
      <c r="E10" s="6">
        <v>78</v>
      </c>
      <c r="F10" s="6">
        <v>76</v>
      </c>
      <c r="G10" s="6">
        <f>G11+((G9-G12)/3)</f>
        <v>75</v>
      </c>
      <c r="H10" s="6">
        <f>H11+((H9-H12)/3)</f>
        <v>77</v>
      </c>
      <c r="J10" t="str">
        <f t="shared" si="0"/>
        <v>pure_tone_0250hz_71db</v>
      </c>
      <c r="K10" t="str">
        <f t="shared" si="0"/>
        <v>pure_tone_0500hz_76db</v>
      </c>
      <c r="L10" t="str">
        <f t="shared" si="0"/>
        <v>pure_tone_1000hz_78db</v>
      </c>
      <c r="M10" t="str">
        <f t="shared" si="0"/>
        <v>pure_tone_2000hz_76db</v>
      </c>
      <c r="N10" t="str">
        <f t="shared" si="0"/>
        <v>pure_tone_4000hz_75db</v>
      </c>
      <c r="O10" t="str">
        <f t="shared" si="0"/>
        <v>pure_tone_8000hz_77db</v>
      </c>
    </row>
    <row r="11" spans="1:15" ht="25.05" customHeight="1" x14ac:dyDescent="0.4">
      <c r="A11" s="4"/>
      <c r="B11" s="5">
        <v>35</v>
      </c>
      <c r="C11" s="6">
        <v>66</v>
      </c>
      <c r="D11" s="6">
        <f>((D9-D12)/3) + D12</f>
        <v>72</v>
      </c>
      <c r="E11" s="6">
        <v>77</v>
      </c>
      <c r="F11" s="6">
        <v>71</v>
      </c>
      <c r="G11" s="6">
        <f>((G9-G12)/3) + G12</f>
        <v>70</v>
      </c>
      <c r="H11" s="6">
        <f>((H9-H12)/3) + H12</f>
        <v>74</v>
      </c>
      <c r="J11" t="str">
        <f t="shared" si="0"/>
        <v>pure_tone_0250hz_66db</v>
      </c>
      <c r="K11" t="str">
        <f t="shared" si="0"/>
        <v>pure_tone_0500hz_72db</v>
      </c>
      <c r="L11" t="str">
        <f t="shared" si="0"/>
        <v>pure_tone_1000hz_77db</v>
      </c>
      <c r="M11" t="str">
        <f t="shared" si="0"/>
        <v>pure_tone_2000hz_71db</v>
      </c>
      <c r="N11" t="str">
        <f t="shared" si="0"/>
        <v>pure_tone_4000hz_70db</v>
      </c>
      <c r="O11" t="str">
        <f t="shared" si="0"/>
        <v>pure_tone_8000hz_74db</v>
      </c>
    </row>
    <row r="12" spans="1:15" ht="25.05" customHeight="1" x14ac:dyDescent="0.4">
      <c r="A12" s="4"/>
      <c r="B12" s="9">
        <v>40</v>
      </c>
      <c r="C12" s="9">
        <v>61</v>
      </c>
      <c r="D12" s="9">
        <v>68</v>
      </c>
      <c r="E12" s="9">
        <v>75</v>
      </c>
      <c r="F12" s="9">
        <v>67</v>
      </c>
      <c r="G12" s="9">
        <v>65</v>
      </c>
      <c r="H12" s="9">
        <v>71</v>
      </c>
      <c r="J12" t="str">
        <f t="shared" si="0"/>
        <v>pure_tone_0250hz_61db</v>
      </c>
      <c r="K12" t="str">
        <f t="shared" si="0"/>
        <v>pure_tone_0500hz_68db</v>
      </c>
      <c r="L12" t="str">
        <f t="shared" si="0"/>
        <v>pure_tone_1000hz_75db</v>
      </c>
      <c r="M12" t="str">
        <f t="shared" si="0"/>
        <v>pure_tone_2000hz_67db</v>
      </c>
      <c r="N12" t="str">
        <f t="shared" si="0"/>
        <v>pure_tone_4000hz_65db</v>
      </c>
      <c r="O12" t="str">
        <f t="shared" si="0"/>
        <v>pure_tone_8000hz_71db</v>
      </c>
    </row>
    <row r="13" spans="1:15" ht="25.05" customHeight="1" x14ac:dyDescent="0.4">
      <c r="A13" s="4"/>
      <c r="B13" s="5">
        <v>45</v>
      </c>
      <c r="C13" s="6">
        <v>55</v>
      </c>
      <c r="D13" s="6">
        <v>64</v>
      </c>
      <c r="E13" s="6">
        <v>70</v>
      </c>
      <c r="F13" s="6">
        <v>62</v>
      </c>
      <c r="G13" s="6">
        <v>61</v>
      </c>
      <c r="H13" s="6">
        <v>66</v>
      </c>
      <c r="J13" t="str">
        <f t="shared" si="0"/>
        <v>pure_tone_0250hz_55db</v>
      </c>
      <c r="K13" t="str">
        <f t="shared" si="0"/>
        <v>pure_tone_0500hz_64db</v>
      </c>
      <c r="L13" t="str">
        <f t="shared" si="0"/>
        <v>pure_tone_1000hz_70db</v>
      </c>
      <c r="M13" t="str">
        <f t="shared" si="0"/>
        <v>pure_tone_2000hz_62db</v>
      </c>
      <c r="N13" t="str">
        <f t="shared" si="0"/>
        <v>pure_tone_4000hz_61db</v>
      </c>
      <c r="O13" t="str">
        <f t="shared" si="0"/>
        <v>pure_tone_8000hz_66db</v>
      </c>
    </row>
    <row r="14" spans="1:15" ht="25.05" customHeight="1" x14ac:dyDescent="0.4">
      <c r="A14" s="4"/>
      <c r="B14" s="5">
        <v>50</v>
      </c>
      <c r="C14" s="6">
        <v>49</v>
      </c>
      <c r="D14" s="6">
        <v>60</v>
      </c>
      <c r="E14" s="6">
        <v>64</v>
      </c>
      <c r="F14" s="6">
        <v>57</v>
      </c>
      <c r="G14" s="6">
        <v>57</v>
      </c>
      <c r="H14" s="6">
        <v>61</v>
      </c>
      <c r="J14" t="str">
        <f t="shared" si="0"/>
        <v>pure_tone_0250hz_49db</v>
      </c>
      <c r="K14" t="str">
        <f t="shared" si="0"/>
        <v>pure_tone_0500hz_60db</v>
      </c>
      <c r="L14" t="str">
        <f t="shared" si="0"/>
        <v>pure_tone_1000hz_64db</v>
      </c>
      <c r="M14" t="str">
        <f t="shared" si="0"/>
        <v>pure_tone_2000hz_57db</v>
      </c>
      <c r="N14" t="str">
        <f t="shared" si="0"/>
        <v>pure_tone_4000hz_57db</v>
      </c>
      <c r="O14" t="str">
        <f t="shared" si="0"/>
        <v>pure_tone_8000hz_61db</v>
      </c>
    </row>
    <row r="15" spans="1:15" ht="25.05" customHeight="1" x14ac:dyDescent="0.4">
      <c r="A15" s="4"/>
      <c r="B15" s="5">
        <v>55</v>
      </c>
      <c r="C15" s="6">
        <v>42</v>
      </c>
      <c r="D15" s="6">
        <v>55</v>
      </c>
      <c r="E15" s="6">
        <v>59</v>
      </c>
      <c r="F15" s="6">
        <v>52</v>
      </c>
      <c r="G15" s="6">
        <v>52</v>
      </c>
      <c r="H15" s="6">
        <v>56</v>
      </c>
      <c r="J15" t="str">
        <f t="shared" si="0"/>
        <v>pure_tone_0250hz_42db</v>
      </c>
      <c r="K15" t="str">
        <f t="shared" si="0"/>
        <v>pure_tone_0500hz_55db</v>
      </c>
      <c r="L15" t="str">
        <f t="shared" si="0"/>
        <v>pure_tone_1000hz_59db</v>
      </c>
      <c r="M15" t="str">
        <f t="shared" si="0"/>
        <v>pure_tone_2000hz_52db</v>
      </c>
      <c r="N15" t="str">
        <f t="shared" si="0"/>
        <v>pure_tone_4000hz_52db</v>
      </c>
      <c r="O15" t="str">
        <f t="shared" si="0"/>
        <v>pure_tone_8000hz_56db</v>
      </c>
    </row>
    <row r="16" spans="1:15" ht="25.05" customHeight="1" x14ac:dyDescent="0.4">
      <c r="A16" s="4"/>
      <c r="B16" s="9">
        <v>60</v>
      </c>
      <c r="C16" s="9">
        <v>36</v>
      </c>
      <c r="D16" s="9">
        <v>51</v>
      </c>
      <c r="E16" s="9">
        <v>53</v>
      </c>
      <c r="F16" s="9">
        <v>47</v>
      </c>
      <c r="G16" s="9">
        <v>48</v>
      </c>
      <c r="H16" s="9">
        <v>51</v>
      </c>
      <c r="J16" t="str">
        <f t="shared" si="0"/>
        <v>pure_tone_0250hz_36db</v>
      </c>
      <c r="K16" t="str">
        <f t="shared" si="0"/>
        <v>pure_tone_0500hz_51db</v>
      </c>
      <c r="L16" t="str">
        <f t="shared" si="0"/>
        <v>pure_tone_1000hz_53db</v>
      </c>
      <c r="M16" t="str">
        <f t="shared" si="0"/>
        <v>pure_tone_2000hz_47db</v>
      </c>
      <c r="N16" t="str">
        <f t="shared" si="0"/>
        <v>pure_tone_4000hz_48db</v>
      </c>
      <c r="O16" t="str">
        <f t="shared" si="0"/>
        <v>pure_tone_8000hz_51db</v>
      </c>
    </row>
    <row r="17" spans="1:15" ht="25.05" customHeight="1" x14ac:dyDescent="0.4">
      <c r="A17" s="4"/>
      <c r="B17" s="5">
        <v>65</v>
      </c>
      <c r="C17" s="6">
        <v>31</v>
      </c>
      <c r="D17" s="6">
        <v>46</v>
      </c>
      <c r="E17" s="6">
        <v>48</v>
      </c>
      <c r="F17" s="6">
        <v>42</v>
      </c>
      <c r="G17" s="6">
        <v>42</v>
      </c>
      <c r="H17" s="6">
        <v>45</v>
      </c>
      <c r="J17" t="str">
        <f t="shared" si="0"/>
        <v>pure_tone_0250hz_31db</v>
      </c>
      <c r="K17" t="str">
        <f t="shared" si="0"/>
        <v>pure_tone_0500hz_46db</v>
      </c>
      <c r="L17" t="str">
        <f t="shared" si="0"/>
        <v>pure_tone_1000hz_48db</v>
      </c>
      <c r="M17" t="str">
        <f t="shared" si="0"/>
        <v>pure_tone_2000hz_42db</v>
      </c>
      <c r="N17" t="str">
        <f t="shared" si="0"/>
        <v>pure_tone_4000hz_42db</v>
      </c>
      <c r="O17" t="str">
        <f t="shared" si="0"/>
        <v>pure_tone_8000hz_45db</v>
      </c>
    </row>
    <row r="18" spans="1:15" ht="25.05" customHeight="1" x14ac:dyDescent="0.4">
      <c r="A18" s="4"/>
      <c r="B18" s="5">
        <v>70</v>
      </c>
      <c r="C18" s="6">
        <v>26</v>
      </c>
      <c r="D18" s="6">
        <v>41</v>
      </c>
      <c r="E18" s="6">
        <v>43</v>
      </c>
      <c r="F18" s="6">
        <v>37</v>
      </c>
      <c r="G18" s="6">
        <v>37</v>
      </c>
      <c r="H18" s="6">
        <v>40</v>
      </c>
      <c r="J18" t="str">
        <f t="shared" si="0"/>
        <v>pure_tone_0250hz_26db</v>
      </c>
      <c r="K18" t="str">
        <f t="shared" si="0"/>
        <v>pure_tone_0500hz_41db</v>
      </c>
      <c r="L18" t="str">
        <f t="shared" si="0"/>
        <v>pure_tone_1000hz_43db</v>
      </c>
      <c r="M18" t="str">
        <f t="shared" si="0"/>
        <v>pure_tone_2000hz_37db</v>
      </c>
      <c r="N18" t="str">
        <f t="shared" si="0"/>
        <v>pure_tone_4000hz_37db</v>
      </c>
      <c r="O18" t="str">
        <f t="shared" si="0"/>
        <v>pure_tone_8000hz_40db</v>
      </c>
    </row>
    <row r="19" spans="1:15" ht="25.05" customHeight="1" x14ac:dyDescent="0.4">
      <c r="A19" s="4"/>
      <c r="B19" s="5">
        <v>75</v>
      </c>
      <c r="C19" s="6">
        <v>20</v>
      </c>
      <c r="D19" s="6">
        <v>35</v>
      </c>
      <c r="E19" s="6">
        <v>37</v>
      </c>
      <c r="F19" s="6">
        <v>32</v>
      </c>
      <c r="G19" s="6">
        <v>31</v>
      </c>
      <c r="H19" s="6">
        <v>34</v>
      </c>
      <c r="J19" t="str">
        <f t="shared" si="0"/>
        <v>pure_tone_0250hz_20db</v>
      </c>
      <c r="K19" t="str">
        <f t="shared" si="0"/>
        <v>pure_tone_0500hz_35db</v>
      </c>
      <c r="L19" t="str">
        <f t="shared" si="0"/>
        <v>pure_tone_1000hz_37db</v>
      </c>
      <c r="M19" t="str">
        <f t="shared" si="0"/>
        <v>pure_tone_2000hz_32db</v>
      </c>
      <c r="N19" t="str">
        <f t="shared" si="0"/>
        <v>pure_tone_4000hz_31db</v>
      </c>
      <c r="O19" t="str">
        <f t="shared" si="0"/>
        <v>pure_tone_8000hz_34db</v>
      </c>
    </row>
    <row r="20" spans="1:15" ht="25.05" customHeight="1" x14ac:dyDescent="0.4">
      <c r="A20" s="4"/>
      <c r="B20" s="9">
        <v>80</v>
      </c>
      <c r="C20" s="9">
        <v>15</v>
      </c>
      <c r="D20" s="9">
        <v>30</v>
      </c>
      <c r="E20" s="9">
        <v>32</v>
      </c>
      <c r="F20" s="9">
        <v>27</v>
      </c>
      <c r="G20" s="9">
        <v>25</v>
      </c>
      <c r="H20" s="9">
        <v>28</v>
      </c>
      <c r="J20" t="str">
        <f t="shared" si="0"/>
        <v>pure_tone_0250hz_15db</v>
      </c>
      <c r="K20" t="str">
        <f t="shared" si="0"/>
        <v>pure_tone_0500hz_30db</v>
      </c>
      <c r="L20" t="str">
        <f t="shared" si="0"/>
        <v>pure_tone_1000hz_32db</v>
      </c>
      <c r="M20" t="str">
        <f t="shared" si="0"/>
        <v>pure_tone_2000hz_27db</v>
      </c>
      <c r="N20" t="str">
        <f t="shared" si="0"/>
        <v>pure_tone_4000hz_25db</v>
      </c>
      <c r="O20" t="str">
        <f t="shared" si="0"/>
        <v>pure_tone_8000hz_28db</v>
      </c>
    </row>
    <row r="21" spans="1:15" ht="25.05" customHeight="1" x14ac:dyDescent="0.4">
      <c r="A21" s="4"/>
      <c r="B21" s="5">
        <v>85</v>
      </c>
      <c r="C21" s="6">
        <v>10</v>
      </c>
      <c r="D21" s="6">
        <v>25</v>
      </c>
      <c r="E21" s="6">
        <v>27</v>
      </c>
      <c r="F21" s="6">
        <v>22</v>
      </c>
      <c r="G21" s="6">
        <v>20</v>
      </c>
      <c r="H21" s="6">
        <v>23</v>
      </c>
      <c r="J21" t="str">
        <f t="shared" si="0"/>
        <v>pure_tone_0250hz_10db</v>
      </c>
      <c r="K21" t="str">
        <f t="shared" si="0"/>
        <v>pure_tone_0500hz_25db</v>
      </c>
      <c r="L21" t="str">
        <f t="shared" si="0"/>
        <v>pure_tone_1000hz_27db</v>
      </c>
      <c r="M21" t="str">
        <f t="shared" si="0"/>
        <v>pure_tone_2000hz_22db</v>
      </c>
      <c r="N21" t="str">
        <f t="shared" si="0"/>
        <v>pure_tone_4000hz_20db</v>
      </c>
      <c r="O21" t="str">
        <f t="shared" si="0"/>
        <v>pure_tone_8000hz_23db</v>
      </c>
    </row>
    <row r="22" spans="1:15" ht="25.05" customHeight="1" x14ac:dyDescent="0.4">
      <c r="A22" s="4"/>
      <c r="B22" s="5">
        <v>90</v>
      </c>
      <c r="C22" s="6">
        <f t="shared" ref="C22:H23" si="1">C21-5</f>
        <v>5</v>
      </c>
      <c r="D22" s="6">
        <f t="shared" si="1"/>
        <v>20</v>
      </c>
      <c r="E22" s="6">
        <f t="shared" si="1"/>
        <v>22</v>
      </c>
      <c r="F22" s="6">
        <f t="shared" si="1"/>
        <v>17</v>
      </c>
      <c r="G22" s="6">
        <f t="shared" si="1"/>
        <v>15</v>
      </c>
      <c r="H22" s="6">
        <f t="shared" si="1"/>
        <v>18</v>
      </c>
      <c r="J22" t="str">
        <f t="shared" si="0"/>
        <v>pure_tone_0250hz_5db</v>
      </c>
      <c r="K22" t="str">
        <f t="shared" si="0"/>
        <v>pure_tone_0500hz_20db</v>
      </c>
      <c r="L22" t="str">
        <f t="shared" si="0"/>
        <v>pure_tone_1000hz_22db</v>
      </c>
      <c r="M22" t="str">
        <f t="shared" si="0"/>
        <v>pure_tone_2000hz_17db</v>
      </c>
      <c r="N22" t="str">
        <f t="shared" si="0"/>
        <v>pure_tone_4000hz_15db</v>
      </c>
      <c r="O22" t="str">
        <f t="shared" si="0"/>
        <v>pure_tone_8000hz_18db</v>
      </c>
    </row>
    <row r="23" spans="1:15" ht="25.05" customHeight="1" x14ac:dyDescent="0.4">
      <c r="A23" s="4"/>
      <c r="B23" s="5">
        <v>95</v>
      </c>
      <c r="C23" s="6">
        <f t="shared" si="1"/>
        <v>0</v>
      </c>
      <c r="D23" s="6">
        <f t="shared" si="1"/>
        <v>15</v>
      </c>
      <c r="E23" s="6">
        <f t="shared" si="1"/>
        <v>17</v>
      </c>
      <c r="F23" s="6">
        <f t="shared" si="1"/>
        <v>12</v>
      </c>
      <c r="G23" s="6">
        <f t="shared" si="1"/>
        <v>10</v>
      </c>
      <c r="H23" s="6">
        <f t="shared" si="1"/>
        <v>13</v>
      </c>
      <c r="J23" t="str">
        <f t="shared" si="0"/>
        <v>pure_tone_0250hz_0db</v>
      </c>
      <c r="K23" t="str">
        <f t="shared" si="0"/>
        <v>pure_tone_0500hz_15db</v>
      </c>
      <c r="L23" t="str">
        <f t="shared" si="0"/>
        <v>pure_tone_1000hz_17db</v>
      </c>
      <c r="M23" t="str">
        <f t="shared" si="0"/>
        <v>pure_tone_2000hz_12db</v>
      </c>
      <c r="N23" t="str">
        <f t="shared" si="0"/>
        <v>pure_tone_4000hz_10db</v>
      </c>
      <c r="O23" t="str">
        <f t="shared" si="0"/>
        <v>pure_tone_8000hz_13db</v>
      </c>
    </row>
    <row r="24" spans="1:15" ht="25.05" customHeight="1" x14ac:dyDescent="0.4">
      <c r="A24" s="4"/>
      <c r="B24" s="5">
        <v>100</v>
      </c>
      <c r="C24" s="6">
        <v>0</v>
      </c>
      <c r="D24" s="6">
        <v>15</v>
      </c>
      <c r="E24" s="6">
        <v>17</v>
      </c>
      <c r="F24" s="6">
        <v>12</v>
      </c>
      <c r="G24" s="6">
        <v>10</v>
      </c>
      <c r="H24" s="6">
        <v>13</v>
      </c>
      <c r="J24" t="str">
        <f t="shared" si="0"/>
        <v>pure_tone_0250hz_0db</v>
      </c>
      <c r="K24" t="str">
        <f t="shared" si="0"/>
        <v>pure_tone_0500hz_15db</v>
      </c>
      <c r="L24" t="str">
        <f t="shared" si="0"/>
        <v>pure_tone_1000hz_17db</v>
      </c>
      <c r="M24" t="str">
        <f t="shared" si="0"/>
        <v>pure_tone_2000hz_12db</v>
      </c>
      <c r="N24" t="str">
        <f t="shared" si="0"/>
        <v>pure_tone_4000hz_10db</v>
      </c>
      <c r="O24" t="str">
        <f t="shared" si="0"/>
        <v>pure_tone_8000hz_13db</v>
      </c>
    </row>
  </sheetData>
  <mergeCells count="2">
    <mergeCell ref="A3:B3"/>
    <mergeCell ref="A1:H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D9DAD-35F1-4254-BEF3-019BC8745AFC}">
  <dimension ref="A1:O24"/>
  <sheetViews>
    <sheetView topLeftCell="A6" zoomScaleNormal="100" workbookViewId="0">
      <selection activeCell="F12" sqref="F12"/>
    </sheetView>
  </sheetViews>
  <sheetFormatPr defaultRowHeight="17.399999999999999" x14ac:dyDescent="0.4"/>
  <cols>
    <col min="10" max="15" width="28.09765625" bestFit="1" customWidth="1"/>
  </cols>
  <sheetData>
    <row r="1" spans="1:15" ht="27.6" x14ac:dyDescent="0.4">
      <c r="A1" s="54" t="s">
        <v>75</v>
      </c>
      <c r="B1" s="54"/>
      <c r="C1" s="54"/>
      <c r="D1" s="54"/>
      <c r="E1" s="54"/>
      <c r="F1" s="54"/>
      <c r="G1" s="54"/>
      <c r="H1" s="54"/>
    </row>
    <row r="3" spans="1:15" ht="19.2" x14ac:dyDescent="0.4">
      <c r="A3" s="52" t="s">
        <v>63</v>
      </c>
      <c r="B3" s="53"/>
      <c r="C3" s="1">
        <v>250</v>
      </c>
      <c r="D3" s="1">
        <v>500</v>
      </c>
      <c r="E3" s="1">
        <v>1000</v>
      </c>
      <c r="F3" s="1">
        <v>2000</v>
      </c>
      <c r="G3" s="1">
        <v>4000</v>
      </c>
      <c r="H3" s="1">
        <v>8000</v>
      </c>
      <c r="J3" s="1">
        <v>250</v>
      </c>
      <c r="K3" s="1">
        <v>500</v>
      </c>
      <c r="L3" s="1">
        <v>1000</v>
      </c>
      <c r="M3" s="1">
        <v>2000</v>
      </c>
      <c r="N3" s="1">
        <v>4000</v>
      </c>
      <c r="O3" s="1">
        <v>8000</v>
      </c>
    </row>
    <row r="4" spans="1:15" ht="25.05" customHeight="1" x14ac:dyDescent="0.4">
      <c r="A4" s="2" t="s">
        <v>3</v>
      </c>
      <c r="B4" s="5">
        <v>0</v>
      </c>
      <c r="C4" s="6" t="s">
        <v>64</v>
      </c>
      <c r="D4" s="6" t="s">
        <v>64</v>
      </c>
      <c r="E4" s="6" t="s">
        <v>64</v>
      </c>
      <c r="F4" s="6" t="s">
        <v>64</v>
      </c>
      <c r="G4" s="6" t="s">
        <v>64</v>
      </c>
      <c r="H4" s="6" t="s">
        <v>64</v>
      </c>
      <c r="J4" t="s">
        <v>72</v>
      </c>
      <c r="K4" t="s">
        <v>72</v>
      </c>
      <c r="L4" t="s">
        <v>72</v>
      </c>
      <c r="M4" t="s">
        <v>72</v>
      </c>
      <c r="N4" t="s">
        <v>72</v>
      </c>
      <c r="O4" t="s">
        <v>72</v>
      </c>
    </row>
    <row r="5" spans="1:15" ht="25.05" customHeight="1" x14ac:dyDescent="0.4">
      <c r="A5" s="3"/>
      <c r="B5" s="5">
        <v>5</v>
      </c>
      <c r="C5" s="6" t="s">
        <v>64</v>
      </c>
      <c r="D5" s="6" t="s">
        <v>64</v>
      </c>
      <c r="E5" s="6" t="s">
        <v>64</v>
      </c>
      <c r="F5" s="6" t="s">
        <v>64</v>
      </c>
      <c r="G5" s="6" t="s">
        <v>64</v>
      </c>
      <c r="H5" s="6" t="s">
        <v>64</v>
      </c>
      <c r="J5" t="s">
        <v>72</v>
      </c>
      <c r="K5" t="s">
        <v>72</v>
      </c>
      <c r="L5" t="s">
        <v>72</v>
      </c>
      <c r="M5" t="s">
        <v>72</v>
      </c>
      <c r="N5" t="s">
        <v>72</v>
      </c>
      <c r="O5" t="s">
        <v>72</v>
      </c>
    </row>
    <row r="6" spans="1:15" ht="25.05" customHeight="1" x14ac:dyDescent="0.4">
      <c r="A6" s="3"/>
      <c r="B6" s="5">
        <v>10</v>
      </c>
      <c r="C6" s="6" t="s">
        <v>66</v>
      </c>
      <c r="D6" s="6" t="s">
        <v>67</v>
      </c>
      <c r="E6" s="6" t="s">
        <v>68</v>
      </c>
      <c r="F6" s="6" t="s">
        <v>69</v>
      </c>
      <c r="G6" s="6" t="s">
        <v>70</v>
      </c>
      <c r="H6" s="6" t="s">
        <v>71</v>
      </c>
      <c r="J6" t="s">
        <v>20</v>
      </c>
      <c r="K6" t="s">
        <v>21</v>
      </c>
      <c r="L6" t="s">
        <v>22</v>
      </c>
      <c r="M6" t="s">
        <v>23</v>
      </c>
      <c r="N6" t="s">
        <v>24</v>
      </c>
      <c r="O6" t="s">
        <v>25</v>
      </c>
    </row>
    <row r="7" spans="1:15" ht="25.05" customHeight="1" x14ac:dyDescent="0.4">
      <c r="A7" s="3"/>
      <c r="B7" s="5">
        <v>15</v>
      </c>
      <c r="C7" s="6" t="s">
        <v>66</v>
      </c>
      <c r="D7" s="6" t="s">
        <v>67</v>
      </c>
      <c r="E7" s="6" t="s">
        <v>68</v>
      </c>
      <c r="F7" s="6" t="s">
        <v>69</v>
      </c>
      <c r="G7" s="6" t="s">
        <v>70</v>
      </c>
      <c r="H7" s="6" t="s">
        <v>71</v>
      </c>
      <c r="J7" t="s">
        <v>20</v>
      </c>
      <c r="K7" t="s">
        <v>21</v>
      </c>
      <c r="L7" t="s">
        <v>22</v>
      </c>
      <c r="M7" t="s">
        <v>23</v>
      </c>
      <c r="N7" t="s">
        <v>24</v>
      </c>
      <c r="O7" t="s">
        <v>25</v>
      </c>
    </row>
    <row r="8" spans="1:15" ht="25.05" customHeight="1" x14ac:dyDescent="0.4">
      <c r="A8" s="3" t="s">
        <v>4</v>
      </c>
      <c r="B8" s="5">
        <v>20</v>
      </c>
      <c r="C8" s="6" t="s">
        <v>66</v>
      </c>
      <c r="D8" s="6" t="s">
        <v>67</v>
      </c>
      <c r="E8" s="6" t="s">
        <v>68</v>
      </c>
      <c r="F8" s="6" t="s">
        <v>69</v>
      </c>
      <c r="G8" s="6" t="s">
        <v>70</v>
      </c>
      <c r="H8" s="6" t="s">
        <v>71</v>
      </c>
      <c r="J8" t="s">
        <v>20</v>
      </c>
      <c r="K8" t="s">
        <v>21</v>
      </c>
      <c r="L8" t="s">
        <v>22</v>
      </c>
      <c r="M8" t="s">
        <v>23</v>
      </c>
      <c r="N8" t="s">
        <v>24</v>
      </c>
      <c r="O8" t="s">
        <v>25</v>
      </c>
    </row>
    <row r="9" spans="1:15" ht="25.05" customHeight="1" x14ac:dyDescent="0.4">
      <c r="A9" s="3" t="s">
        <v>5</v>
      </c>
      <c r="B9" s="5">
        <v>25</v>
      </c>
      <c r="C9" s="6">
        <v>73</v>
      </c>
      <c r="D9" s="6">
        <v>79</v>
      </c>
      <c r="E9" s="6">
        <v>80</v>
      </c>
      <c r="F9" s="6">
        <v>80</v>
      </c>
      <c r="G9" s="6">
        <v>80</v>
      </c>
      <c r="H9" s="6">
        <v>80</v>
      </c>
      <c r="J9" t="str">
        <f t="shared" ref="J9:O9" si="0">CONCATENATE("pure_tone_", C$3,"hz_", C9, "db")</f>
        <v>pure_tone_250hz_73db</v>
      </c>
      <c r="K9" t="str">
        <f t="shared" si="0"/>
        <v>pure_tone_500hz_79db</v>
      </c>
      <c r="L9" t="str">
        <f t="shared" si="0"/>
        <v>pure_tone_1000hz_80db</v>
      </c>
      <c r="M9" t="str">
        <f t="shared" si="0"/>
        <v>pure_tone_2000hz_80db</v>
      </c>
      <c r="N9" t="str">
        <f t="shared" si="0"/>
        <v>pure_tone_4000hz_80db</v>
      </c>
      <c r="O9" t="str">
        <f t="shared" si="0"/>
        <v>pure_tone_8000hz_80db</v>
      </c>
    </row>
    <row r="10" spans="1:15" ht="25.05" customHeight="1" x14ac:dyDescent="0.4">
      <c r="A10" s="3"/>
      <c r="B10" s="5">
        <v>30</v>
      </c>
      <c r="C10" s="6">
        <v>68</v>
      </c>
      <c r="D10" s="6">
        <v>74</v>
      </c>
      <c r="E10" s="6">
        <f>E11+((E9-E12)/3)</f>
        <v>78</v>
      </c>
      <c r="F10" s="6">
        <v>76</v>
      </c>
      <c r="G10" s="6">
        <v>75</v>
      </c>
      <c r="H10" s="6">
        <f>H11+((H9-H12)/3)</f>
        <v>76</v>
      </c>
      <c r="J10" t="str">
        <f t="shared" ref="J10:O24" si="1">CONCATENATE("pure_tone_", C$3,"hz_", C10, "db")</f>
        <v>pure_tone_250hz_68db</v>
      </c>
      <c r="K10" t="str">
        <f t="shared" si="1"/>
        <v>pure_tone_500hz_74db</v>
      </c>
      <c r="L10" t="str">
        <f t="shared" si="1"/>
        <v>pure_tone_1000hz_78db</v>
      </c>
      <c r="M10" t="str">
        <f t="shared" si="1"/>
        <v>pure_tone_2000hz_76db</v>
      </c>
      <c r="N10" t="str">
        <f t="shared" si="1"/>
        <v>pure_tone_4000hz_75db</v>
      </c>
      <c r="O10" t="str">
        <f t="shared" si="1"/>
        <v>pure_tone_8000hz_76db</v>
      </c>
    </row>
    <row r="11" spans="1:15" ht="25.05" customHeight="1" x14ac:dyDescent="0.4">
      <c r="A11" s="4"/>
      <c r="B11" s="5">
        <v>35</v>
      </c>
      <c r="C11" s="6">
        <v>63</v>
      </c>
      <c r="D11" s="6">
        <v>69</v>
      </c>
      <c r="E11" s="6">
        <f>((E9-E12)/3) + E12</f>
        <v>76</v>
      </c>
      <c r="F11" s="6">
        <v>73</v>
      </c>
      <c r="G11" s="6">
        <v>71</v>
      </c>
      <c r="H11" s="6">
        <f>((H9-H12)/3) + H12</f>
        <v>72</v>
      </c>
      <c r="J11" t="str">
        <f t="shared" si="1"/>
        <v>pure_tone_250hz_63db</v>
      </c>
      <c r="K11" t="str">
        <f t="shared" si="1"/>
        <v>pure_tone_500hz_69db</v>
      </c>
      <c r="L11" t="str">
        <f t="shared" si="1"/>
        <v>pure_tone_1000hz_76db</v>
      </c>
      <c r="M11" t="str">
        <f t="shared" si="1"/>
        <v>pure_tone_2000hz_73db</v>
      </c>
      <c r="N11" t="str">
        <f t="shared" si="1"/>
        <v>pure_tone_4000hz_71db</v>
      </c>
      <c r="O11" t="str">
        <f t="shared" si="1"/>
        <v>pure_tone_8000hz_72db</v>
      </c>
    </row>
    <row r="12" spans="1:15" ht="25.05" customHeight="1" x14ac:dyDescent="0.4">
      <c r="A12" s="4"/>
      <c r="B12" s="5">
        <v>40</v>
      </c>
      <c r="C12" s="9">
        <v>58</v>
      </c>
      <c r="D12" s="9">
        <v>64</v>
      </c>
      <c r="E12" s="9">
        <v>74</v>
      </c>
      <c r="F12" s="9">
        <v>69</v>
      </c>
      <c r="G12" s="9">
        <v>66</v>
      </c>
      <c r="H12" s="9">
        <v>68</v>
      </c>
      <c r="J12" t="str">
        <f t="shared" si="1"/>
        <v>pure_tone_250hz_58db</v>
      </c>
      <c r="K12" t="str">
        <f t="shared" si="1"/>
        <v>pure_tone_500hz_64db</v>
      </c>
      <c r="L12" t="str">
        <f t="shared" si="1"/>
        <v>pure_tone_1000hz_74db</v>
      </c>
      <c r="M12" t="str">
        <f t="shared" si="1"/>
        <v>pure_tone_2000hz_69db</v>
      </c>
      <c r="N12" t="str">
        <f t="shared" si="1"/>
        <v>pure_tone_4000hz_66db</v>
      </c>
      <c r="O12" t="str">
        <f t="shared" si="1"/>
        <v>pure_tone_8000hz_68db</v>
      </c>
    </row>
    <row r="13" spans="1:15" ht="25.05" customHeight="1" x14ac:dyDescent="0.4">
      <c r="A13" s="4"/>
      <c r="B13" s="5">
        <v>45</v>
      </c>
      <c r="C13" s="6">
        <v>53</v>
      </c>
      <c r="D13" s="6">
        <v>60</v>
      </c>
      <c r="E13" s="6">
        <v>69</v>
      </c>
      <c r="F13" s="6">
        <v>64</v>
      </c>
      <c r="G13" s="6">
        <v>62</v>
      </c>
      <c r="H13" s="6">
        <v>65</v>
      </c>
      <c r="J13" t="str">
        <f t="shared" si="1"/>
        <v>pure_tone_250hz_53db</v>
      </c>
      <c r="K13" t="str">
        <f t="shared" si="1"/>
        <v>pure_tone_500hz_60db</v>
      </c>
      <c r="L13" t="str">
        <f t="shared" si="1"/>
        <v>pure_tone_1000hz_69db</v>
      </c>
      <c r="M13" t="str">
        <f t="shared" si="1"/>
        <v>pure_tone_2000hz_64db</v>
      </c>
      <c r="N13" t="str">
        <f t="shared" si="1"/>
        <v>pure_tone_4000hz_62db</v>
      </c>
      <c r="O13" t="str">
        <f t="shared" si="1"/>
        <v>pure_tone_8000hz_65db</v>
      </c>
    </row>
    <row r="14" spans="1:15" ht="25.05" customHeight="1" x14ac:dyDescent="0.4">
      <c r="A14" s="4"/>
      <c r="B14" s="5">
        <v>50</v>
      </c>
      <c r="C14" s="6">
        <v>47</v>
      </c>
      <c r="D14" s="6">
        <v>56</v>
      </c>
      <c r="E14" s="6">
        <v>64</v>
      </c>
      <c r="F14" s="6">
        <v>59</v>
      </c>
      <c r="G14" s="6">
        <v>59</v>
      </c>
      <c r="H14" s="6">
        <v>61</v>
      </c>
      <c r="J14" t="str">
        <f t="shared" si="1"/>
        <v>pure_tone_250hz_47db</v>
      </c>
      <c r="K14" t="str">
        <f t="shared" si="1"/>
        <v>pure_tone_500hz_56db</v>
      </c>
      <c r="L14" t="str">
        <f t="shared" si="1"/>
        <v>pure_tone_1000hz_64db</v>
      </c>
      <c r="M14" t="str">
        <f t="shared" si="1"/>
        <v>pure_tone_2000hz_59db</v>
      </c>
      <c r="N14" t="str">
        <f t="shared" si="1"/>
        <v>pure_tone_4000hz_59db</v>
      </c>
      <c r="O14" t="str">
        <f t="shared" si="1"/>
        <v>pure_tone_8000hz_61db</v>
      </c>
    </row>
    <row r="15" spans="1:15" ht="25.05" customHeight="1" x14ac:dyDescent="0.4">
      <c r="A15" s="4"/>
      <c r="B15" s="5">
        <v>55</v>
      </c>
      <c r="C15" s="6">
        <v>42</v>
      </c>
      <c r="D15" s="6">
        <v>52</v>
      </c>
      <c r="E15" s="6">
        <v>58</v>
      </c>
      <c r="F15" s="6">
        <v>53</v>
      </c>
      <c r="G15" s="6">
        <v>55</v>
      </c>
      <c r="H15" s="6">
        <v>58</v>
      </c>
      <c r="J15" t="str">
        <f t="shared" si="1"/>
        <v>pure_tone_250hz_42db</v>
      </c>
      <c r="K15" t="str">
        <f t="shared" si="1"/>
        <v>pure_tone_500hz_52db</v>
      </c>
      <c r="L15" t="str">
        <f t="shared" si="1"/>
        <v>pure_tone_1000hz_58db</v>
      </c>
      <c r="M15" t="str">
        <f t="shared" si="1"/>
        <v>pure_tone_2000hz_53db</v>
      </c>
      <c r="N15" t="str">
        <f t="shared" si="1"/>
        <v>pure_tone_4000hz_55db</v>
      </c>
      <c r="O15" t="str">
        <f t="shared" si="1"/>
        <v>pure_tone_8000hz_58db</v>
      </c>
    </row>
    <row r="16" spans="1:15" ht="25.05" customHeight="1" x14ac:dyDescent="0.4">
      <c r="A16" s="4"/>
      <c r="B16" s="5">
        <v>60</v>
      </c>
      <c r="C16" s="9">
        <v>36</v>
      </c>
      <c r="D16" s="9">
        <v>48</v>
      </c>
      <c r="E16" s="9">
        <v>53</v>
      </c>
      <c r="F16" s="9">
        <v>48</v>
      </c>
      <c r="G16" s="9">
        <v>51</v>
      </c>
      <c r="H16" s="9">
        <v>54</v>
      </c>
      <c r="J16" t="str">
        <f t="shared" si="1"/>
        <v>pure_tone_250hz_36db</v>
      </c>
      <c r="K16" t="str">
        <f t="shared" si="1"/>
        <v>pure_tone_500hz_48db</v>
      </c>
      <c r="L16" t="str">
        <f t="shared" si="1"/>
        <v>pure_tone_1000hz_53db</v>
      </c>
      <c r="M16" t="str">
        <f t="shared" si="1"/>
        <v>pure_tone_2000hz_48db</v>
      </c>
      <c r="N16" t="str">
        <f t="shared" si="1"/>
        <v>pure_tone_4000hz_51db</v>
      </c>
      <c r="O16" t="str">
        <f t="shared" si="1"/>
        <v>pure_tone_8000hz_54db</v>
      </c>
    </row>
    <row r="17" spans="1:15" ht="25.05" customHeight="1" x14ac:dyDescent="0.4">
      <c r="A17" s="4"/>
      <c r="B17" s="5">
        <v>65</v>
      </c>
      <c r="C17" s="6">
        <v>32</v>
      </c>
      <c r="D17" s="6">
        <v>44</v>
      </c>
      <c r="E17" s="6">
        <v>48</v>
      </c>
      <c r="F17" s="6">
        <v>44</v>
      </c>
      <c r="G17" s="6">
        <v>45</v>
      </c>
      <c r="H17" s="6">
        <v>49</v>
      </c>
      <c r="J17" t="str">
        <f t="shared" si="1"/>
        <v>pure_tone_250hz_32db</v>
      </c>
      <c r="K17" t="str">
        <f t="shared" si="1"/>
        <v>pure_tone_500hz_44db</v>
      </c>
      <c r="L17" t="str">
        <f t="shared" si="1"/>
        <v>pure_tone_1000hz_48db</v>
      </c>
      <c r="M17" t="str">
        <f t="shared" si="1"/>
        <v>pure_tone_2000hz_44db</v>
      </c>
      <c r="N17" t="str">
        <f t="shared" si="1"/>
        <v>pure_tone_4000hz_45db</v>
      </c>
      <c r="O17" t="str">
        <f t="shared" si="1"/>
        <v>pure_tone_8000hz_49db</v>
      </c>
    </row>
    <row r="18" spans="1:15" ht="25.05" customHeight="1" x14ac:dyDescent="0.4">
      <c r="A18" s="4"/>
      <c r="B18" s="5">
        <v>70</v>
      </c>
      <c r="C18" s="6">
        <v>29</v>
      </c>
      <c r="D18" s="6">
        <v>39</v>
      </c>
      <c r="E18" s="6">
        <v>44</v>
      </c>
      <c r="F18" s="6">
        <v>40</v>
      </c>
      <c r="G18" s="6">
        <v>39</v>
      </c>
      <c r="H18" s="6">
        <v>43</v>
      </c>
      <c r="J18" t="str">
        <f t="shared" si="1"/>
        <v>pure_tone_250hz_29db</v>
      </c>
      <c r="K18" t="str">
        <f t="shared" si="1"/>
        <v>pure_tone_500hz_39db</v>
      </c>
      <c r="L18" t="str">
        <f t="shared" si="1"/>
        <v>pure_tone_1000hz_44db</v>
      </c>
      <c r="M18" t="str">
        <f t="shared" si="1"/>
        <v>pure_tone_2000hz_40db</v>
      </c>
      <c r="N18" t="str">
        <f t="shared" si="1"/>
        <v>pure_tone_4000hz_39db</v>
      </c>
      <c r="O18" t="str">
        <f t="shared" si="1"/>
        <v>pure_tone_8000hz_43db</v>
      </c>
    </row>
    <row r="19" spans="1:15" ht="25.05" customHeight="1" x14ac:dyDescent="0.4">
      <c r="A19" s="4"/>
      <c r="B19" s="5">
        <v>75</v>
      </c>
      <c r="C19" s="6">
        <v>25</v>
      </c>
      <c r="D19" s="6">
        <v>35</v>
      </c>
      <c r="E19" s="6">
        <v>39</v>
      </c>
      <c r="F19" s="6">
        <v>36</v>
      </c>
      <c r="G19" s="6">
        <v>33</v>
      </c>
      <c r="H19" s="6">
        <v>38</v>
      </c>
      <c r="J19" t="str">
        <f t="shared" si="1"/>
        <v>pure_tone_250hz_25db</v>
      </c>
      <c r="K19" t="str">
        <f t="shared" si="1"/>
        <v>pure_tone_500hz_35db</v>
      </c>
      <c r="L19" t="str">
        <f t="shared" si="1"/>
        <v>pure_tone_1000hz_39db</v>
      </c>
      <c r="M19" t="str">
        <f t="shared" si="1"/>
        <v>pure_tone_2000hz_36db</v>
      </c>
      <c r="N19" t="str">
        <f t="shared" si="1"/>
        <v>pure_tone_4000hz_33db</v>
      </c>
      <c r="O19" t="str">
        <f t="shared" si="1"/>
        <v>pure_tone_8000hz_38db</v>
      </c>
    </row>
    <row r="20" spans="1:15" ht="25.05" customHeight="1" x14ac:dyDescent="0.4">
      <c r="A20" s="4"/>
      <c r="B20" s="5">
        <v>80</v>
      </c>
      <c r="C20" s="9">
        <v>21</v>
      </c>
      <c r="D20" s="9">
        <v>30</v>
      </c>
      <c r="E20" s="9">
        <v>34</v>
      </c>
      <c r="F20" s="9">
        <v>32</v>
      </c>
      <c r="G20" s="9">
        <v>27</v>
      </c>
      <c r="H20" s="9">
        <v>32</v>
      </c>
      <c r="J20" t="str">
        <f t="shared" si="1"/>
        <v>pure_tone_250hz_21db</v>
      </c>
      <c r="K20" t="str">
        <f t="shared" si="1"/>
        <v>pure_tone_500hz_30db</v>
      </c>
      <c r="L20" t="str">
        <f t="shared" si="1"/>
        <v>pure_tone_1000hz_34db</v>
      </c>
      <c r="M20" t="str">
        <f t="shared" si="1"/>
        <v>pure_tone_2000hz_32db</v>
      </c>
      <c r="N20" t="str">
        <f t="shared" si="1"/>
        <v>pure_tone_4000hz_27db</v>
      </c>
      <c r="O20" t="str">
        <f t="shared" si="1"/>
        <v>pure_tone_8000hz_32db</v>
      </c>
    </row>
    <row r="21" spans="1:15" ht="25.05" customHeight="1" x14ac:dyDescent="0.4">
      <c r="A21" s="4"/>
      <c r="B21" s="5">
        <v>85</v>
      </c>
      <c r="C21" s="6">
        <v>16</v>
      </c>
      <c r="D21" s="6">
        <v>25</v>
      </c>
      <c r="E21" s="6">
        <v>29</v>
      </c>
      <c r="F21" s="6">
        <v>27</v>
      </c>
      <c r="G21" s="6">
        <v>22</v>
      </c>
      <c r="H21" s="6">
        <v>27</v>
      </c>
      <c r="J21" t="str">
        <f t="shared" si="1"/>
        <v>pure_tone_250hz_16db</v>
      </c>
      <c r="K21" t="str">
        <f t="shared" si="1"/>
        <v>pure_tone_500hz_25db</v>
      </c>
      <c r="L21" t="str">
        <f t="shared" si="1"/>
        <v>pure_tone_1000hz_29db</v>
      </c>
      <c r="M21" t="str">
        <f t="shared" si="1"/>
        <v>pure_tone_2000hz_27db</v>
      </c>
      <c r="N21" t="str">
        <f t="shared" si="1"/>
        <v>pure_tone_4000hz_22db</v>
      </c>
      <c r="O21" t="str">
        <f t="shared" si="1"/>
        <v>pure_tone_8000hz_27db</v>
      </c>
    </row>
    <row r="22" spans="1:15" ht="25.05" customHeight="1" x14ac:dyDescent="0.4">
      <c r="A22" s="4"/>
      <c r="B22" s="5">
        <v>90</v>
      </c>
      <c r="C22" s="6">
        <f t="shared" ref="C22:H23" si="2">C21-5</f>
        <v>11</v>
      </c>
      <c r="D22" s="6">
        <f t="shared" si="2"/>
        <v>20</v>
      </c>
      <c r="E22" s="6">
        <f t="shared" si="2"/>
        <v>24</v>
      </c>
      <c r="F22" s="6">
        <f t="shared" si="2"/>
        <v>22</v>
      </c>
      <c r="G22" s="6">
        <f t="shared" si="2"/>
        <v>17</v>
      </c>
      <c r="H22" s="6">
        <f t="shared" si="2"/>
        <v>22</v>
      </c>
      <c r="J22" t="str">
        <f t="shared" si="1"/>
        <v>pure_tone_250hz_11db</v>
      </c>
      <c r="K22" t="str">
        <f t="shared" si="1"/>
        <v>pure_tone_500hz_20db</v>
      </c>
      <c r="L22" t="str">
        <f t="shared" si="1"/>
        <v>pure_tone_1000hz_24db</v>
      </c>
      <c r="M22" t="str">
        <f t="shared" si="1"/>
        <v>pure_tone_2000hz_22db</v>
      </c>
      <c r="N22" t="str">
        <f t="shared" si="1"/>
        <v>pure_tone_4000hz_17db</v>
      </c>
      <c r="O22" t="str">
        <f t="shared" si="1"/>
        <v>pure_tone_8000hz_22db</v>
      </c>
    </row>
    <row r="23" spans="1:15" ht="25.05" customHeight="1" x14ac:dyDescent="0.4">
      <c r="A23" s="4"/>
      <c r="B23" s="5">
        <v>95</v>
      </c>
      <c r="C23" s="6">
        <f t="shared" si="2"/>
        <v>6</v>
      </c>
      <c r="D23" s="6">
        <f t="shared" si="2"/>
        <v>15</v>
      </c>
      <c r="E23" s="6">
        <f t="shared" si="2"/>
        <v>19</v>
      </c>
      <c r="F23" s="6">
        <f t="shared" si="2"/>
        <v>17</v>
      </c>
      <c r="G23" s="6">
        <f t="shared" si="2"/>
        <v>12</v>
      </c>
      <c r="H23" s="6">
        <f t="shared" si="2"/>
        <v>17</v>
      </c>
      <c r="J23" t="str">
        <f t="shared" si="1"/>
        <v>pure_tone_250hz_6db</v>
      </c>
      <c r="K23" t="str">
        <f t="shared" si="1"/>
        <v>pure_tone_500hz_15db</v>
      </c>
      <c r="L23" t="str">
        <f t="shared" si="1"/>
        <v>pure_tone_1000hz_19db</v>
      </c>
      <c r="M23" t="str">
        <f t="shared" si="1"/>
        <v>pure_tone_2000hz_17db</v>
      </c>
      <c r="N23" t="str">
        <f t="shared" si="1"/>
        <v>pure_tone_4000hz_12db</v>
      </c>
      <c r="O23" t="str">
        <f t="shared" si="1"/>
        <v>pure_tone_8000hz_17db</v>
      </c>
    </row>
    <row r="24" spans="1:15" ht="25.05" customHeight="1" x14ac:dyDescent="0.4">
      <c r="A24" s="4"/>
      <c r="B24" s="5">
        <v>100</v>
      </c>
      <c r="C24" s="6">
        <v>6</v>
      </c>
      <c r="D24" s="6">
        <v>15</v>
      </c>
      <c r="E24" s="6">
        <v>19</v>
      </c>
      <c r="F24" s="6">
        <v>17</v>
      </c>
      <c r="G24" s="6">
        <v>12</v>
      </c>
      <c r="H24" s="6">
        <v>17</v>
      </c>
      <c r="J24" t="str">
        <f t="shared" si="1"/>
        <v>pure_tone_250hz_6db</v>
      </c>
      <c r="K24" t="str">
        <f t="shared" si="1"/>
        <v>pure_tone_500hz_15db</v>
      </c>
      <c r="L24" t="str">
        <f t="shared" si="1"/>
        <v>pure_tone_1000hz_19db</v>
      </c>
      <c r="M24" t="str">
        <f t="shared" si="1"/>
        <v>pure_tone_2000hz_17db</v>
      </c>
      <c r="N24" t="str">
        <f t="shared" si="1"/>
        <v>pure_tone_4000hz_12db</v>
      </c>
      <c r="O24" t="str">
        <f t="shared" si="1"/>
        <v>pure_tone_8000hz_17db</v>
      </c>
    </row>
  </sheetData>
  <mergeCells count="2">
    <mergeCell ref="A3:B3"/>
    <mergeCell ref="A1:H1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591CE-5E0C-4C7E-8689-7646A5A896DE}">
  <dimension ref="A1:O31"/>
  <sheetViews>
    <sheetView topLeftCell="A11" zoomScaleNormal="100" workbookViewId="0">
      <selection activeCell="F20" sqref="F19:F20"/>
    </sheetView>
  </sheetViews>
  <sheetFormatPr defaultRowHeight="17.399999999999999" x14ac:dyDescent="0.4"/>
  <cols>
    <col min="6" max="6" width="13" bestFit="1" customWidth="1"/>
    <col min="10" max="15" width="28.09765625" bestFit="1" customWidth="1"/>
  </cols>
  <sheetData>
    <row r="1" spans="1:15" ht="27.6" x14ac:dyDescent="0.4">
      <c r="A1" s="54" t="s">
        <v>76</v>
      </c>
      <c r="B1" s="54"/>
      <c r="C1" s="54"/>
      <c r="D1" s="54"/>
      <c r="E1" s="54"/>
      <c r="F1" s="54"/>
      <c r="G1" s="54"/>
      <c r="H1" s="54"/>
    </row>
    <row r="3" spans="1:15" ht="19.2" x14ac:dyDescent="0.4">
      <c r="A3" s="52" t="s">
        <v>63</v>
      </c>
      <c r="B3" s="53"/>
      <c r="C3" s="1">
        <v>250</v>
      </c>
      <c r="D3" s="1">
        <v>500</v>
      </c>
      <c r="E3" s="1">
        <v>1000</v>
      </c>
      <c r="F3" s="1">
        <v>2000</v>
      </c>
      <c r="G3" s="1">
        <v>4000</v>
      </c>
      <c r="H3" s="1">
        <v>8000</v>
      </c>
      <c r="J3" s="1">
        <v>250</v>
      </c>
      <c r="K3" s="1">
        <v>500</v>
      </c>
      <c r="L3" s="1">
        <v>1000</v>
      </c>
      <c r="M3" s="1">
        <v>2000</v>
      </c>
      <c r="N3" s="1">
        <v>4000</v>
      </c>
      <c r="O3" s="1">
        <v>8000</v>
      </c>
    </row>
    <row r="4" spans="1:15" ht="25.05" customHeight="1" x14ac:dyDescent="0.4">
      <c r="A4" s="2" t="s">
        <v>3</v>
      </c>
      <c r="B4" s="5">
        <v>0</v>
      </c>
      <c r="C4" s="6" t="s">
        <v>64</v>
      </c>
      <c r="D4" s="6" t="s">
        <v>64</v>
      </c>
      <c r="E4" s="6" t="s">
        <v>64</v>
      </c>
      <c r="F4" s="6" t="s">
        <v>64</v>
      </c>
      <c r="G4" s="6" t="s">
        <v>64</v>
      </c>
      <c r="H4" s="6" t="s">
        <v>64</v>
      </c>
      <c r="J4" t="s">
        <v>72</v>
      </c>
      <c r="K4" t="s">
        <v>72</v>
      </c>
      <c r="L4" t="s">
        <v>72</v>
      </c>
      <c r="M4" t="s">
        <v>72</v>
      </c>
      <c r="N4" t="s">
        <v>72</v>
      </c>
      <c r="O4" t="s">
        <v>72</v>
      </c>
    </row>
    <row r="5" spans="1:15" ht="25.05" customHeight="1" x14ac:dyDescent="0.4">
      <c r="A5" s="3"/>
      <c r="B5" s="5">
        <v>5</v>
      </c>
      <c r="C5" s="6" t="s">
        <v>64</v>
      </c>
      <c r="D5" s="6" t="s">
        <v>64</v>
      </c>
      <c r="E5" s="6" t="s">
        <v>64</v>
      </c>
      <c r="F5" s="6" t="s">
        <v>64</v>
      </c>
      <c r="G5" s="6" t="s">
        <v>64</v>
      </c>
      <c r="H5" s="6" t="s">
        <v>64</v>
      </c>
      <c r="J5" t="s">
        <v>72</v>
      </c>
      <c r="K5" t="s">
        <v>72</v>
      </c>
      <c r="L5" t="s">
        <v>72</v>
      </c>
      <c r="M5" t="s">
        <v>72</v>
      </c>
      <c r="N5" t="s">
        <v>72</v>
      </c>
      <c r="O5" t="s">
        <v>72</v>
      </c>
    </row>
    <row r="6" spans="1:15" ht="25.05" customHeight="1" x14ac:dyDescent="0.4">
      <c r="A6" s="3"/>
      <c r="B6" s="5">
        <v>10</v>
      </c>
      <c r="C6" s="6" t="s">
        <v>66</v>
      </c>
      <c r="D6" s="6" t="s">
        <v>67</v>
      </c>
      <c r="E6" s="6" t="s">
        <v>68</v>
      </c>
      <c r="F6" s="6" t="s">
        <v>69</v>
      </c>
      <c r="G6" s="6" t="s">
        <v>70</v>
      </c>
      <c r="H6" s="6" t="s">
        <v>71</v>
      </c>
      <c r="J6" t="s">
        <v>20</v>
      </c>
      <c r="K6" t="s">
        <v>21</v>
      </c>
      <c r="L6" t="s">
        <v>22</v>
      </c>
      <c r="M6" t="s">
        <v>23</v>
      </c>
      <c r="N6" t="s">
        <v>24</v>
      </c>
      <c r="O6" t="s">
        <v>25</v>
      </c>
    </row>
    <row r="7" spans="1:15" ht="25.05" customHeight="1" x14ac:dyDescent="0.4">
      <c r="A7" s="3"/>
      <c r="B7" s="5">
        <v>15</v>
      </c>
      <c r="C7" s="6" t="s">
        <v>66</v>
      </c>
      <c r="D7" s="6" t="s">
        <v>67</v>
      </c>
      <c r="E7" s="6" t="s">
        <v>68</v>
      </c>
      <c r="F7" s="6" t="s">
        <v>69</v>
      </c>
      <c r="G7" s="6" t="s">
        <v>70</v>
      </c>
      <c r="H7" s="6" t="s">
        <v>71</v>
      </c>
      <c r="J7" t="s">
        <v>20</v>
      </c>
      <c r="K7" t="s">
        <v>21</v>
      </c>
      <c r="L7" t="s">
        <v>22</v>
      </c>
      <c r="M7" t="s">
        <v>23</v>
      </c>
      <c r="N7" t="s">
        <v>24</v>
      </c>
      <c r="O7" t="s">
        <v>25</v>
      </c>
    </row>
    <row r="8" spans="1:15" ht="25.05" customHeight="1" x14ac:dyDescent="0.4">
      <c r="A8" s="3" t="s">
        <v>4</v>
      </c>
      <c r="B8" s="5">
        <v>20</v>
      </c>
      <c r="C8" s="6" t="s">
        <v>66</v>
      </c>
      <c r="D8" s="6" t="s">
        <v>67</v>
      </c>
      <c r="E8" s="6" t="s">
        <v>68</v>
      </c>
      <c r="F8" s="6" t="s">
        <v>69</v>
      </c>
      <c r="G8" s="6" t="s">
        <v>70</v>
      </c>
      <c r="H8" s="6" t="s">
        <v>71</v>
      </c>
      <c r="J8" t="s">
        <v>20</v>
      </c>
      <c r="K8" t="s">
        <v>21</v>
      </c>
      <c r="L8" t="s">
        <v>22</v>
      </c>
      <c r="M8" t="s">
        <v>23</v>
      </c>
      <c r="N8" t="s">
        <v>24</v>
      </c>
      <c r="O8" t="s">
        <v>25</v>
      </c>
    </row>
    <row r="9" spans="1:15" ht="25.05" customHeight="1" x14ac:dyDescent="0.4">
      <c r="A9" s="3" t="s">
        <v>5</v>
      </c>
      <c r="B9" s="5">
        <v>25</v>
      </c>
      <c r="C9" s="6">
        <v>73</v>
      </c>
      <c r="D9" s="6">
        <v>79</v>
      </c>
      <c r="E9" s="6">
        <f>E10+5</f>
        <v>76</v>
      </c>
      <c r="F9" s="6">
        <f>F10+5</f>
        <v>74</v>
      </c>
      <c r="G9" s="6">
        <v>80</v>
      </c>
      <c r="H9" s="6">
        <v>80</v>
      </c>
      <c r="J9" t="str">
        <f t="shared" ref="J9:O24" si="0">CONCATENATE("pure_tone_", C$3,"hz_", C9, "db")</f>
        <v>pure_tone_250hz_73db</v>
      </c>
      <c r="K9" t="str">
        <f t="shared" si="0"/>
        <v>pure_tone_500hz_79db</v>
      </c>
      <c r="L9" t="str">
        <f t="shared" si="0"/>
        <v>pure_tone_1000hz_76db</v>
      </c>
      <c r="M9" t="str">
        <f t="shared" si="0"/>
        <v>pure_tone_2000hz_74db</v>
      </c>
      <c r="N9" t="str">
        <f t="shared" si="0"/>
        <v>pure_tone_4000hz_80db</v>
      </c>
      <c r="O9" t="str">
        <f t="shared" si="0"/>
        <v>pure_tone_8000hz_80db</v>
      </c>
    </row>
    <row r="10" spans="1:15" ht="25.05" customHeight="1" x14ac:dyDescent="0.4">
      <c r="A10" s="3"/>
      <c r="B10" s="5">
        <v>30</v>
      </c>
      <c r="C10" s="6">
        <v>68</v>
      </c>
      <c r="D10" s="9">
        <v>72</v>
      </c>
      <c r="E10" s="9">
        <v>71</v>
      </c>
      <c r="F10" s="9">
        <v>69</v>
      </c>
      <c r="G10" s="6">
        <v>75</v>
      </c>
      <c r="H10" s="6">
        <f>H11+((H9-H12)/3)</f>
        <v>76</v>
      </c>
      <c r="J10" t="str">
        <f t="shared" si="0"/>
        <v>pure_tone_250hz_68db</v>
      </c>
      <c r="K10" t="str">
        <f t="shared" si="0"/>
        <v>pure_tone_500hz_72db</v>
      </c>
      <c r="L10" t="str">
        <f t="shared" si="0"/>
        <v>pure_tone_1000hz_71db</v>
      </c>
      <c r="M10" t="str">
        <f t="shared" si="0"/>
        <v>pure_tone_2000hz_69db</v>
      </c>
      <c r="N10" t="str">
        <f t="shared" si="0"/>
        <v>pure_tone_4000hz_75db</v>
      </c>
      <c r="O10" t="str">
        <f t="shared" si="0"/>
        <v>pure_tone_8000hz_76db</v>
      </c>
    </row>
    <row r="11" spans="1:15" ht="25.05" customHeight="1" x14ac:dyDescent="0.4">
      <c r="A11" s="4"/>
      <c r="B11" s="5">
        <v>35</v>
      </c>
      <c r="C11" s="6">
        <v>63</v>
      </c>
      <c r="D11" s="6">
        <f>D10-5</f>
        <v>67</v>
      </c>
      <c r="E11" s="6">
        <f>E10-5</f>
        <v>66</v>
      </c>
      <c r="F11" s="6">
        <f>F10-5</f>
        <v>64</v>
      </c>
      <c r="G11" s="6">
        <v>71</v>
      </c>
      <c r="H11" s="6">
        <f>((H9-H12)/3) + H12</f>
        <v>72</v>
      </c>
      <c r="J11" t="str">
        <f t="shared" si="0"/>
        <v>pure_tone_250hz_63db</v>
      </c>
      <c r="K11" t="str">
        <f t="shared" si="0"/>
        <v>pure_tone_500hz_67db</v>
      </c>
      <c r="L11" t="str">
        <f t="shared" si="0"/>
        <v>pure_tone_1000hz_66db</v>
      </c>
      <c r="M11" t="str">
        <f t="shared" si="0"/>
        <v>pure_tone_2000hz_64db</v>
      </c>
      <c r="N11" t="str">
        <f t="shared" si="0"/>
        <v>pure_tone_4000hz_71db</v>
      </c>
      <c r="O11" t="str">
        <f t="shared" si="0"/>
        <v>pure_tone_8000hz_72db</v>
      </c>
    </row>
    <row r="12" spans="1:15" ht="25.05" customHeight="1" x14ac:dyDescent="0.4">
      <c r="A12" s="4"/>
      <c r="B12" s="5">
        <v>40</v>
      </c>
      <c r="C12" s="9">
        <v>58</v>
      </c>
      <c r="D12" s="6">
        <f t="shared" ref="D12:D17" si="1">D11-5</f>
        <v>62</v>
      </c>
      <c r="E12" s="6">
        <f t="shared" ref="E12:F17" si="2">E11-5</f>
        <v>61</v>
      </c>
      <c r="F12" s="6">
        <f t="shared" si="2"/>
        <v>59</v>
      </c>
      <c r="G12" s="9">
        <v>66</v>
      </c>
      <c r="H12" s="9">
        <v>68</v>
      </c>
      <c r="J12" t="str">
        <f t="shared" si="0"/>
        <v>pure_tone_250hz_58db</v>
      </c>
      <c r="K12" t="str">
        <f t="shared" si="0"/>
        <v>pure_tone_500hz_62db</v>
      </c>
      <c r="L12" t="str">
        <f t="shared" si="0"/>
        <v>pure_tone_1000hz_61db</v>
      </c>
      <c r="M12" t="str">
        <f t="shared" si="0"/>
        <v>pure_tone_2000hz_59db</v>
      </c>
      <c r="N12" t="str">
        <f t="shared" si="0"/>
        <v>pure_tone_4000hz_66db</v>
      </c>
      <c r="O12" t="str">
        <f t="shared" si="0"/>
        <v>pure_tone_8000hz_68db</v>
      </c>
    </row>
    <row r="13" spans="1:15" ht="25.05" customHeight="1" x14ac:dyDescent="0.4">
      <c r="A13" s="4"/>
      <c r="B13" s="5">
        <v>45</v>
      </c>
      <c r="C13" s="6">
        <v>53</v>
      </c>
      <c r="D13" s="6">
        <f t="shared" si="1"/>
        <v>57</v>
      </c>
      <c r="E13" s="6">
        <f t="shared" si="2"/>
        <v>56</v>
      </c>
      <c r="F13" s="6">
        <f t="shared" si="2"/>
        <v>54</v>
      </c>
      <c r="G13" s="6">
        <v>62</v>
      </c>
      <c r="H13" s="6">
        <v>65</v>
      </c>
      <c r="J13" t="str">
        <f t="shared" si="0"/>
        <v>pure_tone_250hz_53db</v>
      </c>
      <c r="K13" t="str">
        <f t="shared" si="0"/>
        <v>pure_tone_500hz_57db</v>
      </c>
      <c r="L13" t="str">
        <f t="shared" si="0"/>
        <v>pure_tone_1000hz_56db</v>
      </c>
      <c r="M13" t="str">
        <f t="shared" si="0"/>
        <v>pure_tone_2000hz_54db</v>
      </c>
      <c r="N13" t="str">
        <f t="shared" si="0"/>
        <v>pure_tone_4000hz_62db</v>
      </c>
      <c r="O13" t="str">
        <f t="shared" si="0"/>
        <v>pure_tone_8000hz_65db</v>
      </c>
    </row>
    <row r="14" spans="1:15" ht="25.05" customHeight="1" x14ac:dyDescent="0.4">
      <c r="A14" s="4"/>
      <c r="B14" s="5">
        <v>50</v>
      </c>
      <c r="C14" s="6">
        <v>47</v>
      </c>
      <c r="D14" s="9">
        <v>52</v>
      </c>
      <c r="E14" s="9">
        <v>51</v>
      </c>
      <c r="F14" s="9">
        <v>49</v>
      </c>
      <c r="G14" s="6">
        <v>59</v>
      </c>
      <c r="H14" s="6">
        <v>61</v>
      </c>
      <c r="J14" t="str">
        <f t="shared" si="0"/>
        <v>pure_tone_250hz_47db</v>
      </c>
      <c r="K14" t="str">
        <f t="shared" si="0"/>
        <v>pure_tone_500hz_52db</v>
      </c>
      <c r="L14" t="str">
        <f t="shared" si="0"/>
        <v>pure_tone_1000hz_51db</v>
      </c>
      <c r="M14" t="str">
        <f t="shared" si="0"/>
        <v>pure_tone_2000hz_49db</v>
      </c>
      <c r="N14" t="str">
        <f t="shared" si="0"/>
        <v>pure_tone_4000hz_59db</v>
      </c>
      <c r="O14" t="str">
        <f t="shared" si="0"/>
        <v>pure_tone_8000hz_61db</v>
      </c>
    </row>
    <row r="15" spans="1:15" ht="25.05" customHeight="1" x14ac:dyDescent="0.4">
      <c r="A15" s="4"/>
      <c r="B15" s="5">
        <v>55</v>
      </c>
      <c r="C15" s="6">
        <v>42</v>
      </c>
      <c r="D15" s="6">
        <f t="shared" si="1"/>
        <v>47</v>
      </c>
      <c r="E15" s="6">
        <f t="shared" si="2"/>
        <v>46</v>
      </c>
      <c r="F15" s="6">
        <f t="shared" si="2"/>
        <v>44</v>
      </c>
      <c r="G15" s="6">
        <v>55</v>
      </c>
      <c r="H15" s="6">
        <v>58</v>
      </c>
      <c r="J15" t="str">
        <f t="shared" si="0"/>
        <v>pure_tone_250hz_42db</v>
      </c>
      <c r="K15" t="str">
        <f t="shared" si="0"/>
        <v>pure_tone_500hz_47db</v>
      </c>
      <c r="L15" t="str">
        <f t="shared" si="0"/>
        <v>pure_tone_1000hz_46db</v>
      </c>
      <c r="M15" t="str">
        <f t="shared" si="0"/>
        <v>pure_tone_2000hz_44db</v>
      </c>
      <c r="N15" t="str">
        <f t="shared" si="0"/>
        <v>pure_tone_4000hz_55db</v>
      </c>
      <c r="O15" t="str">
        <f t="shared" si="0"/>
        <v>pure_tone_8000hz_58db</v>
      </c>
    </row>
    <row r="16" spans="1:15" ht="25.05" customHeight="1" x14ac:dyDescent="0.4">
      <c r="A16" s="4"/>
      <c r="B16" s="5">
        <v>60</v>
      </c>
      <c r="C16" s="9">
        <v>36</v>
      </c>
      <c r="D16" s="6">
        <f t="shared" si="1"/>
        <v>42</v>
      </c>
      <c r="E16" s="6">
        <f t="shared" si="2"/>
        <v>41</v>
      </c>
      <c r="F16" s="6">
        <f t="shared" si="2"/>
        <v>39</v>
      </c>
      <c r="G16" s="9">
        <v>51</v>
      </c>
      <c r="H16" s="9">
        <v>54</v>
      </c>
      <c r="J16" t="str">
        <f t="shared" si="0"/>
        <v>pure_tone_250hz_36db</v>
      </c>
      <c r="K16" t="str">
        <f t="shared" si="0"/>
        <v>pure_tone_500hz_42db</v>
      </c>
      <c r="L16" t="str">
        <f t="shared" si="0"/>
        <v>pure_tone_1000hz_41db</v>
      </c>
      <c r="M16" t="str">
        <f t="shared" si="0"/>
        <v>pure_tone_2000hz_39db</v>
      </c>
      <c r="N16" t="str">
        <f t="shared" si="0"/>
        <v>pure_tone_4000hz_51db</v>
      </c>
      <c r="O16" t="str">
        <f t="shared" si="0"/>
        <v>pure_tone_8000hz_54db</v>
      </c>
    </row>
    <row r="17" spans="1:15" ht="25.05" customHeight="1" x14ac:dyDescent="0.4">
      <c r="A17" s="4"/>
      <c r="B17" s="5">
        <v>65</v>
      </c>
      <c r="C17" s="6">
        <v>32</v>
      </c>
      <c r="D17" s="6">
        <f t="shared" si="1"/>
        <v>37</v>
      </c>
      <c r="E17" s="6">
        <f t="shared" si="2"/>
        <v>36</v>
      </c>
      <c r="F17" s="6">
        <f t="shared" si="2"/>
        <v>34</v>
      </c>
      <c r="G17" s="6">
        <v>45</v>
      </c>
      <c r="H17" s="6">
        <v>49</v>
      </c>
      <c r="J17" t="str">
        <f t="shared" si="0"/>
        <v>pure_tone_250hz_32db</v>
      </c>
      <c r="K17" t="str">
        <f t="shared" si="0"/>
        <v>pure_tone_500hz_37db</v>
      </c>
      <c r="L17" t="str">
        <f t="shared" si="0"/>
        <v>pure_tone_1000hz_36db</v>
      </c>
      <c r="M17" t="str">
        <f t="shared" si="0"/>
        <v>pure_tone_2000hz_34db</v>
      </c>
      <c r="N17" t="str">
        <f t="shared" si="0"/>
        <v>pure_tone_4000hz_45db</v>
      </c>
      <c r="O17" t="str">
        <f t="shared" si="0"/>
        <v>pure_tone_8000hz_49db</v>
      </c>
    </row>
    <row r="18" spans="1:15" ht="25.05" customHeight="1" x14ac:dyDescent="0.4">
      <c r="A18" s="4"/>
      <c r="B18" s="5">
        <v>70</v>
      </c>
      <c r="C18" s="6">
        <v>29</v>
      </c>
      <c r="D18" s="9">
        <v>32</v>
      </c>
      <c r="E18" s="9">
        <v>31</v>
      </c>
      <c r="F18" s="9">
        <v>29</v>
      </c>
      <c r="G18" s="6">
        <v>39</v>
      </c>
      <c r="H18" s="6">
        <v>43</v>
      </c>
      <c r="J18" t="str">
        <f t="shared" si="0"/>
        <v>pure_tone_250hz_29db</v>
      </c>
      <c r="K18" t="str">
        <f t="shared" si="0"/>
        <v>pure_tone_500hz_32db</v>
      </c>
      <c r="L18" t="str">
        <f t="shared" si="0"/>
        <v>pure_tone_1000hz_31db</v>
      </c>
      <c r="M18" t="str">
        <f t="shared" si="0"/>
        <v>pure_tone_2000hz_29db</v>
      </c>
      <c r="N18" t="str">
        <f t="shared" si="0"/>
        <v>pure_tone_4000hz_39db</v>
      </c>
      <c r="O18" t="str">
        <f t="shared" si="0"/>
        <v>pure_tone_8000hz_43db</v>
      </c>
    </row>
    <row r="19" spans="1:15" ht="25.05" customHeight="1" x14ac:dyDescent="0.4">
      <c r="A19" s="4"/>
      <c r="B19" s="5">
        <v>75</v>
      </c>
      <c r="C19" s="6">
        <v>25</v>
      </c>
      <c r="D19" s="6">
        <f>D18 - ((D18-D22)/4)</f>
        <v>29.75</v>
      </c>
      <c r="E19" s="6">
        <f>E18 - ((E18-E22)/4)</f>
        <v>26.5</v>
      </c>
      <c r="F19" s="6">
        <f>F18 - ((F18-F21)/3)</f>
        <v>24.333333333333332</v>
      </c>
      <c r="G19" s="6">
        <v>33</v>
      </c>
      <c r="H19" s="6">
        <v>38</v>
      </c>
      <c r="J19" t="str">
        <f t="shared" si="0"/>
        <v>pure_tone_250hz_25db</v>
      </c>
      <c r="K19" t="str">
        <f t="shared" si="0"/>
        <v>pure_tone_500hz_29.75db</v>
      </c>
      <c r="L19" t="str">
        <f t="shared" si="0"/>
        <v>pure_tone_1000hz_26.5db</v>
      </c>
      <c r="M19" t="str">
        <f t="shared" si="0"/>
        <v>pure_tone_2000hz_24.3333333333333db</v>
      </c>
      <c r="N19" t="str">
        <f t="shared" si="0"/>
        <v>pure_tone_4000hz_33db</v>
      </c>
      <c r="O19" t="str">
        <f t="shared" si="0"/>
        <v>pure_tone_8000hz_38db</v>
      </c>
    </row>
    <row r="20" spans="1:15" ht="25.05" customHeight="1" x14ac:dyDescent="0.4">
      <c r="A20" s="4"/>
      <c r="B20" s="5">
        <v>80</v>
      </c>
      <c r="C20" s="9">
        <v>21</v>
      </c>
      <c r="D20" s="6">
        <f>D19 - ((D18-D22)/4)</f>
        <v>27.5</v>
      </c>
      <c r="E20" s="6">
        <f>E19 - ((E18-E22)/4)</f>
        <v>22</v>
      </c>
      <c r="F20" s="6">
        <f>F19- ((F18-F21)/3)</f>
        <v>19.666666666666664</v>
      </c>
      <c r="G20" s="9">
        <v>27</v>
      </c>
      <c r="H20" s="9">
        <v>32</v>
      </c>
      <c r="J20" t="str">
        <f t="shared" si="0"/>
        <v>pure_tone_250hz_21db</v>
      </c>
      <c r="K20" t="str">
        <f t="shared" si="0"/>
        <v>pure_tone_500hz_27.5db</v>
      </c>
      <c r="L20" t="str">
        <f t="shared" si="0"/>
        <v>pure_tone_1000hz_22db</v>
      </c>
      <c r="M20" t="str">
        <f t="shared" si="0"/>
        <v>pure_tone_2000hz_19.6666666666667db</v>
      </c>
      <c r="N20" t="str">
        <f t="shared" si="0"/>
        <v>pure_tone_4000hz_27db</v>
      </c>
      <c r="O20" t="str">
        <f t="shared" si="0"/>
        <v>pure_tone_8000hz_32db</v>
      </c>
    </row>
    <row r="21" spans="1:15" ht="25.05" customHeight="1" x14ac:dyDescent="0.4">
      <c r="A21" s="4"/>
      <c r="B21" s="5">
        <v>85</v>
      </c>
      <c r="C21" s="6">
        <v>16</v>
      </c>
      <c r="D21" s="6">
        <f>D20 - ((D18-D22)/4)</f>
        <v>25.25</v>
      </c>
      <c r="E21" s="6">
        <f>E20 - ((E18-E22)/4)</f>
        <v>17.5</v>
      </c>
      <c r="F21" s="9">
        <v>15</v>
      </c>
      <c r="G21" s="6">
        <v>22</v>
      </c>
      <c r="H21" s="6">
        <v>27</v>
      </c>
      <c r="J21" t="str">
        <f t="shared" si="0"/>
        <v>pure_tone_250hz_16db</v>
      </c>
      <c r="K21" t="str">
        <f t="shared" si="0"/>
        <v>pure_tone_500hz_25.25db</v>
      </c>
      <c r="L21" t="str">
        <f t="shared" si="0"/>
        <v>pure_tone_1000hz_17.5db</v>
      </c>
      <c r="M21" t="str">
        <f t="shared" si="0"/>
        <v>pure_tone_2000hz_15db</v>
      </c>
      <c r="N21" t="str">
        <f t="shared" si="0"/>
        <v>pure_tone_4000hz_22db</v>
      </c>
      <c r="O21" t="str">
        <f t="shared" si="0"/>
        <v>pure_tone_8000hz_27db</v>
      </c>
    </row>
    <row r="22" spans="1:15" ht="25.05" customHeight="1" x14ac:dyDescent="0.4">
      <c r="A22" s="4"/>
      <c r="B22" s="5">
        <v>90</v>
      </c>
      <c r="C22" s="6">
        <f>C21-5</f>
        <v>11</v>
      </c>
      <c r="D22" s="9">
        <v>23</v>
      </c>
      <c r="E22" s="9">
        <v>13</v>
      </c>
      <c r="F22" s="6">
        <f>F21-4.6</f>
        <v>10.4</v>
      </c>
      <c r="G22" s="6">
        <f>G21-5</f>
        <v>17</v>
      </c>
      <c r="H22" s="6">
        <f>H21-5</f>
        <v>22</v>
      </c>
      <c r="J22" t="str">
        <f t="shared" si="0"/>
        <v>pure_tone_250hz_11db</v>
      </c>
      <c r="K22" t="str">
        <f t="shared" si="0"/>
        <v>pure_tone_500hz_23db</v>
      </c>
      <c r="L22" t="str">
        <f t="shared" si="0"/>
        <v>pure_tone_1000hz_13db</v>
      </c>
      <c r="M22" t="str">
        <f t="shared" si="0"/>
        <v>pure_tone_2000hz_10.4db</v>
      </c>
      <c r="N22" t="str">
        <f t="shared" si="0"/>
        <v>pure_tone_4000hz_17db</v>
      </c>
      <c r="O22" t="str">
        <f t="shared" si="0"/>
        <v>pure_tone_8000hz_22db</v>
      </c>
    </row>
    <row r="23" spans="1:15" ht="25.05" customHeight="1" x14ac:dyDescent="0.4">
      <c r="A23" s="4"/>
      <c r="B23" s="5">
        <v>95</v>
      </c>
      <c r="C23" s="6">
        <f>C22-5</f>
        <v>6</v>
      </c>
      <c r="D23" s="6">
        <f>D22-5</f>
        <v>18</v>
      </c>
      <c r="E23" s="6">
        <f>E22-4</f>
        <v>9</v>
      </c>
      <c r="F23" s="6">
        <f>F22-4.6</f>
        <v>5.8000000000000007</v>
      </c>
      <c r="G23" s="6">
        <f>G22-5</f>
        <v>12</v>
      </c>
      <c r="H23" s="6">
        <f>H22-5</f>
        <v>17</v>
      </c>
      <c r="J23" t="str">
        <f t="shared" si="0"/>
        <v>pure_tone_250hz_6db</v>
      </c>
      <c r="K23" t="str">
        <f t="shared" si="0"/>
        <v>pure_tone_500hz_18db</v>
      </c>
      <c r="L23" t="str">
        <f t="shared" si="0"/>
        <v>pure_tone_1000hz_9db</v>
      </c>
      <c r="M23" t="str">
        <f t="shared" si="0"/>
        <v>pure_tone_2000hz_5.8db</v>
      </c>
      <c r="N23" t="str">
        <f t="shared" si="0"/>
        <v>pure_tone_4000hz_12db</v>
      </c>
      <c r="O23" t="str">
        <f t="shared" si="0"/>
        <v>pure_tone_8000hz_17db</v>
      </c>
    </row>
    <row r="24" spans="1:15" ht="25.05" customHeight="1" x14ac:dyDescent="0.4">
      <c r="A24" s="4"/>
      <c r="B24" s="5">
        <v>100</v>
      </c>
      <c r="C24" s="6">
        <v>6</v>
      </c>
      <c r="D24" s="6">
        <v>18</v>
      </c>
      <c r="E24" s="6">
        <v>9</v>
      </c>
      <c r="F24" s="6">
        <v>5.8</v>
      </c>
      <c r="G24" s="6">
        <v>12</v>
      </c>
      <c r="H24" s="6">
        <v>17</v>
      </c>
      <c r="J24" t="str">
        <f t="shared" si="0"/>
        <v>pure_tone_250hz_6db</v>
      </c>
      <c r="K24" t="str">
        <f t="shared" si="0"/>
        <v>pure_tone_500hz_18db</v>
      </c>
      <c r="L24" t="str">
        <f t="shared" si="0"/>
        <v>pure_tone_1000hz_9db</v>
      </c>
      <c r="M24" t="str">
        <f t="shared" si="0"/>
        <v>pure_tone_2000hz_5.8db</v>
      </c>
      <c r="N24" t="str">
        <f t="shared" si="0"/>
        <v>pure_tone_4000hz_12db</v>
      </c>
      <c r="O24" t="str">
        <f t="shared" si="0"/>
        <v>pure_tone_8000hz_17db</v>
      </c>
    </row>
    <row r="31" spans="1:15" x14ac:dyDescent="0.4">
      <c r="D31">
        <v>11</v>
      </c>
    </row>
  </sheetData>
  <mergeCells count="2">
    <mergeCell ref="A1:H1"/>
    <mergeCell ref="A3:B3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DBC8A-AC40-48CC-8724-6E96815A6489}">
  <dimension ref="A1:O24"/>
  <sheetViews>
    <sheetView topLeftCell="A11" zoomScaleNormal="100" workbookViewId="0">
      <selection activeCell="F20" sqref="F20"/>
    </sheetView>
  </sheetViews>
  <sheetFormatPr defaultRowHeight="17.399999999999999" x14ac:dyDescent="0.4"/>
  <cols>
    <col min="6" max="6" width="13" bestFit="1" customWidth="1"/>
    <col min="10" max="15" width="28.09765625" bestFit="1" customWidth="1"/>
  </cols>
  <sheetData>
    <row r="1" spans="1:15" ht="27.6" x14ac:dyDescent="0.4">
      <c r="A1" s="54" t="s">
        <v>76</v>
      </c>
      <c r="B1" s="54"/>
      <c r="C1" s="54"/>
      <c r="D1" s="54"/>
      <c r="E1" s="54"/>
      <c r="F1" s="54"/>
      <c r="G1" s="54"/>
      <c r="H1" s="54"/>
    </row>
    <row r="3" spans="1:15" ht="19.2" x14ac:dyDescent="0.4">
      <c r="A3" s="52" t="s">
        <v>63</v>
      </c>
      <c r="B3" s="53"/>
      <c r="C3" s="1">
        <v>250</v>
      </c>
      <c r="D3" s="1">
        <v>500</v>
      </c>
      <c r="E3" s="1">
        <v>1000</v>
      </c>
      <c r="F3" s="1">
        <v>2000</v>
      </c>
      <c r="G3" s="1">
        <v>4000</v>
      </c>
      <c r="H3" s="1">
        <v>8000</v>
      </c>
      <c r="J3" s="1">
        <v>250</v>
      </c>
      <c r="K3" s="1">
        <v>500</v>
      </c>
      <c r="L3" s="1">
        <v>1000</v>
      </c>
      <c r="M3" s="1">
        <v>2000</v>
      </c>
      <c r="N3" s="1">
        <v>4000</v>
      </c>
      <c r="O3" s="1">
        <v>8000</v>
      </c>
    </row>
    <row r="4" spans="1:15" ht="25.05" customHeight="1" x14ac:dyDescent="0.4">
      <c r="A4" s="2" t="s">
        <v>3</v>
      </c>
      <c r="B4" s="5">
        <v>0</v>
      </c>
      <c r="C4" s="6" t="s">
        <v>64</v>
      </c>
      <c r="D4" s="6" t="s">
        <v>64</v>
      </c>
      <c r="E4" s="6" t="s">
        <v>64</v>
      </c>
      <c r="F4" s="6" t="s">
        <v>64</v>
      </c>
      <c r="G4" s="6" t="s">
        <v>64</v>
      </c>
      <c r="H4" s="6" t="s">
        <v>64</v>
      </c>
      <c r="J4" t="s">
        <v>72</v>
      </c>
      <c r="K4" t="s">
        <v>72</v>
      </c>
      <c r="L4" t="s">
        <v>72</v>
      </c>
      <c r="M4" t="s">
        <v>72</v>
      </c>
      <c r="N4" t="s">
        <v>72</v>
      </c>
      <c r="O4" t="s">
        <v>72</v>
      </c>
    </row>
    <row r="5" spans="1:15" ht="25.05" customHeight="1" x14ac:dyDescent="0.4">
      <c r="A5" s="3"/>
      <c r="B5" s="5">
        <v>5</v>
      </c>
      <c r="C5" s="6" t="s">
        <v>64</v>
      </c>
      <c r="D5" s="6" t="s">
        <v>64</v>
      </c>
      <c r="E5" s="6" t="s">
        <v>64</v>
      </c>
      <c r="F5" s="6" t="s">
        <v>64</v>
      </c>
      <c r="G5" s="6" t="s">
        <v>64</v>
      </c>
      <c r="H5" s="6" t="s">
        <v>64</v>
      </c>
      <c r="J5" t="s">
        <v>72</v>
      </c>
      <c r="K5" t="s">
        <v>72</v>
      </c>
      <c r="L5" t="s">
        <v>72</v>
      </c>
      <c r="M5" t="s">
        <v>72</v>
      </c>
      <c r="N5" t="s">
        <v>72</v>
      </c>
      <c r="O5" t="s">
        <v>72</v>
      </c>
    </row>
    <row r="6" spans="1:15" ht="25.05" customHeight="1" x14ac:dyDescent="0.4">
      <c r="A6" s="3"/>
      <c r="B6" s="5">
        <v>10</v>
      </c>
      <c r="C6" s="6" t="s">
        <v>66</v>
      </c>
      <c r="D6" s="6" t="s">
        <v>67</v>
      </c>
      <c r="E6" s="6" t="s">
        <v>68</v>
      </c>
      <c r="F6" s="6" t="s">
        <v>69</v>
      </c>
      <c r="G6" s="6" t="s">
        <v>70</v>
      </c>
      <c r="H6" s="6" t="s">
        <v>71</v>
      </c>
      <c r="J6" t="s">
        <v>20</v>
      </c>
      <c r="K6" t="s">
        <v>21</v>
      </c>
      <c r="L6" t="s">
        <v>22</v>
      </c>
      <c r="M6" t="s">
        <v>23</v>
      </c>
      <c r="N6" t="s">
        <v>24</v>
      </c>
      <c r="O6" t="s">
        <v>25</v>
      </c>
    </row>
    <row r="7" spans="1:15" ht="25.05" customHeight="1" x14ac:dyDescent="0.4">
      <c r="A7" s="3"/>
      <c r="B7" s="5">
        <v>15</v>
      </c>
      <c r="C7" s="6" t="s">
        <v>66</v>
      </c>
      <c r="D7" s="6" t="s">
        <v>67</v>
      </c>
      <c r="E7" s="6" t="s">
        <v>68</v>
      </c>
      <c r="F7" s="6" t="s">
        <v>69</v>
      </c>
      <c r="G7" s="6" t="s">
        <v>70</v>
      </c>
      <c r="H7" s="6" t="s">
        <v>71</v>
      </c>
      <c r="J7" t="s">
        <v>20</v>
      </c>
      <c r="K7" t="s">
        <v>21</v>
      </c>
      <c r="L7" t="s">
        <v>22</v>
      </c>
      <c r="M7" t="s">
        <v>23</v>
      </c>
      <c r="N7" t="s">
        <v>24</v>
      </c>
      <c r="O7" t="s">
        <v>25</v>
      </c>
    </row>
    <row r="8" spans="1:15" ht="25.05" customHeight="1" x14ac:dyDescent="0.4">
      <c r="A8" s="3" t="s">
        <v>4</v>
      </c>
      <c r="B8" s="5">
        <v>20</v>
      </c>
      <c r="C8" s="6" t="s">
        <v>66</v>
      </c>
      <c r="D8" s="6" t="s">
        <v>67</v>
      </c>
      <c r="E8" s="6" t="s">
        <v>68</v>
      </c>
      <c r="F8" s="6" t="s">
        <v>69</v>
      </c>
      <c r="G8" s="6" t="s">
        <v>70</v>
      </c>
      <c r="H8" s="6" t="s">
        <v>71</v>
      </c>
      <c r="J8" t="s">
        <v>20</v>
      </c>
      <c r="K8" t="s">
        <v>21</v>
      </c>
      <c r="L8" t="s">
        <v>22</v>
      </c>
      <c r="M8" t="s">
        <v>23</v>
      </c>
      <c r="N8" t="s">
        <v>24</v>
      </c>
      <c r="O8" t="s">
        <v>25</v>
      </c>
    </row>
    <row r="9" spans="1:15" ht="25.05" customHeight="1" x14ac:dyDescent="0.4">
      <c r="A9" s="3" t="s">
        <v>5</v>
      </c>
      <c r="B9" s="5">
        <v>25</v>
      </c>
      <c r="C9" s="6">
        <v>79</v>
      </c>
      <c r="D9" s="6">
        <v>79</v>
      </c>
      <c r="E9" s="6">
        <f>E10+5</f>
        <v>76</v>
      </c>
      <c r="F9" s="6">
        <f>F10+5</f>
        <v>74</v>
      </c>
      <c r="G9" s="6">
        <v>74</v>
      </c>
      <c r="H9" s="6">
        <v>74</v>
      </c>
      <c r="J9" t="str">
        <f t="shared" ref="J9:O24" si="0">CONCATENATE("pure_tone_", C$3,"hz_", C9, "db")</f>
        <v>pure_tone_250hz_79db</v>
      </c>
      <c r="K9" t="str">
        <f t="shared" si="0"/>
        <v>pure_tone_500hz_79db</v>
      </c>
      <c r="L9" t="str">
        <f t="shared" si="0"/>
        <v>pure_tone_1000hz_76db</v>
      </c>
      <c r="M9" t="str">
        <f t="shared" si="0"/>
        <v>pure_tone_2000hz_74db</v>
      </c>
      <c r="N9" t="str">
        <f t="shared" si="0"/>
        <v>pure_tone_4000hz_74db</v>
      </c>
      <c r="O9" t="str">
        <f t="shared" si="0"/>
        <v>pure_tone_8000hz_74db</v>
      </c>
    </row>
    <row r="10" spans="1:15" ht="25.05" customHeight="1" x14ac:dyDescent="0.4">
      <c r="A10" s="3"/>
      <c r="B10" s="5">
        <v>30</v>
      </c>
      <c r="C10" s="6">
        <v>72</v>
      </c>
      <c r="D10" s="9">
        <v>72</v>
      </c>
      <c r="E10" s="9">
        <v>71</v>
      </c>
      <c r="F10" s="9">
        <v>69</v>
      </c>
      <c r="G10" s="6">
        <v>69</v>
      </c>
      <c r="H10" s="6">
        <v>69</v>
      </c>
      <c r="J10" t="str">
        <f t="shared" si="0"/>
        <v>pure_tone_250hz_72db</v>
      </c>
      <c r="K10" t="str">
        <f t="shared" si="0"/>
        <v>pure_tone_500hz_72db</v>
      </c>
      <c r="L10" t="str">
        <f t="shared" si="0"/>
        <v>pure_tone_1000hz_71db</v>
      </c>
      <c r="M10" t="str">
        <f t="shared" si="0"/>
        <v>pure_tone_2000hz_69db</v>
      </c>
      <c r="N10" t="str">
        <f t="shared" si="0"/>
        <v>pure_tone_4000hz_69db</v>
      </c>
      <c r="O10" t="str">
        <f t="shared" si="0"/>
        <v>pure_tone_8000hz_69db</v>
      </c>
    </row>
    <row r="11" spans="1:15" ht="25.05" customHeight="1" x14ac:dyDescent="0.4">
      <c r="A11" s="4"/>
      <c r="B11" s="5">
        <v>35</v>
      </c>
      <c r="C11" s="6">
        <v>67</v>
      </c>
      <c r="D11" s="6">
        <f>D10-5</f>
        <v>67</v>
      </c>
      <c r="E11" s="6">
        <f>E10-5</f>
        <v>66</v>
      </c>
      <c r="F11" s="6">
        <f>F10-5</f>
        <v>64</v>
      </c>
      <c r="G11" s="6">
        <v>64</v>
      </c>
      <c r="H11" s="6">
        <v>64</v>
      </c>
      <c r="J11" t="str">
        <f t="shared" si="0"/>
        <v>pure_tone_250hz_67db</v>
      </c>
      <c r="K11" t="str">
        <f t="shared" si="0"/>
        <v>pure_tone_500hz_67db</v>
      </c>
      <c r="L11" t="str">
        <f t="shared" si="0"/>
        <v>pure_tone_1000hz_66db</v>
      </c>
      <c r="M11" t="str">
        <f t="shared" si="0"/>
        <v>pure_tone_2000hz_64db</v>
      </c>
      <c r="N11" t="str">
        <f t="shared" si="0"/>
        <v>pure_tone_4000hz_64db</v>
      </c>
      <c r="O11" t="str">
        <f t="shared" si="0"/>
        <v>pure_tone_8000hz_64db</v>
      </c>
    </row>
    <row r="12" spans="1:15" ht="25.05" customHeight="1" x14ac:dyDescent="0.4">
      <c r="A12" s="4"/>
      <c r="B12" s="5">
        <v>40</v>
      </c>
      <c r="C12" s="6">
        <v>62</v>
      </c>
      <c r="D12" s="6">
        <f t="shared" ref="D12:F17" si="1">D11-5</f>
        <v>62</v>
      </c>
      <c r="E12" s="6">
        <f t="shared" si="1"/>
        <v>61</v>
      </c>
      <c r="F12" s="6">
        <f t="shared" si="1"/>
        <v>59</v>
      </c>
      <c r="G12" s="6">
        <v>59</v>
      </c>
      <c r="H12" s="6">
        <v>59</v>
      </c>
      <c r="J12" t="str">
        <f t="shared" si="0"/>
        <v>pure_tone_250hz_62db</v>
      </c>
      <c r="K12" t="str">
        <f t="shared" si="0"/>
        <v>pure_tone_500hz_62db</v>
      </c>
      <c r="L12" t="str">
        <f t="shared" si="0"/>
        <v>pure_tone_1000hz_61db</v>
      </c>
      <c r="M12" t="str">
        <f t="shared" si="0"/>
        <v>pure_tone_2000hz_59db</v>
      </c>
      <c r="N12" t="str">
        <f t="shared" si="0"/>
        <v>pure_tone_4000hz_59db</v>
      </c>
      <c r="O12" t="str">
        <f t="shared" si="0"/>
        <v>pure_tone_8000hz_59db</v>
      </c>
    </row>
    <row r="13" spans="1:15" ht="25.05" customHeight="1" x14ac:dyDescent="0.4">
      <c r="A13" s="4"/>
      <c r="B13" s="5">
        <v>45</v>
      </c>
      <c r="C13" s="6">
        <v>57</v>
      </c>
      <c r="D13" s="6">
        <f t="shared" si="1"/>
        <v>57</v>
      </c>
      <c r="E13" s="6">
        <f t="shared" si="1"/>
        <v>56</v>
      </c>
      <c r="F13" s="6">
        <f t="shared" si="1"/>
        <v>54</v>
      </c>
      <c r="G13" s="6">
        <v>54</v>
      </c>
      <c r="H13" s="6">
        <v>54</v>
      </c>
      <c r="J13" t="str">
        <f t="shared" si="0"/>
        <v>pure_tone_250hz_57db</v>
      </c>
      <c r="K13" t="str">
        <f t="shared" si="0"/>
        <v>pure_tone_500hz_57db</v>
      </c>
      <c r="L13" t="str">
        <f t="shared" si="0"/>
        <v>pure_tone_1000hz_56db</v>
      </c>
      <c r="M13" t="str">
        <f t="shared" si="0"/>
        <v>pure_tone_2000hz_54db</v>
      </c>
      <c r="N13" t="str">
        <f t="shared" si="0"/>
        <v>pure_tone_4000hz_54db</v>
      </c>
      <c r="O13" t="str">
        <f t="shared" si="0"/>
        <v>pure_tone_8000hz_54db</v>
      </c>
    </row>
    <row r="14" spans="1:15" ht="25.05" customHeight="1" x14ac:dyDescent="0.4">
      <c r="A14" s="4"/>
      <c r="B14" s="5">
        <v>50</v>
      </c>
      <c r="C14" s="6">
        <v>52</v>
      </c>
      <c r="D14" s="9">
        <v>52</v>
      </c>
      <c r="E14" s="9">
        <v>51</v>
      </c>
      <c r="F14" s="9">
        <v>49</v>
      </c>
      <c r="G14" s="6">
        <v>49</v>
      </c>
      <c r="H14" s="6">
        <v>49</v>
      </c>
      <c r="J14" t="str">
        <f t="shared" si="0"/>
        <v>pure_tone_250hz_52db</v>
      </c>
      <c r="K14" t="str">
        <f t="shared" si="0"/>
        <v>pure_tone_500hz_52db</v>
      </c>
      <c r="L14" t="str">
        <f t="shared" si="0"/>
        <v>pure_tone_1000hz_51db</v>
      </c>
      <c r="M14" t="str">
        <f t="shared" si="0"/>
        <v>pure_tone_2000hz_49db</v>
      </c>
      <c r="N14" t="str">
        <f t="shared" si="0"/>
        <v>pure_tone_4000hz_49db</v>
      </c>
      <c r="O14" t="str">
        <f t="shared" si="0"/>
        <v>pure_tone_8000hz_49db</v>
      </c>
    </row>
    <row r="15" spans="1:15" ht="25.05" customHeight="1" x14ac:dyDescent="0.4">
      <c r="A15" s="4"/>
      <c r="B15" s="5">
        <v>55</v>
      </c>
      <c r="C15" s="6">
        <v>47</v>
      </c>
      <c r="D15" s="6">
        <f t="shared" si="1"/>
        <v>47</v>
      </c>
      <c r="E15" s="6">
        <f t="shared" si="1"/>
        <v>46</v>
      </c>
      <c r="F15" s="6">
        <f t="shared" si="1"/>
        <v>44</v>
      </c>
      <c r="G15" s="6">
        <v>44</v>
      </c>
      <c r="H15" s="6">
        <v>44</v>
      </c>
      <c r="J15" t="str">
        <f t="shared" si="0"/>
        <v>pure_tone_250hz_47db</v>
      </c>
      <c r="K15" t="str">
        <f t="shared" si="0"/>
        <v>pure_tone_500hz_47db</v>
      </c>
      <c r="L15" t="str">
        <f t="shared" si="0"/>
        <v>pure_tone_1000hz_46db</v>
      </c>
      <c r="M15" t="str">
        <f t="shared" si="0"/>
        <v>pure_tone_2000hz_44db</v>
      </c>
      <c r="N15" t="str">
        <f t="shared" si="0"/>
        <v>pure_tone_4000hz_44db</v>
      </c>
      <c r="O15" t="str">
        <f t="shared" si="0"/>
        <v>pure_tone_8000hz_44db</v>
      </c>
    </row>
    <row r="16" spans="1:15" ht="25.05" customHeight="1" x14ac:dyDescent="0.4">
      <c r="A16" s="4"/>
      <c r="B16" s="5">
        <v>60</v>
      </c>
      <c r="C16" s="6">
        <v>42</v>
      </c>
      <c r="D16" s="6">
        <f t="shared" si="1"/>
        <v>42</v>
      </c>
      <c r="E16" s="6">
        <f t="shared" si="1"/>
        <v>41</v>
      </c>
      <c r="F16" s="6">
        <f t="shared" si="1"/>
        <v>39</v>
      </c>
      <c r="G16" s="6">
        <v>39</v>
      </c>
      <c r="H16" s="6">
        <v>39</v>
      </c>
      <c r="J16" t="str">
        <f t="shared" si="0"/>
        <v>pure_tone_250hz_42db</v>
      </c>
      <c r="K16" t="str">
        <f t="shared" si="0"/>
        <v>pure_tone_500hz_42db</v>
      </c>
      <c r="L16" t="str">
        <f t="shared" si="0"/>
        <v>pure_tone_1000hz_41db</v>
      </c>
      <c r="M16" t="str">
        <f t="shared" si="0"/>
        <v>pure_tone_2000hz_39db</v>
      </c>
      <c r="N16" t="str">
        <f t="shared" si="0"/>
        <v>pure_tone_4000hz_39db</v>
      </c>
      <c r="O16" t="str">
        <f t="shared" si="0"/>
        <v>pure_tone_8000hz_39db</v>
      </c>
    </row>
    <row r="17" spans="1:15" ht="25.05" customHeight="1" x14ac:dyDescent="0.4">
      <c r="A17" s="4"/>
      <c r="B17" s="5">
        <v>65</v>
      </c>
      <c r="C17" s="6">
        <v>37</v>
      </c>
      <c r="D17" s="6">
        <f t="shared" si="1"/>
        <v>37</v>
      </c>
      <c r="E17" s="6">
        <f t="shared" si="1"/>
        <v>36</v>
      </c>
      <c r="F17" s="6">
        <f t="shared" si="1"/>
        <v>34</v>
      </c>
      <c r="G17" s="6">
        <v>34</v>
      </c>
      <c r="H17" s="6">
        <v>34</v>
      </c>
      <c r="J17" t="str">
        <f t="shared" si="0"/>
        <v>pure_tone_250hz_37db</v>
      </c>
      <c r="K17" t="str">
        <f t="shared" si="0"/>
        <v>pure_tone_500hz_37db</v>
      </c>
      <c r="L17" t="str">
        <f t="shared" si="0"/>
        <v>pure_tone_1000hz_36db</v>
      </c>
      <c r="M17" t="str">
        <f t="shared" si="0"/>
        <v>pure_tone_2000hz_34db</v>
      </c>
      <c r="N17" t="str">
        <f t="shared" si="0"/>
        <v>pure_tone_4000hz_34db</v>
      </c>
      <c r="O17" t="str">
        <f t="shared" si="0"/>
        <v>pure_tone_8000hz_34db</v>
      </c>
    </row>
    <row r="18" spans="1:15" ht="25.05" customHeight="1" x14ac:dyDescent="0.4">
      <c r="A18" s="4"/>
      <c r="B18" s="5">
        <v>70</v>
      </c>
      <c r="C18" s="6">
        <v>32</v>
      </c>
      <c r="D18" s="9">
        <v>32</v>
      </c>
      <c r="E18" s="9">
        <v>31</v>
      </c>
      <c r="F18" s="9">
        <v>29</v>
      </c>
      <c r="G18" s="6">
        <v>29</v>
      </c>
      <c r="H18" s="6">
        <v>29</v>
      </c>
      <c r="J18" t="str">
        <f t="shared" si="0"/>
        <v>pure_tone_250hz_32db</v>
      </c>
      <c r="K18" t="str">
        <f t="shared" si="0"/>
        <v>pure_tone_500hz_32db</v>
      </c>
      <c r="L18" t="str">
        <f t="shared" si="0"/>
        <v>pure_tone_1000hz_31db</v>
      </c>
      <c r="M18" t="str">
        <f t="shared" si="0"/>
        <v>pure_tone_2000hz_29db</v>
      </c>
      <c r="N18" t="str">
        <f t="shared" si="0"/>
        <v>pure_tone_4000hz_29db</v>
      </c>
      <c r="O18" t="str">
        <f t="shared" si="0"/>
        <v>pure_tone_8000hz_29db</v>
      </c>
    </row>
    <row r="19" spans="1:15" ht="25.05" customHeight="1" x14ac:dyDescent="0.4">
      <c r="A19" s="4"/>
      <c r="B19" s="5">
        <v>75</v>
      </c>
      <c r="C19" s="6">
        <v>30</v>
      </c>
      <c r="D19" s="6">
        <v>30</v>
      </c>
      <c r="E19" s="6">
        <v>27</v>
      </c>
      <c r="F19" s="6">
        <v>24</v>
      </c>
      <c r="G19" s="6">
        <v>24</v>
      </c>
      <c r="H19" s="6">
        <v>24</v>
      </c>
      <c r="J19" t="str">
        <f t="shared" si="0"/>
        <v>pure_tone_250hz_30db</v>
      </c>
      <c r="K19" t="str">
        <f t="shared" si="0"/>
        <v>pure_tone_500hz_30db</v>
      </c>
      <c r="L19" t="str">
        <f t="shared" si="0"/>
        <v>pure_tone_1000hz_27db</v>
      </c>
      <c r="M19" t="str">
        <f t="shared" si="0"/>
        <v>pure_tone_2000hz_24db</v>
      </c>
      <c r="N19" t="str">
        <f t="shared" si="0"/>
        <v>pure_tone_4000hz_24db</v>
      </c>
      <c r="O19" t="str">
        <f t="shared" si="0"/>
        <v>pure_tone_8000hz_24db</v>
      </c>
    </row>
    <row r="20" spans="1:15" ht="25.05" customHeight="1" x14ac:dyDescent="0.4">
      <c r="A20" s="4"/>
      <c r="B20" s="5">
        <v>80</v>
      </c>
      <c r="C20" s="6">
        <v>28</v>
      </c>
      <c r="D20" s="6">
        <v>28</v>
      </c>
      <c r="E20" s="6">
        <v>22</v>
      </c>
      <c r="F20" s="6">
        <v>20</v>
      </c>
      <c r="G20" s="6">
        <v>20</v>
      </c>
      <c r="H20" s="6">
        <v>20</v>
      </c>
      <c r="J20" t="str">
        <f t="shared" si="0"/>
        <v>pure_tone_250hz_28db</v>
      </c>
      <c r="K20" t="str">
        <f t="shared" si="0"/>
        <v>pure_tone_500hz_28db</v>
      </c>
      <c r="L20" t="str">
        <f t="shared" si="0"/>
        <v>pure_tone_1000hz_22db</v>
      </c>
      <c r="M20" t="str">
        <f t="shared" si="0"/>
        <v>pure_tone_2000hz_20db</v>
      </c>
      <c r="N20" t="str">
        <f t="shared" si="0"/>
        <v>pure_tone_4000hz_20db</v>
      </c>
      <c r="O20" t="str">
        <f t="shared" si="0"/>
        <v>pure_tone_8000hz_20db</v>
      </c>
    </row>
    <row r="21" spans="1:15" ht="25.05" customHeight="1" x14ac:dyDescent="0.4">
      <c r="A21" s="4"/>
      <c r="B21" s="5">
        <v>85</v>
      </c>
      <c r="C21" s="6">
        <v>26</v>
      </c>
      <c r="D21" s="6">
        <v>26</v>
      </c>
      <c r="E21" s="6">
        <v>18</v>
      </c>
      <c r="F21" s="9">
        <v>15</v>
      </c>
      <c r="G21" s="6">
        <v>15</v>
      </c>
      <c r="H21" s="6">
        <v>15</v>
      </c>
      <c r="J21" t="str">
        <f t="shared" si="0"/>
        <v>pure_tone_250hz_26db</v>
      </c>
      <c r="K21" t="str">
        <f t="shared" si="0"/>
        <v>pure_tone_500hz_26db</v>
      </c>
      <c r="L21" t="str">
        <f t="shared" si="0"/>
        <v>pure_tone_1000hz_18db</v>
      </c>
      <c r="M21" t="str">
        <f t="shared" si="0"/>
        <v>pure_tone_2000hz_15db</v>
      </c>
      <c r="N21" t="str">
        <f t="shared" si="0"/>
        <v>pure_tone_4000hz_15db</v>
      </c>
      <c r="O21" t="str">
        <f t="shared" si="0"/>
        <v>pure_tone_8000hz_15db</v>
      </c>
    </row>
    <row r="22" spans="1:15" ht="25.05" customHeight="1" x14ac:dyDescent="0.4">
      <c r="A22" s="4"/>
      <c r="B22" s="5">
        <v>90</v>
      </c>
      <c r="C22" s="6">
        <v>23</v>
      </c>
      <c r="D22" s="9">
        <v>23</v>
      </c>
      <c r="E22" s="9">
        <v>13</v>
      </c>
      <c r="F22" s="6">
        <v>10</v>
      </c>
      <c r="G22" s="6">
        <v>10</v>
      </c>
      <c r="H22" s="6">
        <v>10</v>
      </c>
      <c r="J22" t="str">
        <f t="shared" si="0"/>
        <v>pure_tone_250hz_23db</v>
      </c>
      <c r="K22" t="str">
        <f t="shared" si="0"/>
        <v>pure_tone_500hz_23db</v>
      </c>
      <c r="L22" t="str">
        <f t="shared" si="0"/>
        <v>pure_tone_1000hz_13db</v>
      </c>
      <c r="M22" t="str">
        <f t="shared" si="0"/>
        <v>pure_tone_2000hz_10db</v>
      </c>
      <c r="N22" t="str">
        <f t="shared" si="0"/>
        <v>pure_tone_4000hz_10db</v>
      </c>
      <c r="O22" t="str">
        <f t="shared" si="0"/>
        <v>pure_tone_8000hz_10db</v>
      </c>
    </row>
    <row r="23" spans="1:15" ht="25.05" customHeight="1" x14ac:dyDescent="0.4">
      <c r="A23" s="4"/>
      <c r="B23" s="5">
        <v>95</v>
      </c>
      <c r="C23" s="6">
        <v>18</v>
      </c>
      <c r="D23" s="6">
        <f>D22-5</f>
        <v>18</v>
      </c>
      <c r="E23" s="6">
        <f>E22-4</f>
        <v>9</v>
      </c>
      <c r="F23" s="6">
        <v>6</v>
      </c>
      <c r="G23" s="6">
        <v>6</v>
      </c>
      <c r="H23" s="6">
        <v>6</v>
      </c>
      <c r="J23" t="str">
        <f t="shared" si="0"/>
        <v>pure_tone_250hz_18db</v>
      </c>
      <c r="K23" t="str">
        <f t="shared" si="0"/>
        <v>pure_tone_500hz_18db</v>
      </c>
      <c r="L23" t="str">
        <f t="shared" si="0"/>
        <v>pure_tone_1000hz_9db</v>
      </c>
      <c r="M23" t="str">
        <f t="shared" si="0"/>
        <v>pure_tone_2000hz_6db</v>
      </c>
      <c r="N23" t="str">
        <f t="shared" si="0"/>
        <v>pure_tone_4000hz_6db</v>
      </c>
      <c r="O23" t="str">
        <f t="shared" si="0"/>
        <v>pure_tone_8000hz_6db</v>
      </c>
    </row>
    <row r="24" spans="1:15" ht="25.05" customHeight="1" x14ac:dyDescent="0.4">
      <c r="A24" s="4"/>
      <c r="B24" s="5">
        <v>100</v>
      </c>
      <c r="C24" s="6">
        <v>18</v>
      </c>
      <c r="D24" s="6">
        <v>18</v>
      </c>
      <c r="E24" s="6">
        <v>9</v>
      </c>
      <c r="F24" s="6">
        <v>6</v>
      </c>
      <c r="G24" s="6">
        <v>6</v>
      </c>
      <c r="H24" s="6">
        <v>6</v>
      </c>
      <c r="J24" t="str">
        <f t="shared" si="0"/>
        <v>pure_tone_250hz_18db</v>
      </c>
      <c r="K24" t="str">
        <f t="shared" si="0"/>
        <v>pure_tone_500hz_18db</v>
      </c>
      <c r="L24" t="str">
        <f t="shared" si="0"/>
        <v>pure_tone_1000hz_9db</v>
      </c>
      <c r="M24" t="str">
        <f t="shared" si="0"/>
        <v>pure_tone_2000hz_6db</v>
      </c>
      <c r="N24" t="str">
        <f t="shared" si="0"/>
        <v>pure_tone_4000hz_6db</v>
      </c>
      <c r="O24" t="str">
        <f t="shared" si="0"/>
        <v>pure_tone_8000hz_6db</v>
      </c>
    </row>
  </sheetData>
  <mergeCells count="2">
    <mergeCell ref="A1:H1"/>
    <mergeCell ref="A3:B3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6D9B3-8D42-476D-92B9-2347728E9E4F}">
  <dimension ref="A1:O24"/>
  <sheetViews>
    <sheetView tabSelected="1" zoomScaleNormal="100" workbookViewId="0">
      <selection activeCell="H10" sqref="H10"/>
    </sheetView>
  </sheetViews>
  <sheetFormatPr defaultRowHeight="17.399999999999999" x14ac:dyDescent="0.4"/>
  <cols>
    <col min="6" max="6" width="13" bestFit="1" customWidth="1"/>
    <col min="10" max="15" width="28.09765625" bestFit="1" customWidth="1"/>
  </cols>
  <sheetData>
    <row r="1" spans="1:15" ht="27.6" x14ac:dyDescent="0.4">
      <c r="A1" s="54" t="s">
        <v>75</v>
      </c>
      <c r="B1" s="54"/>
      <c r="C1" s="54"/>
      <c r="D1" s="54"/>
      <c r="E1" s="54"/>
      <c r="F1" s="54"/>
      <c r="G1" s="54"/>
      <c r="H1" s="54"/>
    </row>
    <row r="3" spans="1:15" ht="19.2" x14ac:dyDescent="0.4">
      <c r="A3" s="52" t="s">
        <v>63</v>
      </c>
      <c r="B3" s="53"/>
      <c r="C3" s="1">
        <v>250</v>
      </c>
      <c r="D3" s="1">
        <v>500</v>
      </c>
      <c r="E3" s="1">
        <v>1000</v>
      </c>
      <c r="F3" s="1">
        <v>2000</v>
      </c>
      <c r="G3" s="1">
        <v>4000</v>
      </c>
      <c r="H3" s="1">
        <v>8000</v>
      </c>
      <c r="J3" s="1">
        <v>250</v>
      </c>
      <c r="K3" s="1">
        <v>500</v>
      </c>
      <c r="L3" s="1">
        <v>1000</v>
      </c>
      <c r="M3" s="1">
        <v>2000</v>
      </c>
      <c r="N3" s="1">
        <v>4000</v>
      </c>
      <c r="O3" s="1">
        <v>8000</v>
      </c>
    </row>
    <row r="4" spans="1:15" ht="25.05" customHeight="1" x14ac:dyDescent="0.4">
      <c r="A4" s="2" t="s">
        <v>3</v>
      </c>
      <c r="B4" s="5">
        <v>0</v>
      </c>
      <c r="C4" s="6" t="s">
        <v>64</v>
      </c>
      <c r="D4" s="6" t="s">
        <v>64</v>
      </c>
      <c r="E4" s="6" t="s">
        <v>64</v>
      </c>
      <c r="F4" s="6" t="s">
        <v>64</v>
      </c>
      <c r="G4" s="6" t="s">
        <v>64</v>
      </c>
      <c r="H4" s="6" t="s">
        <v>64</v>
      </c>
      <c r="J4" t="s">
        <v>72</v>
      </c>
      <c r="K4" t="s">
        <v>72</v>
      </c>
      <c r="L4" t="s">
        <v>72</v>
      </c>
      <c r="M4" t="s">
        <v>72</v>
      </c>
      <c r="N4" t="s">
        <v>72</v>
      </c>
      <c r="O4" t="s">
        <v>72</v>
      </c>
    </row>
    <row r="5" spans="1:15" ht="25.05" customHeight="1" x14ac:dyDescent="0.4">
      <c r="A5" s="3"/>
      <c r="B5" s="5">
        <v>5</v>
      </c>
      <c r="C5" s="6" t="s">
        <v>64</v>
      </c>
      <c r="D5" s="6" t="s">
        <v>64</v>
      </c>
      <c r="E5" s="6" t="s">
        <v>64</v>
      </c>
      <c r="F5" s="6" t="s">
        <v>64</v>
      </c>
      <c r="G5" s="6" t="s">
        <v>64</v>
      </c>
      <c r="H5" s="6" t="s">
        <v>64</v>
      </c>
      <c r="J5" t="s">
        <v>72</v>
      </c>
      <c r="K5" t="s">
        <v>72</v>
      </c>
      <c r="L5" t="s">
        <v>72</v>
      </c>
      <c r="M5" t="s">
        <v>72</v>
      </c>
      <c r="N5" t="s">
        <v>72</v>
      </c>
      <c r="O5" t="s">
        <v>72</v>
      </c>
    </row>
    <row r="6" spans="1:15" ht="25.05" customHeight="1" x14ac:dyDescent="0.4">
      <c r="A6" s="3"/>
      <c r="B6" s="5">
        <v>10</v>
      </c>
      <c r="C6" s="6" t="s">
        <v>66</v>
      </c>
      <c r="D6" s="6" t="s">
        <v>67</v>
      </c>
      <c r="E6" s="6" t="s">
        <v>68</v>
      </c>
      <c r="F6" s="6" t="s">
        <v>69</v>
      </c>
      <c r="G6" s="6" t="s">
        <v>70</v>
      </c>
      <c r="H6" s="6" t="s">
        <v>71</v>
      </c>
      <c r="J6" t="s">
        <v>20</v>
      </c>
      <c r="K6" t="s">
        <v>21</v>
      </c>
      <c r="L6" t="s">
        <v>22</v>
      </c>
      <c r="M6" t="s">
        <v>23</v>
      </c>
      <c r="N6" t="s">
        <v>24</v>
      </c>
      <c r="O6" t="s">
        <v>25</v>
      </c>
    </row>
    <row r="7" spans="1:15" ht="25.05" customHeight="1" x14ac:dyDescent="0.4">
      <c r="A7" s="3"/>
      <c r="B7" s="5">
        <v>15</v>
      </c>
      <c r="C7" s="6" t="s">
        <v>66</v>
      </c>
      <c r="D7" s="6" t="s">
        <v>67</v>
      </c>
      <c r="E7" s="6" t="s">
        <v>68</v>
      </c>
      <c r="F7" s="6" t="s">
        <v>69</v>
      </c>
      <c r="G7" s="6" t="s">
        <v>70</v>
      </c>
      <c r="H7" s="6" t="s">
        <v>71</v>
      </c>
      <c r="J7" t="s">
        <v>20</v>
      </c>
      <c r="K7" t="s">
        <v>21</v>
      </c>
      <c r="L7" t="s">
        <v>22</v>
      </c>
      <c r="M7" t="s">
        <v>23</v>
      </c>
      <c r="N7" t="s">
        <v>24</v>
      </c>
      <c r="O7" t="s">
        <v>25</v>
      </c>
    </row>
    <row r="8" spans="1:15" ht="25.05" customHeight="1" x14ac:dyDescent="0.4">
      <c r="A8" s="3" t="s">
        <v>4</v>
      </c>
      <c r="B8" s="5">
        <v>20</v>
      </c>
      <c r="C8" s="6" t="s">
        <v>66</v>
      </c>
      <c r="D8" s="6" t="s">
        <v>67</v>
      </c>
      <c r="E8" s="6" t="s">
        <v>68</v>
      </c>
      <c r="F8" s="6" t="s">
        <v>69</v>
      </c>
      <c r="G8" s="6" t="s">
        <v>70</v>
      </c>
      <c r="H8" s="6" t="s">
        <v>71</v>
      </c>
      <c r="J8" t="s">
        <v>20</v>
      </c>
      <c r="K8" t="s">
        <v>21</v>
      </c>
      <c r="L8" t="s">
        <v>22</v>
      </c>
      <c r="M8" t="s">
        <v>23</v>
      </c>
      <c r="N8" t="s">
        <v>24</v>
      </c>
      <c r="O8" t="s">
        <v>25</v>
      </c>
    </row>
    <row r="9" spans="1:15" ht="25.05" customHeight="1" x14ac:dyDescent="0.4">
      <c r="A9" s="3" t="s">
        <v>5</v>
      </c>
      <c r="B9" s="5">
        <v>25</v>
      </c>
      <c r="C9" s="6">
        <v>80</v>
      </c>
      <c r="D9" s="6">
        <v>80</v>
      </c>
      <c r="E9" s="6">
        <v>80</v>
      </c>
      <c r="F9" s="6">
        <v>79</v>
      </c>
      <c r="G9" s="6">
        <v>79</v>
      </c>
      <c r="H9" s="6">
        <v>79</v>
      </c>
      <c r="J9" t="str">
        <f t="shared" ref="J9:O24" si="0">CONCATENATE("pure_tone_", C$3,"hz_", C9, "db")</f>
        <v>pure_tone_250hz_80db</v>
      </c>
      <c r="K9" t="str">
        <f t="shared" si="0"/>
        <v>pure_tone_500hz_80db</v>
      </c>
      <c r="L9" t="str">
        <f t="shared" si="0"/>
        <v>pure_tone_1000hz_80db</v>
      </c>
      <c r="M9" t="str">
        <f t="shared" si="0"/>
        <v>pure_tone_2000hz_79db</v>
      </c>
      <c r="N9" t="str">
        <f t="shared" si="0"/>
        <v>pure_tone_4000hz_79db</v>
      </c>
      <c r="O9" t="str">
        <f t="shared" si="0"/>
        <v>pure_tone_8000hz_79db</v>
      </c>
    </row>
    <row r="10" spans="1:15" ht="25.05" customHeight="1" x14ac:dyDescent="0.4">
      <c r="A10" s="3"/>
      <c r="B10" s="5">
        <v>30</v>
      </c>
      <c r="C10" s="6">
        <v>75</v>
      </c>
      <c r="D10" s="9">
        <v>75</v>
      </c>
      <c r="E10" s="9">
        <v>76</v>
      </c>
      <c r="F10" s="9">
        <v>74</v>
      </c>
      <c r="G10" s="6">
        <v>74</v>
      </c>
      <c r="H10" s="6">
        <v>74</v>
      </c>
      <c r="J10" t="str">
        <f t="shared" si="0"/>
        <v>pure_tone_250hz_75db</v>
      </c>
      <c r="K10" t="str">
        <f t="shared" si="0"/>
        <v>pure_tone_500hz_75db</v>
      </c>
      <c r="L10" t="str">
        <f t="shared" si="0"/>
        <v>pure_tone_1000hz_76db</v>
      </c>
      <c r="M10" t="str">
        <f t="shared" si="0"/>
        <v>pure_tone_2000hz_74db</v>
      </c>
      <c r="N10" t="str">
        <f t="shared" si="0"/>
        <v>pure_tone_4000hz_74db</v>
      </c>
      <c r="O10" t="str">
        <f t="shared" si="0"/>
        <v>pure_tone_8000hz_74db</v>
      </c>
    </row>
    <row r="11" spans="1:15" ht="25.05" customHeight="1" x14ac:dyDescent="0.4">
      <c r="A11" s="4"/>
      <c r="B11" s="5">
        <v>35</v>
      </c>
      <c r="C11" s="6">
        <v>70</v>
      </c>
      <c r="D11" s="6">
        <f t="shared" ref="D11:E13" si="1">D10-5</f>
        <v>70</v>
      </c>
      <c r="E11" s="6">
        <f t="shared" si="1"/>
        <v>71</v>
      </c>
      <c r="F11" s="6">
        <f t="shared" ref="F11" si="2">F10-5</f>
        <v>69</v>
      </c>
      <c r="G11" s="6">
        <v>69</v>
      </c>
      <c r="H11" s="6">
        <v>69</v>
      </c>
      <c r="J11" t="str">
        <f t="shared" si="0"/>
        <v>pure_tone_250hz_70db</v>
      </c>
      <c r="K11" t="str">
        <f t="shared" si="0"/>
        <v>pure_tone_500hz_70db</v>
      </c>
      <c r="L11" t="str">
        <f t="shared" si="0"/>
        <v>pure_tone_1000hz_71db</v>
      </c>
      <c r="M11" t="str">
        <f t="shared" si="0"/>
        <v>pure_tone_2000hz_69db</v>
      </c>
      <c r="N11" t="str">
        <f t="shared" si="0"/>
        <v>pure_tone_4000hz_69db</v>
      </c>
      <c r="O11" t="str">
        <f t="shared" si="0"/>
        <v>pure_tone_8000hz_69db</v>
      </c>
    </row>
    <row r="12" spans="1:15" ht="25.05" customHeight="1" x14ac:dyDescent="0.4">
      <c r="A12" s="4"/>
      <c r="B12" s="5">
        <v>40</v>
      </c>
      <c r="C12" s="6">
        <v>65</v>
      </c>
      <c r="D12" s="6">
        <f t="shared" si="1"/>
        <v>65</v>
      </c>
      <c r="E12" s="6">
        <f t="shared" si="1"/>
        <v>66</v>
      </c>
      <c r="F12" s="6">
        <f t="shared" ref="F12" si="3">F11-5</f>
        <v>64</v>
      </c>
      <c r="G12" s="6">
        <v>64</v>
      </c>
      <c r="H12" s="6">
        <v>64</v>
      </c>
      <c r="J12" t="str">
        <f t="shared" si="0"/>
        <v>pure_tone_250hz_65db</v>
      </c>
      <c r="K12" t="str">
        <f t="shared" si="0"/>
        <v>pure_tone_500hz_65db</v>
      </c>
      <c r="L12" t="str">
        <f t="shared" si="0"/>
        <v>pure_tone_1000hz_66db</v>
      </c>
      <c r="M12" t="str">
        <f t="shared" si="0"/>
        <v>pure_tone_2000hz_64db</v>
      </c>
      <c r="N12" t="str">
        <f t="shared" si="0"/>
        <v>pure_tone_4000hz_64db</v>
      </c>
      <c r="O12" t="str">
        <f t="shared" si="0"/>
        <v>pure_tone_8000hz_64db</v>
      </c>
    </row>
    <row r="13" spans="1:15" ht="25.05" customHeight="1" x14ac:dyDescent="0.4">
      <c r="A13" s="4"/>
      <c r="B13" s="5">
        <v>45</v>
      </c>
      <c r="C13" s="6">
        <v>60</v>
      </c>
      <c r="D13" s="6">
        <f t="shared" si="1"/>
        <v>60</v>
      </c>
      <c r="E13" s="6">
        <f t="shared" si="1"/>
        <v>61</v>
      </c>
      <c r="F13" s="6">
        <f t="shared" ref="F13" si="4">F12-5</f>
        <v>59</v>
      </c>
      <c r="G13" s="6">
        <v>59</v>
      </c>
      <c r="H13" s="6">
        <v>59</v>
      </c>
      <c r="J13" t="str">
        <f t="shared" si="0"/>
        <v>pure_tone_250hz_60db</v>
      </c>
      <c r="K13" t="str">
        <f t="shared" si="0"/>
        <v>pure_tone_500hz_60db</v>
      </c>
      <c r="L13" t="str">
        <f t="shared" si="0"/>
        <v>pure_tone_1000hz_61db</v>
      </c>
      <c r="M13" t="str">
        <f t="shared" si="0"/>
        <v>pure_tone_2000hz_59db</v>
      </c>
      <c r="N13" t="str">
        <f t="shared" si="0"/>
        <v>pure_tone_4000hz_59db</v>
      </c>
      <c r="O13" t="str">
        <f t="shared" si="0"/>
        <v>pure_tone_8000hz_59db</v>
      </c>
    </row>
    <row r="14" spans="1:15" ht="25.05" customHeight="1" x14ac:dyDescent="0.4">
      <c r="A14" s="4"/>
      <c r="B14" s="5">
        <v>50</v>
      </c>
      <c r="C14" s="6">
        <v>55</v>
      </c>
      <c r="D14" s="9">
        <v>55</v>
      </c>
      <c r="E14" s="9">
        <v>56</v>
      </c>
      <c r="F14" s="9">
        <v>54</v>
      </c>
      <c r="G14" s="6">
        <v>54</v>
      </c>
      <c r="H14" s="6">
        <v>54</v>
      </c>
      <c r="J14" t="str">
        <f t="shared" si="0"/>
        <v>pure_tone_250hz_55db</v>
      </c>
      <c r="K14" t="str">
        <f t="shared" si="0"/>
        <v>pure_tone_500hz_55db</v>
      </c>
      <c r="L14" t="str">
        <f t="shared" si="0"/>
        <v>pure_tone_1000hz_56db</v>
      </c>
      <c r="M14" t="str">
        <f t="shared" si="0"/>
        <v>pure_tone_2000hz_54db</v>
      </c>
      <c r="N14" t="str">
        <f t="shared" si="0"/>
        <v>pure_tone_4000hz_54db</v>
      </c>
      <c r="O14" t="str">
        <f t="shared" si="0"/>
        <v>pure_tone_8000hz_54db</v>
      </c>
    </row>
    <row r="15" spans="1:15" ht="25.05" customHeight="1" x14ac:dyDescent="0.4">
      <c r="A15" s="4"/>
      <c r="B15" s="5">
        <v>55</v>
      </c>
      <c r="C15" s="6">
        <v>50</v>
      </c>
      <c r="D15" s="6">
        <f t="shared" ref="D15:F21" si="5">D14-5</f>
        <v>50</v>
      </c>
      <c r="E15" s="6">
        <f t="shared" si="5"/>
        <v>51</v>
      </c>
      <c r="F15" s="6">
        <f t="shared" si="5"/>
        <v>49</v>
      </c>
      <c r="G15" s="6">
        <v>49</v>
      </c>
      <c r="H15" s="6">
        <v>49</v>
      </c>
      <c r="J15" t="str">
        <f t="shared" si="0"/>
        <v>pure_tone_250hz_50db</v>
      </c>
      <c r="K15" t="str">
        <f t="shared" si="0"/>
        <v>pure_tone_500hz_50db</v>
      </c>
      <c r="L15" t="str">
        <f t="shared" si="0"/>
        <v>pure_tone_1000hz_51db</v>
      </c>
      <c r="M15" t="str">
        <f t="shared" si="0"/>
        <v>pure_tone_2000hz_49db</v>
      </c>
      <c r="N15" t="str">
        <f t="shared" si="0"/>
        <v>pure_tone_4000hz_49db</v>
      </c>
      <c r="O15" t="str">
        <f t="shared" si="0"/>
        <v>pure_tone_8000hz_49db</v>
      </c>
    </row>
    <row r="16" spans="1:15" ht="25.05" customHeight="1" x14ac:dyDescent="0.4">
      <c r="A16" s="4"/>
      <c r="B16" s="5">
        <v>60</v>
      </c>
      <c r="C16" s="6">
        <v>45</v>
      </c>
      <c r="D16" s="6">
        <f t="shared" ref="D16:E16" si="6">D15-5</f>
        <v>45</v>
      </c>
      <c r="E16" s="6">
        <f t="shared" si="6"/>
        <v>46</v>
      </c>
      <c r="F16" s="6">
        <f t="shared" si="5"/>
        <v>44</v>
      </c>
      <c r="G16" s="6">
        <v>44</v>
      </c>
      <c r="H16" s="6">
        <v>44</v>
      </c>
      <c r="J16" t="str">
        <f t="shared" si="0"/>
        <v>pure_tone_250hz_45db</v>
      </c>
      <c r="K16" t="str">
        <f t="shared" si="0"/>
        <v>pure_tone_500hz_45db</v>
      </c>
      <c r="L16" t="str">
        <f t="shared" si="0"/>
        <v>pure_tone_1000hz_46db</v>
      </c>
      <c r="M16" t="str">
        <f t="shared" si="0"/>
        <v>pure_tone_2000hz_44db</v>
      </c>
      <c r="N16" t="str">
        <f t="shared" si="0"/>
        <v>pure_tone_4000hz_44db</v>
      </c>
      <c r="O16" t="str">
        <f t="shared" si="0"/>
        <v>pure_tone_8000hz_44db</v>
      </c>
    </row>
    <row r="17" spans="1:15" ht="25.05" customHeight="1" x14ac:dyDescent="0.4">
      <c r="A17" s="4"/>
      <c r="B17" s="5">
        <v>65</v>
      </c>
      <c r="C17" s="6">
        <v>40</v>
      </c>
      <c r="D17" s="6">
        <f t="shared" ref="D17:E21" si="7">D16-5</f>
        <v>40</v>
      </c>
      <c r="E17" s="6">
        <f t="shared" si="7"/>
        <v>41</v>
      </c>
      <c r="F17" s="6">
        <f t="shared" si="5"/>
        <v>39</v>
      </c>
      <c r="G17" s="6">
        <v>39</v>
      </c>
      <c r="H17" s="6">
        <v>39</v>
      </c>
      <c r="J17" t="str">
        <f t="shared" si="0"/>
        <v>pure_tone_250hz_40db</v>
      </c>
      <c r="K17" t="str">
        <f t="shared" si="0"/>
        <v>pure_tone_500hz_40db</v>
      </c>
      <c r="L17" t="str">
        <f t="shared" si="0"/>
        <v>pure_tone_1000hz_41db</v>
      </c>
      <c r="M17" t="str">
        <f t="shared" si="0"/>
        <v>pure_tone_2000hz_39db</v>
      </c>
      <c r="N17" t="str">
        <f t="shared" si="0"/>
        <v>pure_tone_4000hz_39db</v>
      </c>
      <c r="O17" t="str">
        <f t="shared" si="0"/>
        <v>pure_tone_8000hz_39db</v>
      </c>
    </row>
    <row r="18" spans="1:15" ht="25.05" customHeight="1" x14ac:dyDescent="0.4">
      <c r="A18" s="4"/>
      <c r="B18" s="5">
        <v>70</v>
      </c>
      <c r="C18" s="6">
        <v>35</v>
      </c>
      <c r="D18" s="9">
        <v>35</v>
      </c>
      <c r="E18" s="9">
        <v>36</v>
      </c>
      <c r="F18" s="9">
        <v>34</v>
      </c>
      <c r="G18" s="6">
        <v>34</v>
      </c>
      <c r="H18" s="6">
        <v>34</v>
      </c>
      <c r="J18" t="str">
        <f t="shared" si="0"/>
        <v>pure_tone_250hz_35db</v>
      </c>
      <c r="K18" t="str">
        <f t="shared" si="0"/>
        <v>pure_tone_500hz_35db</v>
      </c>
      <c r="L18" t="str">
        <f t="shared" si="0"/>
        <v>pure_tone_1000hz_36db</v>
      </c>
      <c r="M18" t="str">
        <f t="shared" si="0"/>
        <v>pure_tone_2000hz_34db</v>
      </c>
      <c r="N18" t="str">
        <f t="shared" si="0"/>
        <v>pure_tone_4000hz_34db</v>
      </c>
      <c r="O18" t="str">
        <f t="shared" si="0"/>
        <v>pure_tone_8000hz_34db</v>
      </c>
    </row>
    <row r="19" spans="1:15" ht="25.05" customHeight="1" x14ac:dyDescent="0.4">
      <c r="A19" s="4"/>
      <c r="B19" s="5">
        <v>75</v>
      </c>
      <c r="C19" s="6">
        <v>29</v>
      </c>
      <c r="D19" s="6">
        <v>29</v>
      </c>
      <c r="E19" s="6">
        <v>32</v>
      </c>
      <c r="F19" s="6">
        <f>F18 - ((F18-F21)/3)</f>
        <v>28</v>
      </c>
      <c r="G19" s="6">
        <v>28</v>
      </c>
      <c r="H19" s="6">
        <v>28</v>
      </c>
      <c r="J19" t="str">
        <f t="shared" si="0"/>
        <v>pure_tone_250hz_29db</v>
      </c>
      <c r="K19" t="str">
        <f t="shared" si="0"/>
        <v>pure_tone_500hz_29db</v>
      </c>
      <c r="L19" t="str">
        <f t="shared" si="0"/>
        <v>pure_tone_1000hz_32db</v>
      </c>
      <c r="M19" t="str">
        <f t="shared" si="0"/>
        <v>pure_tone_2000hz_28db</v>
      </c>
      <c r="N19" t="str">
        <f t="shared" si="0"/>
        <v>pure_tone_4000hz_28db</v>
      </c>
      <c r="O19" t="str">
        <f t="shared" si="0"/>
        <v>pure_tone_8000hz_28db</v>
      </c>
    </row>
    <row r="20" spans="1:15" ht="25.05" customHeight="1" x14ac:dyDescent="0.4">
      <c r="A20" s="4"/>
      <c r="B20" s="5">
        <v>80</v>
      </c>
      <c r="C20" s="6">
        <v>22</v>
      </c>
      <c r="D20" s="6">
        <v>22</v>
      </c>
      <c r="E20" s="6">
        <f t="shared" si="5"/>
        <v>27</v>
      </c>
      <c r="F20" s="6">
        <f>F19- ((F18-F21)/3)</f>
        <v>22</v>
      </c>
      <c r="G20" s="6">
        <v>22</v>
      </c>
      <c r="H20" s="6">
        <v>22</v>
      </c>
      <c r="J20" t="str">
        <f t="shared" si="0"/>
        <v>pure_tone_250hz_22db</v>
      </c>
      <c r="K20" t="str">
        <f t="shared" si="0"/>
        <v>pure_tone_500hz_22db</v>
      </c>
      <c r="L20" t="str">
        <f t="shared" si="0"/>
        <v>pure_tone_1000hz_27db</v>
      </c>
      <c r="M20" t="str">
        <f t="shared" si="0"/>
        <v>pure_tone_2000hz_22db</v>
      </c>
      <c r="N20" t="str">
        <f t="shared" si="0"/>
        <v>pure_tone_4000hz_22db</v>
      </c>
      <c r="O20" t="str">
        <f t="shared" si="0"/>
        <v>pure_tone_8000hz_22db</v>
      </c>
    </row>
    <row r="21" spans="1:15" ht="25.05" customHeight="1" x14ac:dyDescent="0.4">
      <c r="A21" s="4"/>
      <c r="B21" s="5">
        <v>85</v>
      </c>
      <c r="C21" s="6">
        <v>16</v>
      </c>
      <c r="D21" s="9">
        <v>16</v>
      </c>
      <c r="E21" s="6">
        <v>21</v>
      </c>
      <c r="F21" s="9">
        <v>16</v>
      </c>
      <c r="G21" s="6">
        <v>16</v>
      </c>
      <c r="H21" s="6">
        <v>16</v>
      </c>
      <c r="J21" t="str">
        <f t="shared" si="0"/>
        <v>pure_tone_250hz_16db</v>
      </c>
      <c r="K21" t="str">
        <f t="shared" si="0"/>
        <v>pure_tone_500hz_16db</v>
      </c>
      <c r="L21" t="str">
        <f t="shared" si="0"/>
        <v>pure_tone_1000hz_21db</v>
      </c>
      <c r="M21" t="str">
        <f t="shared" si="0"/>
        <v>pure_tone_2000hz_16db</v>
      </c>
      <c r="N21" t="str">
        <f t="shared" si="0"/>
        <v>pure_tone_4000hz_16db</v>
      </c>
      <c r="O21" t="str">
        <f t="shared" si="0"/>
        <v>pure_tone_8000hz_16db</v>
      </c>
    </row>
    <row r="22" spans="1:15" ht="25.05" customHeight="1" x14ac:dyDescent="0.4">
      <c r="A22" s="4"/>
      <c r="B22" s="5">
        <v>90</v>
      </c>
      <c r="C22" s="6">
        <v>10</v>
      </c>
      <c r="D22" s="6">
        <v>10</v>
      </c>
      <c r="E22" s="9">
        <v>14</v>
      </c>
      <c r="F22" s="6">
        <v>10</v>
      </c>
      <c r="G22" s="6">
        <v>10</v>
      </c>
      <c r="H22" s="6">
        <v>10</v>
      </c>
      <c r="J22" t="str">
        <f t="shared" si="0"/>
        <v>pure_tone_250hz_10db</v>
      </c>
      <c r="K22" t="str">
        <f t="shared" si="0"/>
        <v>pure_tone_500hz_10db</v>
      </c>
      <c r="L22" t="str">
        <f t="shared" si="0"/>
        <v>pure_tone_1000hz_14db</v>
      </c>
      <c r="M22" t="str">
        <f t="shared" si="0"/>
        <v>pure_tone_2000hz_10db</v>
      </c>
      <c r="N22" t="str">
        <f t="shared" si="0"/>
        <v>pure_tone_4000hz_10db</v>
      </c>
      <c r="O22" t="str">
        <f t="shared" si="0"/>
        <v>pure_tone_8000hz_10db</v>
      </c>
    </row>
    <row r="23" spans="1:15" ht="25.05" customHeight="1" x14ac:dyDescent="0.4">
      <c r="A23" s="4"/>
      <c r="B23" s="5">
        <v>95</v>
      </c>
      <c r="C23" s="6">
        <v>4</v>
      </c>
      <c r="D23" s="6">
        <v>4</v>
      </c>
      <c r="E23" s="6">
        <v>9</v>
      </c>
      <c r="F23" s="6">
        <v>4</v>
      </c>
      <c r="G23" s="6">
        <v>4</v>
      </c>
      <c r="H23" s="6">
        <v>4</v>
      </c>
      <c r="J23" t="str">
        <f t="shared" si="0"/>
        <v>pure_tone_250hz_4db</v>
      </c>
      <c r="K23" t="str">
        <f t="shared" si="0"/>
        <v>pure_tone_500hz_4db</v>
      </c>
      <c r="L23" t="str">
        <f t="shared" si="0"/>
        <v>pure_tone_1000hz_9db</v>
      </c>
      <c r="M23" t="str">
        <f t="shared" si="0"/>
        <v>pure_tone_2000hz_4db</v>
      </c>
      <c r="N23" t="str">
        <f t="shared" si="0"/>
        <v>pure_tone_4000hz_4db</v>
      </c>
      <c r="O23" t="str">
        <f t="shared" si="0"/>
        <v>pure_tone_8000hz_4db</v>
      </c>
    </row>
    <row r="24" spans="1:15" ht="25.05" customHeight="1" x14ac:dyDescent="0.4">
      <c r="A24" s="4"/>
      <c r="B24" s="5">
        <v>100</v>
      </c>
      <c r="C24" s="6">
        <v>4</v>
      </c>
      <c r="D24" s="6">
        <v>4</v>
      </c>
      <c r="E24" s="6">
        <v>9</v>
      </c>
      <c r="F24" s="6">
        <v>4</v>
      </c>
      <c r="G24" s="6">
        <v>4</v>
      </c>
      <c r="H24" s="6">
        <v>4</v>
      </c>
      <c r="J24" t="str">
        <f t="shared" si="0"/>
        <v>pure_tone_250hz_4db</v>
      </c>
      <c r="K24" t="str">
        <f t="shared" si="0"/>
        <v>pure_tone_500hz_4db</v>
      </c>
      <c r="L24" t="str">
        <f t="shared" si="0"/>
        <v>pure_tone_1000hz_9db</v>
      </c>
      <c r="M24" t="str">
        <f t="shared" si="0"/>
        <v>pure_tone_2000hz_4db</v>
      </c>
      <c r="N24" t="str">
        <f t="shared" si="0"/>
        <v>pure_tone_4000hz_4db</v>
      </c>
      <c r="O24" t="str">
        <f t="shared" si="0"/>
        <v>pure_tone_8000hz_4db</v>
      </c>
    </row>
  </sheetData>
  <mergeCells count="2">
    <mergeCell ref="A1:H1"/>
    <mergeCell ref="A3:B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dBSPL-dBHL</vt:lpstr>
      <vt:lpstr>A24_Buz2 (4)</vt:lpstr>
      <vt:lpstr>A24_Buz2 (6)</vt:lpstr>
      <vt:lpstr>A24_HeadPhone (5)</vt:lpstr>
      <vt:lpstr>A24_HeadPhone (6)</vt:lpstr>
      <vt:lpstr>A24_W800BT</vt:lpstr>
      <vt:lpstr>A24_모멘텀3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KyoungSu</dc:creator>
  <cp:lastModifiedBy>KyoungSu</cp:lastModifiedBy>
  <cp:lastPrinted>2023-10-30T01:23:04Z</cp:lastPrinted>
  <dcterms:created xsi:type="dcterms:W3CDTF">2023-10-05T05:30:36Z</dcterms:created>
  <dcterms:modified xsi:type="dcterms:W3CDTF">2023-11-01T02:27:21Z</dcterms:modified>
</cp:coreProperties>
</file>