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ook.kim\Downloads\"/>
    </mc:Choice>
  </mc:AlternateContent>
  <xr:revisionPtr revIDLastSave="0" documentId="13_ncr:1_{5BD1748D-82CA-4632-9F6E-146C5563DCF3}" xr6:coauthVersionLast="47" xr6:coauthVersionMax="47" xr10:uidLastSave="{00000000-0000-0000-0000-000000000000}"/>
  <bookViews>
    <workbookView xWindow="-110" yWindow="-110" windowWidth="19420" windowHeight="10420" firstSheet="3" activeTab="3" xr2:uid="{455D91C4-2DFB-6C40-9883-2B2BC42B7E01}"/>
  </bookViews>
  <sheets>
    <sheet name="IP Address of HDRAM" sheetId="4" r:id="rId1"/>
    <sheet name="HDRAM Loading" sheetId="1" r:id="rId2"/>
    <sheet name="Rev B" sheetId="2" r:id="rId3"/>
    <sheet name="Log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1" l="1"/>
  <c r="G9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O43" i="1"/>
  <c r="L43" i="1"/>
  <c r="Q43" i="1"/>
  <c r="P43" i="1"/>
  <c r="N43" i="1"/>
  <c r="M43" i="1"/>
  <c r="I43" i="1"/>
  <c r="J43" i="1"/>
  <c r="H43" i="1"/>
</calcChain>
</file>

<file path=xl/sharedStrings.xml><?xml version="1.0" encoding="utf-8"?>
<sst xmlns="http://schemas.openxmlformats.org/spreadsheetml/2006/main" count="472" uniqueCount="248">
  <si>
    <t>#</t>
  </si>
  <si>
    <t>IP Address</t>
  </si>
  <si>
    <t>Label</t>
  </si>
  <si>
    <t>MAC</t>
  </si>
  <si>
    <t>10.1.24.125</t>
  </si>
  <si>
    <t>RT-D01</t>
  </si>
  <si>
    <t>38:7c:76:2e:a1:fc</t>
  </si>
  <si>
    <t>DBC350-2EA1FC</t>
  </si>
  <si>
    <t>Universal Global Scientific Industrial Co., Ltd.</t>
  </si>
  <si>
    <t>10.1.24.117</t>
  </si>
  <si>
    <t>RT-D02</t>
  </si>
  <si>
    <t>38:7c:76:2e:a2:34</t>
  </si>
  <si>
    <t>DBC350-2EA234</t>
  </si>
  <si>
    <t>10.1.24.118</t>
  </si>
  <si>
    <t>RT-D03</t>
  </si>
  <si>
    <t>38:7c:76:2e:a1:e0</t>
  </si>
  <si>
    <t>DBC350-2EA1E0</t>
  </si>
  <si>
    <t>10.1.24.120</t>
  </si>
  <si>
    <t>RT-D04</t>
  </si>
  <si>
    <t>38:7c:76:2e:9d:50</t>
  </si>
  <si>
    <t>DBC350-2E9D50</t>
  </si>
  <si>
    <t>10.1.24.122</t>
  </si>
  <si>
    <t>RT-D05</t>
  </si>
  <si>
    <t>38:7c:76:2e:9e:a4</t>
  </si>
  <si>
    <t>DBC350-2E9EA4</t>
  </si>
  <si>
    <t>10.1.24.127</t>
  </si>
  <si>
    <t>RT-D06</t>
  </si>
  <si>
    <t>38:7c:76:2e:a2:6c</t>
  </si>
  <si>
    <t>DBC350-2EA26C</t>
  </si>
  <si>
    <t>10.1.24.114</t>
  </si>
  <si>
    <t>RT-D07</t>
  </si>
  <si>
    <t>38:7c:76:2e:a1:64</t>
  </si>
  <si>
    <t>DBC350-2EA164</t>
  </si>
  <si>
    <t>10.1.24.116</t>
  </si>
  <si>
    <t>RT-D08</t>
  </si>
  <si>
    <t>38:7c:76:2e:98:5a</t>
  </si>
  <si>
    <t>DBC350-2E985A</t>
  </si>
  <si>
    <t>10.1.24.110</t>
  </si>
  <si>
    <t>HT-D09</t>
  </si>
  <si>
    <t>38:7c:76:2e:a2:14</t>
  </si>
  <si>
    <t>DBC350-2EA214</t>
  </si>
  <si>
    <t>10.1.24.140</t>
  </si>
  <si>
    <t>LT-D10-SS</t>
  </si>
  <si>
    <t>38:7c:76:2e:9c:26</t>
  </si>
  <si>
    <t>DBC350-2E9C26</t>
  </si>
  <si>
    <t>10.1.24.135</t>
  </si>
  <si>
    <t>LT-D11-FF</t>
  </si>
  <si>
    <t>38:7c:76:2e:9d:72</t>
  </si>
  <si>
    <t>DBC350-2E9D72</t>
  </si>
  <si>
    <t>10.1.24.136</t>
  </si>
  <si>
    <t>LT-D12-FF</t>
  </si>
  <si>
    <t>38:7c:76:2e:9d:88</t>
  </si>
  <si>
    <t>DBC350-2E9D88</t>
  </si>
  <si>
    <t>10.1.24.130</t>
  </si>
  <si>
    <t>HT-D13-NN</t>
  </si>
  <si>
    <t>38:7c:76:2e:9d:9e</t>
  </si>
  <si>
    <t>DBC350-2E9D9E</t>
  </si>
  <si>
    <t>10.1.24.131</t>
  </si>
  <si>
    <t>LT-D14-NN</t>
  </si>
  <si>
    <t>38:7c:76:2e:9d:a6</t>
  </si>
  <si>
    <t>DBC350-2E9DA6</t>
  </si>
  <si>
    <t>10.1.24.132</t>
  </si>
  <si>
    <t>LT-D17-SS</t>
  </si>
  <si>
    <t>38:7c:76:2e:9d:aa</t>
  </si>
  <si>
    <t>DBC350-2E9DAA</t>
  </si>
  <si>
    <t>10.1.24.107</t>
  </si>
  <si>
    <t>HT-D18-FF</t>
  </si>
  <si>
    <t>38:7c:76:2e:9b:b0</t>
  </si>
  <si>
    <t>DBC350-2E9BB0</t>
  </si>
  <si>
    <t>10.1.24.111</t>
  </si>
  <si>
    <t>HT-D19-FF</t>
  </si>
  <si>
    <t>38:7c:76:2e:9d:82</t>
  </si>
  <si>
    <t>DBC350-2E9D82</t>
  </si>
  <si>
    <t>Changed to IP of 10.1.24.53</t>
  </si>
  <si>
    <t>10.1.24.103</t>
  </si>
  <si>
    <t>HT-D20-SS</t>
  </si>
  <si>
    <t>38:7c:76:2e:9c:20</t>
  </si>
  <si>
    <t>DBC350-2E9C20</t>
  </si>
  <si>
    <t>10.1.24.108</t>
  </si>
  <si>
    <t>HT-D21-SS</t>
  </si>
  <si>
    <t>38:7c:76:2e:9d:a8</t>
  </si>
  <si>
    <t>DBC350-2E9DA8</t>
  </si>
  <si>
    <t>10.1.24.104</t>
  </si>
  <si>
    <t>HT-D22-FF</t>
  </si>
  <si>
    <t>38:7c:76:2e:9c:8c</t>
  </si>
  <si>
    <t>DBC350-2E9C8C</t>
  </si>
  <si>
    <t>10.1.24.124</t>
  </si>
  <si>
    <t>RT-D23-SS</t>
  </si>
  <si>
    <t>38:7c:76:2e:9b:18</t>
  </si>
  <si>
    <t>DBC350-2E9B18</t>
  </si>
  <si>
    <t>10.1.24.119</t>
  </si>
  <si>
    <t>RT-D24-FF</t>
  </si>
  <si>
    <t>38:7c:76:2e:9d:8a</t>
  </si>
  <si>
    <t>DBC350-2E9D8A</t>
  </si>
  <si>
    <t>10.1.24.147</t>
  </si>
  <si>
    <t>LT-D28-SS</t>
  </si>
  <si>
    <t>38:7c:76:2e:98:d2</t>
  </si>
  <si>
    <t>DBC350-2E98D2</t>
  </si>
  <si>
    <t>10.1.24.134</t>
  </si>
  <si>
    <t>LT-D29-SS</t>
  </si>
  <si>
    <t>38:7c:76:2e:9d:f6</t>
  </si>
  <si>
    <t>DBC350-2E9DF6</t>
  </si>
  <si>
    <t>10.1.24.123</t>
  </si>
  <si>
    <t>RT-D30-No</t>
  </si>
  <si>
    <t>38:7c:76:2e:9d:d6</t>
  </si>
  <si>
    <t>DBC350-2E9DD6</t>
  </si>
  <si>
    <t>10.1.24.115</t>
  </si>
  <si>
    <t>RT-D31-No</t>
  </si>
  <si>
    <t>38:7c:76:2e:a2:98</t>
  </si>
  <si>
    <t>DBC350-2EA298</t>
  </si>
  <si>
    <t>10.1.24.109</t>
  </si>
  <si>
    <t>HT-D32-No</t>
  </si>
  <si>
    <t>38:7c:76:2e:a2:24</t>
  </si>
  <si>
    <t>DBC350-2EA224</t>
  </si>
  <si>
    <t>10.1.24.106</t>
  </si>
  <si>
    <t>HT-D33-No</t>
  </si>
  <si>
    <t>38:7c:76:2e:a2:82</t>
  </si>
  <si>
    <t>DBC350-2EA282</t>
  </si>
  <si>
    <t>10.1.24.105</t>
  </si>
  <si>
    <t>HT-D34-No</t>
  </si>
  <si>
    <t>38:7c:76:2e:a2:94</t>
  </si>
  <si>
    <t>DBC350-2EA294</t>
  </si>
  <si>
    <t>10.1.24.102</t>
  </si>
  <si>
    <t>HT-D35-No</t>
  </si>
  <si>
    <t>38:7c:76:2e:a2:1e</t>
  </si>
  <si>
    <t>DBC350-2EA21E</t>
  </si>
  <si>
    <t>10.1.24.99</t>
  </si>
  <si>
    <t>HT-D36-No</t>
  </si>
  <si>
    <t>38:7c:76:2e:9e:74</t>
  </si>
  <si>
    <t>DBC350-2E9E74</t>
  </si>
  <si>
    <t>10.1.24.142</t>
  </si>
  <si>
    <t>LT-D37-NO</t>
  </si>
  <si>
    <t>38:7c:76:2e:a0:d6</t>
  </si>
  <si>
    <t>DBC350-2EA0D6</t>
  </si>
  <si>
    <t>10.1.24.133</t>
  </si>
  <si>
    <t>LT-D38-No</t>
  </si>
  <si>
    <t>38:7c:76:2e:99:10</t>
  </si>
  <si>
    <t>DBC350-2E9910</t>
  </si>
  <si>
    <t>10.1.24.141</t>
  </si>
  <si>
    <t>LT-D39-No</t>
  </si>
  <si>
    <t>38:7c:76:2e:a0:d2</t>
  </si>
  <si>
    <t>DBC350-2EA0D2</t>
  </si>
  <si>
    <t>10.1.24.137</t>
  </si>
  <si>
    <t>LT-D40-No</t>
  </si>
  <si>
    <t>38:7c:76:2e:9e:5e</t>
  </si>
  <si>
    <t>DBC350-2E9E5E</t>
  </si>
  <si>
    <t>10.1.24.148</t>
  </si>
  <si>
    <t>LT-D41-No</t>
  </si>
  <si>
    <t>38:7c:76:2e:98:14</t>
  </si>
  <si>
    <t>DBC350-2E9814</t>
  </si>
  <si>
    <t>Designator</t>
  </si>
  <si>
    <t>QR</t>
  </si>
  <si>
    <t>Last 4 Mac</t>
  </si>
  <si>
    <t>SOC</t>
  </si>
  <si>
    <t>SHMOO</t>
  </si>
  <si>
    <t>RT</t>
  </si>
  <si>
    <t>HT</t>
  </si>
  <si>
    <t>LT</t>
  </si>
  <si>
    <t>HT FF</t>
  </si>
  <si>
    <t>HT SS</t>
  </si>
  <si>
    <t>LT FF</t>
  </si>
  <si>
    <t>LT SS</t>
  </si>
  <si>
    <t>RT FF</t>
  </si>
  <si>
    <t>RT SS</t>
  </si>
  <si>
    <t>s</t>
  </si>
  <si>
    <t>vivint.com/self-install?s=1652310000220&amp;p=VS-DBC350-WHT&amp;f=1.2.18.132.mp&amp;h=D.0&amp;m=38:7C:76:2E:A1:FC&amp;u=6d8fe4a7-1343-46c5-abab-e2bba3b0ae84&amp;qr=A.0</t>
  </si>
  <si>
    <t>S33</t>
  </si>
  <si>
    <t>normal</t>
  </si>
  <si>
    <t>vivint.com/self-install?s=1652310000160&amp;p=VS-DBC350-WHT&amp;f=1.2.18.132.mp&amp;h=D.0&amp;m=38:7C:76:2E:A2:34&amp;u=6d8aefe7-248d-43cf-b63a-c22bea2c689c&amp;qr=A.0</t>
  </si>
  <si>
    <t>vivint.com/self-install?s=1652310000031&amp;p=VS-DBC350-WHT&amp;f=1.2.18.132.mp&amp;h=D.0&amp;m=38:7C:76:2E:A1:E0&amp;u=6d82f98a-6631-49ec-a227-abdbb74e2c7f&amp;qr=A.0</t>
  </si>
  <si>
    <t>vivint.com/self-install?s=1652310000032&amp;p=VS-DBC350-WHT&amp;f=1.2.18.132.mp&amp;h=D.0&amp;m=38:7C:76:2E:9D:50&amp;u=6d82fe5b-ea43-4e6d-a899-a4db397edca5&amp;qr=A.0</t>
  </si>
  <si>
    <t>vivint.com/self-install?s=1652310000216&amp;p=VS-DBC350-WHT&amp;f=1.2.18.132.mp&amp;h=D.0&amp;m=38:7C:76:2E:9E:A4&amp;u=6d8fc69e-2765-43c6-aea3-53b760938327&amp;qr=A.0</t>
  </si>
  <si>
    <t>vivint.com/self-install?s=1652310000125&amp;p=VS-DBC350-WHT&amp;f=1.2.18.132.mp&amp;h=D.0&amp;m=38:7C:76:2E:A2:6C&amp;u=6d889b4a-d621-4051-9739-3442f40816e3&amp;qr=A.0</t>
  </si>
  <si>
    <t>vivint.com/self-install?s=1652310000025&amp;p=VS-DBC350-WHT&amp;f=1.2.18.132.mp&amp;h=D.0&amp;m=38:7C:76:2E:A1:64&amp;u=6d829654-1344-40f3-b87b-7c20113bdf1e&amp;qr=A.0</t>
  </si>
  <si>
    <t>vivint.com/self-install?s=1652310000166&amp;p=VS-DBC350-WHT&amp;f=1.2.18.132.mp&amp;h=D.0&amp;m=38:7C:76:2E:98:5A&amp;u=6d8b9706-a8b5-48bc-bef9-56dd92610242&amp;qr=A.0</t>
  </si>
  <si>
    <t>vivint.com/self-install?s=1652310000244&amp;p=VS-DBC350-WHT&amp;f=1.2.18.132.mp&amp;h=D.0&amp;m=38:7C:76:2E:A2:14&amp;u=6ee17e4a-eaf8-4a24-af33-47a7fc46f2af&amp;qr=A.0</t>
  </si>
  <si>
    <t>SS</t>
  </si>
  <si>
    <t>vivint.com/self-install?s=1652310000242&amp;p=VS-DBC350-WHT&amp;f=1.2.18.132.mp&amp;h=D.0&amp;m=38:7C:76:2E:9C:26&amp;u=6ee0881e-be29-46b7-bce4-df58c8604975&amp;qr=A.0</t>
  </si>
  <si>
    <t>vivint.com/self-install?s=1652310000236&amp;p=VS-DBC350-WHT&amp;f=1.2.18.132.mp&amp;h=D.0&amp;m=38:7C:76:2E:9D:72&amp;u=6ee027ba-e683-4431-b0e0-09d22cc15e5e&amp;qr=A.0</t>
  </si>
  <si>
    <t>FF</t>
  </si>
  <si>
    <t>vivint.com/self-install?s=1652310000230&amp;p=VS-DBC350-WHT&amp;f=1.2.18.132.mp&amp;h=D.0&amp;m=38:7C:76:2E:9D:88&amp;u=6ede84d0-d77e-4e5d-a781-130b3064852c&amp;qr=A.0</t>
  </si>
  <si>
    <t>vivint.com/self-install?s=1652310000238&amp;p=VS-DBC350-WHT&amp;f=1.2.18.132.mp&amp;h=D.0&amp;m=38:7C:76:2E:9D:9E&amp;u=6ee04129-aed9-40d1-b318-dda6eb27e729&amp;qr=A.0</t>
  </si>
  <si>
    <t>NN</t>
  </si>
  <si>
    <t>vivint.com/self-install?s=1652310000229&amp;p=VS-DBC350-WHT&amp;f=1.2.18.132.mp&amp;h=D.0&amp;m=38:7C:76:2E:9D:A6&amp;u=6ede81b2-d803-4b11-a040-daf6aac5968e&amp;qr=A.0</t>
  </si>
  <si>
    <t>vivint.com/self-install?s=1652310000112&amp;p=VS-DBC350-WHT&amp;f=1.2.18.132.mp&amp;h=D.0&amp;m=38:7C:76:2E:98:68&amp;u=6d87d129-6b28-4ae6-b012-b945f7d75dc7&amp;qr=A.0</t>
  </si>
  <si>
    <t>vivint.com/self-install?s=1652310000175&amp;p=VS-DBC350-WHT&amp;f=1.2.18.132.mp&amp;h=D.0&amp;m=38:7C:76:2E:A2:A2&amp;u=6d8c2988-a318-431c-af62-1c0978b814bd&amp;qr=A.0</t>
  </si>
  <si>
    <t>vivint.com/self-install?s=1652310000228&amp;p=VS-DBC350-WHT&amp;f=1.2.18.132.mp&amp;h=D.0&amp;m=38:7C:76:2E:9D:AA&amp;u=6ede8179-5463-4e58-a0cc-503d3703e96e&amp;qr=A.0</t>
  </si>
  <si>
    <t>vivint.com/self-install?s=1652310000249&amp;p=VS-DBC350-WHT&amp;f=1.2.18.132.mp&amp;h=D.0&amp;m=38:7C:76:2E:9B:B0&amp;u=6ee1dfbe-e1e7-4c5f-8635-28acbce47ace&amp;qr=A.0</t>
  </si>
  <si>
    <t>vivint.com/self-install?s=1652310000237&amp;p=VS-DBC350-WHT&amp;f=1.2.18.132.mp&amp;h=D.0&amp;m=38:7C:76:2E:9D:82&amp;u=6ee02b9c-0557-4da6-baf3-1aed21f5675f&amp;qr=A.0</t>
  </si>
  <si>
    <t>vivint.com/self-install?s=1652310000226&amp;p=VS-DBC350-WHT&amp;f=1.2.18.132.mp&amp;h=D.0&amp;m=38:7C:76:2E:9C:20&amp;u=6ede7b3d-cb26-4745-8588-4f51216d8ea1&amp;qr=A.0</t>
  </si>
  <si>
    <t>vivint.com/self-install?s=1652310000231&amp;p=VS-DBC350-WHT&amp;f=1.2.18.132.mp&amp;h=D.0&amp;m=38:7C:76:2E:9D:A8&amp;u=6edea65d-946a-47ad-92ef-91c878a991bc&amp;qr=A.0</t>
  </si>
  <si>
    <t>vivint.com/self-install?s=1652310000240&amp;p=VS-DBC350-WHT&amp;f=1.2.18.132.mp&amp;h=D.0&amp;m=38:7C:76:2E:9C:8C&amp;u=6ee0803c-0eea-4691-b3fa-96c164bf6d6b&amp;qr=A.0</t>
  </si>
  <si>
    <t>vivint.com/self-install?s=1652310000246&amp;p=VS-DBC350-WHT&amp;f=1.2.18.132.mp&amp;h=D.0&amp;m=38:7C:76:2E:9B:18&amp;u=6ee1b2a6-8caa-4320-9236-5c2668f47421&amp;qr=A.0</t>
  </si>
  <si>
    <t>vivint.com/self-install?s=1652310000233&amp;p=VS-DBC350-WHT&amp;f=1.2.18.132.mp&amp;h=D.0&amp;m=38:7C:76:2E:9D:8A&amp;u=6edfeede-5a82-4511-bd91-05e56c22ec30&amp;qr=A.0</t>
  </si>
  <si>
    <t>vivint.com/self-install?s=1652310000092&amp;p=VS-DBC350-WHT&amp;f=1.2.18.132.mp&amp;h=D.0&amp;m=38:7C:76:2E:9A:F4&amp;u=6d86b231-0c69-4e9c-955a-38442ca2ea1c&amp;qr=A.0</t>
  </si>
  <si>
    <t>vivint.com/self-install?s=1652310000173&amp;p=VS-DBC350-WHT&amp;f=1.2.18.132.mp&amp;h=D.0&amp;m=38:7C:76:2E:A2:00&amp;u=6d8c212c-4e7b-4c5b-b17b-6cb2f866d170&amp;qr=A.0</t>
  </si>
  <si>
    <t>vivint.com/self-install?s=1652310000093&amp;p=VS-DBC350-WHT&amp;f=1.2.18.132.mp&amp;h=D.0&amp;m=38:7C:76:2E:9D:74&amp;u=6d86b9a0-090a-4fdb-8fc3-19b6c37f661c&amp;qr=A.0</t>
  </si>
  <si>
    <t>vivint.com/self-install?s=1652310000239&amp;p=VS-DBC350-WHT&amp;f=1.2.18.132.mp&amp;h=D.0&amp;m=38:7C:76:2E:98:D2&amp;u=6ee07877-c60e-4b8f-a2ba-ea9b92d34833&amp;qr=A.0</t>
  </si>
  <si>
    <t>S66</t>
  </si>
  <si>
    <t>LT-D29-FF</t>
  </si>
  <si>
    <t>vivint.com/self-install?s=1652310000250&amp;p=VS-DBC350-WHT&amp;f=1.2.18.132.mp&amp;h=D.0&amp;m=38:7C:76:2E:9D:F6&amp;u=6ee1ee04-c250-4568-8206-6166907c99b9&amp;qr=A.0</t>
  </si>
  <si>
    <t>vivint.com/self-install?s=1652310000261&amp;p=VS-DBC350-WHT&amp;f=1.2.18.132.mp&amp;h=D.0&amp;m=38:7C:76:2E:9D:D6&amp;u=6f504985-a2c5-45d9-ad1b-0a4b89fdeeb4&amp;qr=A.0</t>
  </si>
  <si>
    <t>vivint.com/self-install?s=1652310000264&amp;p=VS-DBC350-WHT&amp;f=1.2.18.132.mp&amp;h=D.0&amp;m=38:7C:76:2E:A2:98&amp;u=6f8d2020-7e3a-4e04-872c-778f11e56180&amp;qr=A.0</t>
  </si>
  <si>
    <t>vivint.com/self-install?s=1652310000265&amp;p=VS-DBC350-WHT&amp;f=1.2.18.132.mp&amp;h=D.0&amp;m=38:7C:76:2E:A2:24&amp;u=6f8d3be2-f896-4649-9831-08d717a0a5a4&amp;qr=A.0</t>
  </si>
  <si>
    <t>vivint.com/self-install?s=1652310000263&amp;p=VS-DBC350-WHT&amp;f=1.2.18.132.mp&amp;h=D.0&amp;m=38:7C:76:2E:A2:82&amp;u=6f8d0dc7-43b8-44ac-b869-e5931b02b027&amp;qr=A.0</t>
  </si>
  <si>
    <t>vivint.com/self-install?s=1652310000266&amp;p=VS-DBC350-WHT&amp;f=1.2.18.132.mp&amp;h=D.0&amp;m=38:7C:76:2E:A2:94&amp;u=6f8d57cf-5d34-49f2-90a9-96f2fd43b939&amp;qr=A.0</t>
  </si>
  <si>
    <t>vivint.com/self-install?s=1652310000260&amp;p=VS-DBC350-WHT&amp;f=1.2.18.132.mp&amp;h=D.0&amp;m=38:7C:76:2E:A2:1E&amp;u=6f500412-447b-4a25-ae06-efdb78fccc37&amp;qr=A.0</t>
  </si>
  <si>
    <t>vivint.com/self-install?s=1652310000225&amp;p=VS-DBC350-WHT&amp;f=1.2.18.132.mp&amp;h=D.0&amp;m=38:7C:76:2E:9E:74&amp;u=6ede5a21-0878-4fe4-9fd3-a1f0f5e0b166&amp;qr=A.0</t>
  </si>
  <si>
    <t>vivint.com/self-install?s=1652310000259&amp;p=VS-DBC350-WHT&amp;f=1.2.18.132.mp&amp;h=D.0&amp;m=38:7C:76:2E:A0:D6&amp;u=6f4ffaf9-51bd-4ab3-a964-fcf2e133a604&amp;qr=A.0</t>
  </si>
  <si>
    <t>vivint.com/self-install?s=1652310000235&amp;p=VS-DBC350-WHT&amp;f=1.2.18.132.mp&amp;h=D.0&amp;m=38:7C:76:2E:99:10&amp;u=6ee01951-aa65-4f83-af76-3eba40e42b40&amp;qr=A.0</t>
  </si>
  <si>
    <t>vivint.com/self-install?s=1652310000258&amp;p=VS-DBC350-WHT&amp;f=1.2.18.132.mp&amp;h=D.0&amp;m=38:7C:76:2E:A0:D2&amp;u=6f8d8279-0962-409d-b58a-9062f58890a0&amp;qr=A.0</t>
  </si>
  <si>
    <t>vivint.com/self-install?s=1652310000262&amp;p=VS-DBC350-WHT&amp;f=1.2.18.132.mp&amp;h=D.0&amp;m=38:7C:76:2E:9E:5E&amp;u=6f8d0b53-4913-46cf-9440-4429f7755cfa&amp;qr=A.0</t>
  </si>
  <si>
    <t>vivint.com/self-install?s=1652310000267&amp;p=VS-DBC350-WHT&amp;f=1.2.18.132.mp&amp;h=D.0&amp;m=38:7C:76:2E:98:14&amp;u=6f8d7920-8abc-415e-846c-b448833ec055&amp;qr=A.0</t>
  </si>
  <si>
    <t>i400</t>
  </si>
  <si>
    <t>vivint.com/self-install?s=1092214000100&amp;p=VC-DBC350-WHT&amp;f=1.1.6.400.mp&amp;h=5.2&amp;m=08:3A:88:D1:6D:C6&amp;u=c7949c6f-8cbb-4ef4-84ae-55061af36dac&amp;qr=1.0</t>
  </si>
  <si>
    <t>i401</t>
  </si>
  <si>
    <t>vivint.com/self-install?s=1092214000061&amp;p=VC-DBC350-WHT&amp;f=1.1.6.400.mp&amp;h=5.2&amp;m=08:3A:88:E5:D8:B8&amp;u=c558e0c6-42c3-4e7c-87cd-7549ea8a9c35&amp;qr=1.0</t>
  </si>
  <si>
    <t>i402</t>
  </si>
  <si>
    <t>vivint.com/self-install?s=1092214000059&amp;p=VC-DBC350-WHT&amp;f=1.1.6.400.mp&amp;h=5.2&amp;m=08:3A:88:E5:DA:A6&amp;u=c511c27e-475f-4eea-92ff-15bd51cc0087&amp;qr=1.0</t>
  </si>
  <si>
    <t>i403</t>
  </si>
  <si>
    <t>vivint.com/self-install?s=1092214000004&amp;p=VC-DBC350-WHT&amp;f=1.1.6.400.mp&amp;h=5.2&amp;m=08:3A:88:E5:D8:D6&amp;u=c167df40-4a85-4572-b140-fcf6f32ad640&amp;qr=1.0</t>
  </si>
  <si>
    <t>i404</t>
  </si>
  <si>
    <t>vivint.com/self-install?s=1092214000110&amp;p=VC-DBC350-WHT&amp;f=1.1.6.400.mp&amp;h=5.2&amp;m=08:3A:88:E5:D8:E4&amp;u=c80a73a3-9174-4694-8fa8-e6f807236499&amp;qr=1.0</t>
  </si>
  <si>
    <t>i200</t>
  </si>
  <si>
    <t>vivint.com/self-install?s=1092214000105&amp;p=VC-DBC350-WHT&amp;f=1.1.6.400.mp&amp;h=5.2&amp;m=08:3A:88:E5:DA:EE&amp;u=c7bf32e7-dab7-47ae-8dd3-20463facbeed&amp;qr=1.0</t>
  </si>
  <si>
    <t>vivint.com/self-install?s=1092214000015&amp;p=VC-DBC350-WHT&amp;f=1.1.6.400.mp&amp;h=5.2&amp;m=08:3A:88:E5:DB:1E&amp;u=c25f5257-bbcc-4728-9c5e-1e2b1a813439&amp;qr=1.0</t>
  </si>
  <si>
    <t>vivint.com/self-install?s=1092214000168&amp;p=VC-DBC350-WHT&amp;f=1.1.6.400.mp&amp;h=5.2&amp;m=08:3A:88:D1:6D:F2&amp;u=cc64726e-4092-411e-946a-9ddf33172b69&amp;qr=1.0</t>
  </si>
  <si>
    <t>vivint.com/self-install?s=1092214000135&amp;p=VC-DBC350-WHT&amp;f=1.1.6.400.mp&amp;h=5.2&amp;m=08:3A:88:E5:DB:4A&amp;u=ca691e2a-dfd8-4277-9e38-637ad2f01d5f&amp;qr=1.0</t>
  </si>
  <si>
    <t>vivint.com/self-install?s=1092214000169&amp;p=VC-DBC350-WHT&amp;f=1.1.6.400.mp&amp;h=5.2&amp;m=08:3A:88:D1:6D:A4&amp;u=cc758151-2b9d-4299-87ea-16bde8c8cd63&amp;qr=1.0</t>
  </si>
  <si>
    <t>Date</t>
  </si>
  <si>
    <t>Camera #</t>
  </si>
  <si>
    <t>IP</t>
  </si>
  <si>
    <t>Memtest Fails</t>
  </si>
  <si>
    <t>DM-Verity Runs</t>
  </si>
  <si>
    <t>DM-Verity Fails</t>
  </si>
  <si>
    <t>Kernal Panic Fails</t>
  </si>
  <si>
    <t>Reboots</t>
  </si>
  <si>
    <t>gclk_sdxc</t>
  </si>
  <si>
    <t>gclk_sdio</t>
  </si>
  <si>
    <t>gclk_sd</t>
  </si>
  <si>
    <t>Notes</t>
  </si>
  <si>
    <t>example ip 1</t>
  </si>
  <si>
    <t>example ip 2</t>
  </si>
  <si>
    <t>example ip 3</t>
  </si>
  <si>
    <t>example ip 4</t>
  </si>
  <si>
    <t>example ip 5</t>
  </si>
  <si>
    <t>Logging started: 1/1/2023</t>
  </si>
  <si>
    <t>Any notes in this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</si>
</sst>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2" fillId="2" borderId="2" xfId="0" applyFont="1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7674-517B-CC40-9CF1-8B2BCF529F24}">
  <dimension ref="A1:I37"/>
  <sheetViews>
    <sheetView topLeftCell="F1" workbookViewId="0">
      <selection activeCell="H13" sqref="H13"/>
    </sheetView>
  </sheetViews>
  <sheetFormatPr defaultColWidth="10.58203125" defaultRowHeight="15.5" x14ac:dyDescent="0.35"/>
  <cols>
    <col min="3" max="3" width="18.83203125" customWidth="1"/>
    <col min="4" max="4" width="26.5" customWidth="1"/>
    <col min="5" max="5" width="21.5" customWidth="1"/>
    <col min="6" max="6" width="38" bestFit="1" customWidth="1"/>
    <col min="8" max="8" width="14.33203125" bestFit="1" customWidth="1"/>
  </cols>
  <sheetData>
    <row r="1" spans="1:8" x14ac:dyDescent="0.35">
      <c r="A1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</row>
    <row r="2" spans="1:8" x14ac:dyDescent="0.35">
      <c r="A2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/>
      <c r="H2" s="2" t="s">
        <v>7</v>
      </c>
    </row>
    <row r="3" spans="1:8" x14ac:dyDescent="0.35">
      <c r="A3">
        <v>2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8</v>
      </c>
      <c r="G3" s="2"/>
      <c r="H3" s="2" t="s">
        <v>12</v>
      </c>
    </row>
    <row r="4" spans="1:8" x14ac:dyDescent="0.35">
      <c r="A4">
        <v>3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8</v>
      </c>
      <c r="G4" s="2"/>
      <c r="H4" s="2" t="s">
        <v>16</v>
      </c>
    </row>
    <row r="5" spans="1:8" x14ac:dyDescent="0.35">
      <c r="A5">
        <v>4</v>
      </c>
      <c r="B5" s="2" t="s">
        <v>17</v>
      </c>
      <c r="C5" s="2" t="s">
        <v>18</v>
      </c>
      <c r="D5" s="2" t="s">
        <v>19</v>
      </c>
      <c r="E5" s="2" t="s">
        <v>20</v>
      </c>
      <c r="F5" s="2" t="s">
        <v>8</v>
      </c>
      <c r="G5" s="2"/>
      <c r="H5" s="2" t="s">
        <v>20</v>
      </c>
    </row>
    <row r="6" spans="1:8" x14ac:dyDescent="0.35">
      <c r="A6">
        <v>5</v>
      </c>
      <c r="B6" s="2" t="s">
        <v>21</v>
      </c>
      <c r="C6" s="2" t="s">
        <v>22</v>
      </c>
      <c r="D6" s="2" t="s">
        <v>23</v>
      </c>
      <c r="E6" s="2" t="s">
        <v>24</v>
      </c>
      <c r="F6" s="2" t="s">
        <v>8</v>
      </c>
      <c r="G6" s="2"/>
      <c r="H6" s="2" t="s">
        <v>24</v>
      </c>
    </row>
    <row r="7" spans="1:8" x14ac:dyDescent="0.35">
      <c r="A7">
        <v>6</v>
      </c>
      <c r="B7" s="2" t="s">
        <v>25</v>
      </c>
      <c r="C7" s="2" t="s">
        <v>26</v>
      </c>
      <c r="D7" s="2" t="s">
        <v>27</v>
      </c>
      <c r="E7" s="2" t="s">
        <v>28</v>
      </c>
      <c r="F7" s="2" t="s">
        <v>8</v>
      </c>
      <c r="G7" s="2"/>
      <c r="H7" s="2" t="s">
        <v>28</v>
      </c>
    </row>
    <row r="8" spans="1:8" x14ac:dyDescent="0.35">
      <c r="A8">
        <v>7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8</v>
      </c>
      <c r="G8" s="2"/>
      <c r="H8" s="2" t="s">
        <v>32</v>
      </c>
    </row>
    <row r="9" spans="1:8" x14ac:dyDescent="0.35">
      <c r="A9">
        <v>8</v>
      </c>
      <c r="B9" s="2" t="s">
        <v>33</v>
      </c>
      <c r="C9" s="2" t="s">
        <v>34</v>
      </c>
      <c r="D9" s="2" t="s">
        <v>35</v>
      </c>
      <c r="E9" s="2" t="s">
        <v>36</v>
      </c>
      <c r="F9" s="2" t="s">
        <v>8</v>
      </c>
      <c r="G9" s="2"/>
      <c r="H9" s="2" t="s">
        <v>36</v>
      </c>
    </row>
    <row r="10" spans="1:8" x14ac:dyDescent="0.35">
      <c r="A10">
        <v>9</v>
      </c>
      <c r="B10" s="2" t="s">
        <v>37</v>
      </c>
      <c r="C10" s="2" t="s">
        <v>38</v>
      </c>
      <c r="D10" s="2" t="s">
        <v>39</v>
      </c>
      <c r="E10" s="2" t="s">
        <v>40</v>
      </c>
      <c r="F10" s="2" t="s">
        <v>8</v>
      </c>
      <c r="G10" s="2"/>
      <c r="H10" s="2" t="s">
        <v>40</v>
      </c>
    </row>
    <row r="11" spans="1:8" x14ac:dyDescent="0.35">
      <c r="A11">
        <v>10</v>
      </c>
      <c r="B11" s="2" t="s">
        <v>41</v>
      </c>
      <c r="C11" s="2" t="s">
        <v>42</v>
      </c>
      <c r="D11" s="2" t="s">
        <v>43</v>
      </c>
      <c r="E11" s="2" t="s">
        <v>44</v>
      </c>
      <c r="F11" s="2" t="s">
        <v>8</v>
      </c>
      <c r="G11" s="2"/>
      <c r="H11" s="2" t="s">
        <v>44</v>
      </c>
    </row>
    <row r="12" spans="1:8" x14ac:dyDescent="0.35">
      <c r="A12">
        <v>11</v>
      </c>
      <c r="B12" s="2" t="s">
        <v>45</v>
      </c>
      <c r="C12" s="2" t="s">
        <v>46</v>
      </c>
      <c r="D12" s="2" t="s">
        <v>47</v>
      </c>
      <c r="E12" s="2" t="s">
        <v>48</v>
      </c>
      <c r="F12" s="2" t="s">
        <v>8</v>
      </c>
      <c r="G12" s="2"/>
      <c r="H12" s="2" t="s">
        <v>48</v>
      </c>
    </row>
    <row r="13" spans="1:8" x14ac:dyDescent="0.35">
      <c r="A13">
        <v>12</v>
      </c>
      <c r="B13" s="2" t="s">
        <v>49</v>
      </c>
      <c r="C13" s="2" t="s">
        <v>50</v>
      </c>
      <c r="D13" s="2" t="s">
        <v>51</v>
      </c>
      <c r="E13" s="2" t="s">
        <v>52</v>
      </c>
      <c r="F13" s="2" t="s">
        <v>8</v>
      </c>
      <c r="G13" s="2"/>
      <c r="H13" s="2" t="s">
        <v>52</v>
      </c>
    </row>
    <row r="14" spans="1:8" x14ac:dyDescent="0.35">
      <c r="A14">
        <v>13</v>
      </c>
      <c r="B14" s="2" t="s">
        <v>53</v>
      </c>
      <c r="C14" s="2" t="s">
        <v>54</v>
      </c>
      <c r="D14" s="2" t="s">
        <v>55</v>
      </c>
      <c r="E14" s="2" t="s">
        <v>56</v>
      </c>
      <c r="F14" s="2" t="s">
        <v>8</v>
      </c>
      <c r="G14" s="2"/>
      <c r="H14" s="2" t="s">
        <v>56</v>
      </c>
    </row>
    <row r="15" spans="1:8" x14ac:dyDescent="0.35">
      <c r="A15">
        <v>14</v>
      </c>
      <c r="B15" s="2" t="s">
        <v>57</v>
      </c>
      <c r="C15" s="2" t="s">
        <v>58</v>
      </c>
      <c r="D15" s="2" t="s">
        <v>59</v>
      </c>
      <c r="E15" s="2" t="s">
        <v>60</v>
      </c>
      <c r="F15" s="2" t="s">
        <v>8</v>
      </c>
      <c r="G15" s="2"/>
      <c r="H15" s="2" t="s">
        <v>60</v>
      </c>
    </row>
    <row r="16" spans="1:8" x14ac:dyDescent="0.35">
      <c r="A16">
        <v>17</v>
      </c>
      <c r="B16" s="2" t="s">
        <v>61</v>
      </c>
      <c r="C16" s="2" t="s">
        <v>62</v>
      </c>
      <c r="D16" s="2" t="s">
        <v>63</v>
      </c>
      <c r="E16" s="2" t="s">
        <v>64</v>
      </c>
      <c r="F16" s="2" t="s">
        <v>8</v>
      </c>
      <c r="G16" s="2"/>
      <c r="H16" s="2" t="s">
        <v>64</v>
      </c>
    </row>
    <row r="17" spans="1:9" x14ac:dyDescent="0.35">
      <c r="A17">
        <v>18</v>
      </c>
      <c r="B17" s="2" t="s">
        <v>65</v>
      </c>
      <c r="C17" s="2" t="s">
        <v>66</v>
      </c>
      <c r="D17" s="2" t="s">
        <v>67</v>
      </c>
      <c r="E17" s="2" t="s">
        <v>68</v>
      </c>
      <c r="F17" s="2" t="s">
        <v>8</v>
      </c>
      <c r="G17" s="2"/>
      <c r="H17" s="2" t="s">
        <v>68</v>
      </c>
    </row>
    <row r="18" spans="1:9" x14ac:dyDescent="0.35">
      <c r="A18">
        <v>19</v>
      </c>
      <c r="B18" s="2" t="s">
        <v>69</v>
      </c>
      <c r="C18" s="2" t="s">
        <v>70</v>
      </c>
      <c r="D18" s="2" t="s">
        <v>71</v>
      </c>
      <c r="E18" s="2" t="s">
        <v>72</v>
      </c>
      <c r="F18" s="2" t="s">
        <v>8</v>
      </c>
      <c r="G18" s="2"/>
      <c r="H18" s="2" t="s">
        <v>72</v>
      </c>
      <c r="I18" t="s">
        <v>73</v>
      </c>
    </row>
    <row r="19" spans="1:9" x14ac:dyDescent="0.35">
      <c r="A19">
        <v>20</v>
      </c>
      <c r="B19" s="2" t="s">
        <v>74</v>
      </c>
      <c r="C19" s="2" t="s">
        <v>75</v>
      </c>
      <c r="D19" s="2" t="s">
        <v>76</v>
      </c>
      <c r="E19" s="2" t="s">
        <v>77</v>
      </c>
      <c r="F19" s="2" t="s">
        <v>8</v>
      </c>
      <c r="G19" s="2"/>
      <c r="H19" s="2" t="s">
        <v>77</v>
      </c>
    </row>
    <row r="20" spans="1:9" x14ac:dyDescent="0.35">
      <c r="A20">
        <v>21</v>
      </c>
      <c r="B20" s="2" t="s">
        <v>78</v>
      </c>
      <c r="C20" s="2" t="s">
        <v>79</v>
      </c>
      <c r="D20" s="2" t="s">
        <v>80</v>
      </c>
      <c r="E20" s="2" t="s">
        <v>81</v>
      </c>
      <c r="F20" s="2" t="s">
        <v>8</v>
      </c>
      <c r="G20" s="2"/>
      <c r="H20" s="2" t="s">
        <v>81</v>
      </c>
    </row>
    <row r="21" spans="1:9" x14ac:dyDescent="0.35">
      <c r="A21">
        <v>22</v>
      </c>
      <c r="B21" s="2" t="s">
        <v>82</v>
      </c>
      <c r="C21" s="2" t="s">
        <v>83</v>
      </c>
      <c r="D21" s="2" t="s">
        <v>84</v>
      </c>
      <c r="E21" s="2" t="s">
        <v>85</v>
      </c>
      <c r="F21" s="2" t="s">
        <v>8</v>
      </c>
      <c r="G21" s="2"/>
      <c r="H21" s="2" t="s">
        <v>85</v>
      </c>
    </row>
    <row r="22" spans="1:9" x14ac:dyDescent="0.35">
      <c r="A22">
        <v>23</v>
      </c>
      <c r="B22" s="2" t="s">
        <v>86</v>
      </c>
      <c r="C22" s="2" t="s">
        <v>87</v>
      </c>
      <c r="D22" s="2" t="s">
        <v>88</v>
      </c>
      <c r="E22" s="2" t="s">
        <v>89</v>
      </c>
      <c r="F22" s="2" t="s">
        <v>8</v>
      </c>
      <c r="G22" s="2"/>
      <c r="H22" s="2" t="s">
        <v>89</v>
      </c>
    </row>
    <row r="23" spans="1:9" x14ac:dyDescent="0.35">
      <c r="A23">
        <v>24</v>
      </c>
      <c r="B23" s="2" t="s">
        <v>90</v>
      </c>
      <c r="C23" s="2" t="s">
        <v>91</v>
      </c>
      <c r="D23" s="2" t="s">
        <v>92</v>
      </c>
      <c r="E23" s="2" t="s">
        <v>93</v>
      </c>
      <c r="F23" s="2" t="s">
        <v>8</v>
      </c>
      <c r="G23" s="2"/>
      <c r="H23" s="2" t="s">
        <v>93</v>
      </c>
    </row>
    <row r="24" spans="1:9" x14ac:dyDescent="0.35">
      <c r="A24">
        <v>28</v>
      </c>
      <c r="B24" s="2" t="s">
        <v>94</v>
      </c>
      <c r="C24" s="2" t="s">
        <v>95</v>
      </c>
      <c r="D24" s="2" t="s">
        <v>96</v>
      </c>
      <c r="E24" s="2" t="s">
        <v>97</v>
      </c>
      <c r="F24" s="2" t="s">
        <v>8</v>
      </c>
      <c r="G24" s="2"/>
      <c r="H24" s="2" t="s">
        <v>97</v>
      </c>
    </row>
    <row r="25" spans="1:9" x14ac:dyDescent="0.35">
      <c r="A25">
        <v>29</v>
      </c>
      <c r="B25" s="2" t="s">
        <v>98</v>
      </c>
      <c r="C25" s="2" t="s">
        <v>99</v>
      </c>
      <c r="D25" s="2" t="s">
        <v>100</v>
      </c>
      <c r="E25" s="2" t="s">
        <v>101</v>
      </c>
      <c r="F25" s="2" t="s">
        <v>8</v>
      </c>
      <c r="G25" s="2"/>
      <c r="H25" s="2" t="s">
        <v>101</v>
      </c>
    </row>
    <row r="26" spans="1:9" x14ac:dyDescent="0.35">
      <c r="A26">
        <v>30</v>
      </c>
      <c r="B26" s="2" t="s">
        <v>102</v>
      </c>
      <c r="C26" s="2" t="s">
        <v>103</v>
      </c>
      <c r="D26" s="2" t="s">
        <v>104</v>
      </c>
      <c r="E26" s="2" t="s">
        <v>105</v>
      </c>
      <c r="F26" s="2" t="s">
        <v>8</v>
      </c>
      <c r="G26" s="2"/>
      <c r="H26" s="2" t="s">
        <v>105</v>
      </c>
    </row>
    <row r="27" spans="1:9" x14ac:dyDescent="0.35">
      <c r="A27">
        <v>31</v>
      </c>
      <c r="B27" s="2" t="s">
        <v>106</v>
      </c>
      <c r="C27" s="2" t="s">
        <v>107</v>
      </c>
      <c r="D27" s="2" t="s">
        <v>108</v>
      </c>
      <c r="E27" s="2" t="s">
        <v>109</v>
      </c>
      <c r="F27" s="2" t="s">
        <v>8</v>
      </c>
      <c r="G27" s="2"/>
      <c r="H27" s="2" t="s">
        <v>109</v>
      </c>
    </row>
    <row r="28" spans="1:9" x14ac:dyDescent="0.35">
      <c r="A28">
        <v>32</v>
      </c>
      <c r="B28" s="2" t="s">
        <v>110</v>
      </c>
      <c r="C28" s="2" t="s">
        <v>111</v>
      </c>
      <c r="D28" s="2" t="s">
        <v>112</v>
      </c>
      <c r="E28" s="2" t="s">
        <v>113</v>
      </c>
      <c r="F28" s="2" t="s">
        <v>8</v>
      </c>
      <c r="G28" s="2"/>
      <c r="H28" s="2" t="s">
        <v>113</v>
      </c>
    </row>
    <row r="29" spans="1:9" x14ac:dyDescent="0.35">
      <c r="A29">
        <v>33</v>
      </c>
      <c r="B29" s="2" t="s">
        <v>114</v>
      </c>
      <c r="C29" s="2" t="s">
        <v>115</v>
      </c>
      <c r="D29" s="2" t="s">
        <v>116</v>
      </c>
      <c r="E29" s="2" t="s">
        <v>117</v>
      </c>
      <c r="F29" s="2" t="s">
        <v>8</v>
      </c>
      <c r="G29" s="2"/>
      <c r="H29" s="2" t="s">
        <v>117</v>
      </c>
    </row>
    <row r="30" spans="1:9" x14ac:dyDescent="0.35">
      <c r="A30">
        <v>34</v>
      </c>
      <c r="B30" s="2" t="s">
        <v>118</v>
      </c>
      <c r="C30" s="2" t="s">
        <v>119</v>
      </c>
      <c r="D30" s="2" t="s">
        <v>120</v>
      </c>
      <c r="E30" s="2" t="s">
        <v>121</v>
      </c>
      <c r="F30" s="2" t="s">
        <v>8</v>
      </c>
      <c r="G30" s="2"/>
      <c r="H30" s="2" t="s">
        <v>121</v>
      </c>
    </row>
    <row r="31" spans="1:9" x14ac:dyDescent="0.35">
      <c r="A31">
        <v>35</v>
      </c>
      <c r="B31" s="2" t="s">
        <v>122</v>
      </c>
      <c r="C31" s="2" t="s">
        <v>123</v>
      </c>
      <c r="D31" s="2" t="s">
        <v>124</v>
      </c>
      <c r="E31" s="2" t="s">
        <v>125</v>
      </c>
      <c r="F31" s="2" t="s">
        <v>8</v>
      </c>
      <c r="G31" s="2"/>
      <c r="H31" s="2" t="s">
        <v>125</v>
      </c>
    </row>
    <row r="32" spans="1:9" x14ac:dyDescent="0.35">
      <c r="A32">
        <v>36</v>
      </c>
      <c r="B32" s="2" t="s">
        <v>126</v>
      </c>
      <c r="C32" s="2" t="s">
        <v>127</v>
      </c>
      <c r="D32" s="2" t="s">
        <v>128</v>
      </c>
      <c r="E32" s="2" t="s">
        <v>129</v>
      </c>
      <c r="F32" s="2" t="s">
        <v>8</v>
      </c>
      <c r="G32" s="2"/>
      <c r="H32" s="2" t="s">
        <v>129</v>
      </c>
    </row>
    <row r="33" spans="1:8" x14ac:dyDescent="0.35">
      <c r="A33">
        <v>37</v>
      </c>
      <c r="B33" s="2" t="s">
        <v>130</v>
      </c>
      <c r="C33" s="2" t="s">
        <v>131</v>
      </c>
      <c r="D33" s="2" t="s">
        <v>132</v>
      </c>
      <c r="E33" s="2" t="s">
        <v>133</v>
      </c>
      <c r="F33" s="2" t="s">
        <v>8</v>
      </c>
      <c r="G33" s="2"/>
      <c r="H33" s="2" t="s">
        <v>133</v>
      </c>
    </row>
    <row r="34" spans="1:8" x14ac:dyDescent="0.35">
      <c r="A34">
        <v>38</v>
      </c>
      <c r="B34" s="2" t="s">
        <v>134</v>
      </c>
      <c r="C34" s="2" t="s">
        <v>135</v>
      </c>
      <c r="D34" s="2" t="s">
        <v>136</v>
      </c>
      <c r="E34" s="2" t="s">
        <v>137</v>
      </c>
      <c r="F34" s="2" t="s">
        <v>8</v>
      </c>
      <c r="G34" s="2"/>
      <c r="H34" s="2" t="s">
        <v>137</v>
      </c>
    </row>
    <row r="35" spans="1:8" x14ac:dyDescent="0.35">
      <c r="A35">
        <v>39</v>
      </c>
      <c r="B35" s="2" t="s">
        <v>138</v>
      </c>
      <c r="C35" s="2" t="s">
        <v>139</v>
      </c>
      <c r="D35" s="2" t="s">
        <v>140</v>
      </c>
      <c r="E35" s="2" t="s">
        <v>141</v>
      </c>
      <c r="F35" s="2" t="s">
        <v>8</v>
      </c>
      <c r="G35" s="2"/>
      <c r="H35" s="2" t="s">
        <v>141</v>
      </c>
    </row>
    <row r="36" spans="1:8" x14ac:dyDescent="0.35">
      <c r="A36">
        <v>40</v>
      </c>
      <c r="B36" s="2" t="s">
        <v>142</v>
      </c>
      <c r="C36" s="2" t="s">
        <v>143</v>
      </c>
      <c r="D36" s="2" t="s">
        <v>144</v>
      </c>
      <c r="E36" s="2" t="s">
        <v>145</v>
      </c>
      <c r="F36" s="2" t="s">
        <v>8</v>
      </c>
      <c r="G36" s="2"/>
      <c r="H36" s="2" t="s">
        <v>145</v>
      </c>
    </row>
    <row r="37" spans="1:8" x14ac:dyDescent="0.35">
      <c r="A37">
        <v>41</v>
      </c>
      <c r="B37" s="2" t="s">
        <v>146</v>
      </c>
      <c r="C37" s="2" t="s">
        <v>147</v>
      </c>
      <c r="D37" s="2" t="s">
        <v>148</v>
      </c>
      <c r="E37" s="2" t="s">
        <v>149</v>
      </c>
      <c r="F37" s="2" t="s">
        <v>8</v>
      </c>
      <c r="G37" s="2"/>
      <c r="H37" s="2" t="s">
        <v>149</v>
      </c>
    </row>
  </sheetData>
  <sortState xmlns:xlrd2="http://schemas.microsoft.com/office/spreadsheetml/2017/richdata2" ref="A2:H37">
    <sortCondition ref="A2:A3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3930-A8A6-6C40-B1FF-9F4A0EDEAEF8}">
  <dimension ref="A1:Q94"/>
  <sheetViews>
    <sheetView workbookViewId="0">
      <selection activeCell="G10" sqref="G10"/>
    </sheetView>
  </sheetViews>
  <sheetFormatPr defaultColWidth="10.58203125" defaultRowHeight="15.5" x14ac:dyDescent="0.35"/>
  <cols>
    <col min="3" max="3" width="144" customWidth="1"/>
    <col min="4" max="4" width="10.58203125" customWidth="1"/>
  </cols>
  <sheetData>
    <row r="1" spans="1:17" x14ac:dyDescent="0.35">
      <c r="A1" t="s">
        <v>0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H1" t="s">
        <v>155</v>
      </c>
      <c r="I1" t="s">
        <v>156</v>
      </c>
      <c r="J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</row>
    <row r="2" spans="1:17" x14ac:dyDescent="0.35">
      <c r="A2" t="s">
        <v>164</v>
      </c>
      <c r="B2" t="s">
        <v>5</v>
      </c>
      <c r="C2" t="s">
        <v>165</v>
      </c>
      <c r="D2" t="str">
        <f>LEFT(RIGHT(C2,51),5)</f>
        <v>A1:FC</v>
      </c>
      <c r="E2" t="s">
        <v>166</v>
      </c>
      <c r="F2" t="s">
        <v>167</v>
      </c>
      <c r="G2" t="s">
        <v>155</v>
      </c>
      <c r="H2">
        <f>IF(G2="RT",1,0)</f>
        <v>1</v>
      </c>
      <c r="I2">
        <f>IF(G2="HT",1,0)</f>
        <v>0</v>
      </c>
      <c r="J2">
        <f>IF(G2="LT",1,0)</f>
        <v>0</v>
      </c>
      <c r="L2">
        <f>IF(G2="HT",IF(F2="FF",1,0),0)</f>
        <v>0</v>
      </c>
      <c r="M2">
        <f>IF($G2="HT",IF($F2="SS",1,0),0)</f>
        <v>0</v>
      </c>
      <c r="N2">
        <f>IF($G2="LT",IF($F2="FF",1,0),0)</f>
        <v>0</v>
      </c>
      <c r="O2">
        <f>IF($G2="LT",IF($F2="SS",1,0),0)</f>
        <v>0</v>
      </c>
      <c r="P2">
        <f>IF($G2="RT",IF($F2="FF",1,0),0)</f>
        <v>0</v>
      </c>
      <c r="Q2">
        <f>IF($G2="RT",IF($F2="SS",1,0),0)</f>
        <v>0</v>
      </c>
    </row>
    <row r="3" spans="1:17" x14ac:dyDescent="0.35">
      <c r="A3">
        <v>2</v>
      </c>
      <c r="B3" t="s">
        <v>10</v>
      </c>
      <c r="C3" t="s">
        <v>168</v>
      </c>
      <c r="D3" t="str">
        <f t="shared" ref="D3:D66" si="0">LEFT(RIGHT(C3,51),5)</f>
        <v>A2:34</v>
      </c>
      <c r="E3" t="s">
        <v>166</v>
      </c>
      <c r="F3" t="s">
        <v>167</v>
      </c>
      <c r="G3" t="s">
        <v>155</v>
      </c>
      <c r="H3">
        <f t="shared" ref="H3:H42" si="1">IF(G3="RT",1,0)</f>
        <v>1</v>
      </c>
      <c r="I3">
        <f t="shared" ref="I3:I42" si="2">IF(G3="HT",1,0)</f>
        <v>0</v>
      </c>
      <c r="J3">
        <f t="shared" ref="J3:J42" si="3">IF(G3="LT",1,0)</f>
        <v>0</v>
      </c>
      <c r="L3">
        <f t="shared" ref="L3:L42" si="4">IF(G3="HT",IF(F3="FF",1,0),0)</f>
        <v>0</v>
      </c>
      <c r="M3">
        <f t="shared" ref="M3:M42" si="5">IF($G3="HT",IF($F3="SS",1,0),0)</f>
        <v>0</v>
      </c>
      <c r="N3">
        <f t="shared" ref="N3:N42" si="6">IF($G3="LT",IF($F3="FF",1,0),0)</f>
        <v>0</v>
      </c>
      <c r="O3">
        <f t="shared" ref="O3:O42" si="7">IF($G3="LT",IF($F3="SS",1,0),0)</f>
        <v>0</v>
      </c>
      <c r="P3">
        <f t="shared" ref="P3:P42" si="8">IF($G3="RT",IF($F3="FF",1,0),0)</f>
        <v>0</v>
      </c>
      <c r="Q3">
        <f t="shared" ref="Q3:Q42" si="9">IF($G3="RT",IF($F3="SS",1,0),0)</f>
        <v>0</v>
      </c>
    </row>
    <row r="4" spans="1:17" x14ac:dyDescent="0.35">
      <c r="A4">
        <v>3</v>
      </c>
      <c r="B4" t="s">
        <v>14</v>
      </c>
      <c r="C4" t="s">
        <v>169</v>
      </c>
      <c r="D4" t="str">
        <f t="shared" si="0"/>
        <v>A1:E0</v>
      </c>
      <c r="E4" t="s">
        <v>166</v>
      </c>
      <c r="F4" t="s">
        <v>167</v>
      </c>
      <c r="G4" t="s">
        <v>155</v>
      </c>
      <c r="H4">
        <f t="shared" si="1"/>
        <v>1</v>
      </c>
      <c r="I4">
        <f t="shared" si="2"/>
        <v>0</v>
      </c>
      <c r="J4">
        <f t="shared" si="3"/>
        <v>0</v>
      </c>
      <c r="L4">
        <f t="shared" si="4"/>
        <v>0</v>
      </c>
      <c r="M4">
        <f t="shared" si="5"/>
        <v>0</v>
      </c>
      <c r="N4">
        <f t="shared" si="6"/>
        <v>0</v>
      </c>
      <c r="O4">
        <f t="shared" si="7"/>
        <v>0</v>
      </c>
      <c r="P4">
        <f t="shared" si="8"/>
        <v>0</v>
      </c>
      <c r="Q4">
        <f t="shared" si="9"/>
        <v>0</v>
      </c>
    </row>
    <row r="5" spans="1:17" x14ac:dyDescent="0.35">
      <c r="A5">
        <v>4</v>
      </c>
      <c r="B5" t="s">
        <v>18</v>
      </c>
      <c r="C5" t="s">
        <v>170</v>
      </c>
      <c r="D5" t="str">
        <f t="shared" si="0"/>
        <v>9D:50</v>
      </c>
      <c r="E5" t="s">
        <v>166</v>
      </c>
      <c r="F5" t="s">
        <v>167</v>
      </c>
      <c r="G5" t="s">
        <v>155</v>
      </c>
      <c r="H5">
        <f t="shared" si="1"/>
        <v>1</v>
      </c>
      <c r="I5">
        <f t="shared" si="2"/>
        <v>0</v>
      </c>
      <c r="J5">
        <f t="shared" si="3"/>
        <v>0</v>
      </c>
      <c r="L5">
        <f t="shared" si="4"/>
        <v>0</v>
      </c>
      <c r="M5">
        <f t="shared" si="5"/>
        <v>0</v>
      </c>
      <c r="N5">
        <f t="shared" si="6"/>
        <v>0</v>
      </c>
      <c r="O5">
        <f t="shared" si="7"/>
        <v>0</v>
      </c>
      <c r="P5">
        <f t="shared" si="8"/>
        <v>0</v>
      </c>
      <c r="Q5">
        <f t="shared" si="9"/>
        <v>0</v>
      </c>
    </row>
    <row r="6" spans="1:17" x14ac:dyDescent="0.35">
      <c r="A6">
        <v>5</v>
      </c>
      <c r="B6" t="s">
        <v>22</v>
      </c>
      <c r="C6" t="s">
        <v>171</v>
      </c>
      <c r="D6" t="str">
        <f t="shared" si="0"/>
        <v>9E:A4</v>
      </c>
      <c r="E6" t="s">
        <v>166</v>
      </c>
      <c r="F6" t="s">
        <v>167</v>
      </c>
      <c r="G6" t="s">
        <v>155</v>
      </c>
      <c r="H6">
        <f t="shared" si="1"/>
        <v>1</v>
      </c>
      <c r="I6">
        <f t="shared" si="2"/>
        <v>0</v>
      </c>
      <c r="J6">
        <f t="shared" si="3"/>
        <v>0</v>
      </c>
      <c r="L6">
        <f t="shared" si="4"/>
        <v>0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0</v>
      </c>
      <c r="Q6">
        <f t="shared" si="9"/>
        <v>0</v>
      </c>
    </row>
    <row r="7" spans="1:17" x14ac:dyDescent="0.35">
      <c r="A7">
        <v>6</v>
      </c>
      <c r="B7" t="s">
        <v>26</v>
      </c>
      <c r="C7" t="s">
        <v>172</v>
      </c>
      <c r="D7" t="str">
        <f t="shared" si="0"/>
        <v>A2:6C</v>
      </c>
      <c r="E7" t="s">
        <v>166</v>
      </c>
      <c r="F7" t="s">
        <v>167</v>
      </c>
      <c r="G7" t="s">
        <v>155</v>
      </c>
      <c r="H7">
        <f t="shared" si="1"/>
        <v>1</v>
      </c>
      <c r="I7">
        <f t="shared" si="2"/>
        <v>0</v>
      </c>
      <c r="J7">
        <f t="shared" si="3"/>
        <v>0</v>
      </c>
      <c r="L7">
        <f t="shared" si="4"/>
        <v>0</v>
      </c>
      <c r="M7">
        <f t="shared" si="5"/>
        <v>0</v>
      </c>
      <c r="N7">
        <f t="shared" si="6"/>
        <v>0</v>
      </c>
      <c r="O7">
        <f t="shared" si="7"/>
        <v>0</v>
      </c>
      <c r="P7">
        <f t="shared" si="8"/>
        <v>0</v>
      </c>
      <c r="Q7">
        <f t="shared" si="9"/>
        <v>0</v>
      </c>
    </row>
    <row r="8" spans="1:17" x14ac:dyDescent="0.35">
      <c r="A8">
        <v>7</v>
      </c>
      <c r="B8" t="s">
        <v>30</v>
      </c>
      <c r="C8" t="s">
        <v>173</v>
      </c>
      <c r="D8" t="str">
        <f t="shared" si="0"/>
        <v>A1:64</v>
      </c>
      <c r="E8" t="s">
        <v>166</v>
      </c>
      <c r="F8" t="s">
        <v>167</v>
      </c>
      <c r="G8" t="s">
        <v>155</v>
      </c>
      <c r="H8">
        <f t="shared" si="1"/>
        <v>1</v>
      </c>
      <c r="I8">
        <f t="shared" si="2"/>
        <v>0</v>
      </c>
      <c r="J8">
        <f t="shared" si="3"/>
        <v>0</v>
      </c>
      <c r="L8">
        <f t="shared" si="4"/>
        <v>0</v>
      </c>
      <c r="M8">
        <f t="shared" si="5"/>
        <v>0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0</v>
      </c>
    </row>
    <row r="9" spans="1:17" x14ac:dyDescent="0.35">
      <c r="A9">
        <v>8</v>
      </c>
      <c r="B9" t="s">
        <v>34</v>
      </c>
      <c r="C9" t="s">
        <v>174</v>
      </c>
      <c r="D9" t="str">
        <f t="shared" si="0"/>
        <v>98:5A</v>
      </c>
      <c r="E9" t="s">
        <v>166</v>
      </c>
      <c r="F9" t="s">
        <v>167</v>
      </c>
      <c r="G9" t="s">
        <v>155</v>
      </c>
      <c r="H9">
        <f t="shared" si="1"/>
        <v>1</v>
      </c>
      <c r="I9">
        <f t="shared" si="2"/>
        <v>0</v>
      </c>
      <c r="J9">
        <f t="shared" si="3"/>
        <v>0</v>
      </c>
      <c r="L9">
        <f t="shared" si="4"/>
        <v>0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0</v>
      </c>
    </row>
    <row r="10" spans="1:17" x14ac:dyDescent="0.35">
      <c r="A10">
        <v>9</v>
      </c>
      <c r="B10" t="s">
        <v>38</v>
      </c>
      <c r="C10" t="s">
        <v>175</v>
      </c>
      <c r="D10" t="str">
        <f t="shared" si="0"/>
        <v>A2:14</v>
      </c>
      <c r="E10" t="s">
        <v>166</v>
      </c>
      <c r="F10" t="s">
        <v>176</v>
      </c>
      <c r="G10" t="s">
        <v>156</v>
      </c>
      <c r="H10">
        <f t="shared" si="1"/>
        <v>0</v>
      </c>
      <c r="I10">
        <f t="shared" si="2"/>
        <v>1</v>
      </c>
      <c r="J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0</v>
      </c>
    </row>
    <row r="11" spans="1:17" x14ac:dyDescent="0.35">
      <c r="A11">
        <v>10</v>
      </c>
      <c r="B11" t="s">
        <v>42</v>
      </c>
      <c r="C11" t="s">
        <v>177</v>
      </c>
      <c r="D11" t="str">
        <f t="shared" si="0"/>
        <v>9C:26</v>
      </c>
      <c r="E11" t="s">
        <v>166</v>
      </c>
      <c r="F11" t="s">
        <v>176</v>
      </c>
      <c r="G11" t="s">
        <v>157</v>
      </c>
      <c r="H11">
        <f t="shared" si="1"/>
        <v>0</v>
      </c>
      <c r="I11">
        <f t="shared" si="2"/>
        <v>0</v>
      </c>
      <c r="J11">
        <f t="shared" si="3"/>
        <v>1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7"/>
        <v>1</v>
      </c>
      <c r="P11">
        <f t="shared" si="8"/>
        <v>0</v>
      </c>
      <c r="Q11">
        <f t="shared" si="9"/>
        <v>0</v>
      </c>
    </row>
    <row r="12" spans="1:17" x14ac:dyDescent="0.35">
      <c r="A12">
        <v>11</v>
      </c>
      <c r="B12" t="s">
        <v>46</v>
      </c>
      <c r="C12" t="s">
        <v>178</v>
      </c>
      <c r="D12" t="str">
        <f t="shared" si="0"/>
        <v>9D:72</v>
      </c>
      <c r="E12" t="s">
        <v>166</v>
      </c>
      <c r="F12" t="s">
        <v>179</v>
      </c>
      <c r="G12" t="s">
        <v>157</v>
      </c>
      <c r="H12">
        <f t="shared" si="1"/>
        <v>0</v>
      </c>
      <c r="I12">
        <f t="shared" si="2"/>
        <v>0</v>
      </c>
      <c r="J12">
        <f t="shared" si="3"/>
        <v>1</v>
      </c>
      <c r="L12">
        <f t="shared" si="4"/>
        <v>0</v>
      </c>
      <c r="M12">
        <f t="shared" si="5"/>
        <v>0</v>
      </c>
      <c r="N12">
        <f t="shared" si="6"/>
        <v>1</v>
      </c>
      <c r="O12">
        <f t="shared" si="7"/>
        <v>0</v>
      </c>
      <c r="P12">
        <f t="shared" si="8"/>
        <v>0</v>
      </c>
      <c r="Q12">
        <f t="shared" si="9"/>
        <v>0</v>
      </c>
    </row>
    <row r="13" spans="1:17" x14ac:dyDescent="0.35">
      <c r="A13">
        <v>12</v>
      </c>
      <c r="B13" t="s">
        <v>50</v>
      </c>
      <c r="C13" t="s">
        <v>180</v>
      </c>
      <c r="D13" t="str">
        <f t="shared" si="0"/>
        <v>9D:88</v>
      </c>
      <c r="E13" t="s">
        <v>166</v>
      </c>
      <c r="F13" t="s">
        <v>179</v>
      </c>
      <c r="G13" t="s">
        <v>157</v>
      </c>
      <c r="H13">
        <f t="shared" si="1"/>
        <v>0</v>
      </c>
      <c r="I13">
        <f t="shared" si="2"/>
        <v>0</v>
      </c>
      <c r="J13">
        <f t="shared" si="3"/>
        <v>1</v>
      </c>
      <c r="L13">
        <f t="shared" si="4"/>
        <v>0</v>
      </c>
      <c r="M13">
        <f t="shared" si="5"/>
        <v>0</v>
      </c>
      <c r="N13">
        <f t="shared" si="6"/>
        <v>1</v>
      </c>
      <c r="O13">
        <f t="shared" si="7"/>
        <v>0</v>
      </c>
      <c r="P13">
        <f t="shared" si="8"/>
        <v>0</v>
      </c>
      <c r="Q13">
        <f t="shared" si="9"/>
        <v>0</v>
      </c>
    </row>
    <row r="14" spans="1:17" x14ac:dyDescent="0.35">
      <c r="A14">
        <v>13</v>
      </c>
      <c r="B14" t="s">
        <v>54</v>
      </c>
      <c r="C14" t="s">
        <v>181</v>
      </c>
      <c r="D14" t="str">
        <f t="shared" si="0"/>
        <v>9D:9E</v>
      </c>
      <c r="E14" t="s">
        <v>166</v>
      </c>
      <c r="F14" t="s">
        <v>182</v>
      </c>
      <c r="G14" t="s">
        <v>156</v>
      </c>
      <c r="H14">
        <f t="shared" si="1"/>
        <v>0</v>
      </c>
      <c r="I14">
        <f t="shared" si="2"/>
        <v>1</v>
      </c>
      <c r="J14">
        <f t="shared" si="3"/>
        <v>0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0</v>
      </c>
      <c r="Q14">
        <f t="shared" si="9"/>
        <v>0</v>
      </c>
    </row>
    <row r="15" spans="1:17" x14ac:dyDescent="0.35">
      <c r="A15">
        <v>14</v>
      </c>
      <c r="B15" t="s">
        <v>58</v>
      </c>
      <c r="C15" t="s">
        <v>183</v>
      </c>
      <c r="D15" t="str">
        <f t="shared" si="0"/>
        <v>9D:A6</v>
      </c>
      <c r="E15" t="s">
        <v>166</v>
      </c>
      <c r="F15" t="s">
        <v>182</v>
      </c>
      <c r="G15" t="s">
        <v>157</v>
      </c>
      <c r="H15">
        <f t="shared" si="1"/>
        <v>0</v>
      </c>
      <c r="I15">
        <f t="shared" si="2"/>
        <v>0</v>
      </c>
      <c r="J15">
        <f t="shared" si="3"/>
        <v>1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0</v>
      </c>
    </row>
    <row r="16" spans="1:17" x14ac:dyDescent="0.35">
      <c r="A16">
        <v>15</v>
      </c>
      <c r="C16" t="s">
        <v>184</v>
      </c>
      <c r="D16" t="str">
        <f t="shared" si="0"/>
        <v>98:68</v>
      </c>
      <c r="E16" t="s">
        <v>166</v>
      </c>
      <c r="F16" t="s">
        <v>167</v>
      </c>
      <c r="H16">
        <f t="shared" si="1"/>
        <v>0</v>
      </c>
      <c r="I16">
        <f t="shared" si="2"/>
        <v>0</v>
      </c>
      <c r="J16">
        <f t="shared" si="3"/>
        <v>0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7"/>
        <v>0</v>
      </c>
      <c r="P16">
        <f t="shared" si="8"/>
        <v>0</v>
      </c>
      <c r="Q16">
        <f t="shared" si="9"/>
        <v>0</v>
      </c>
    </row>
    <row r="17" spans="1:17" x14ac:dyDescent="0.35">
      <c r="A17">
        <v>16</v>
      </c>
      <c r="C17" t="s">
        <v>185</v>
      </c>
      <c r="D17" t="str">
        <f t="shared" si="0"/>
        <v>A2:A2</v>
      </c>
      <c r="E17" t="s">
        <v>166</v>
      </c>
      <c r="F17" t="s">
        <v>167</v>
      </c>
      <c r="H17">
        <f t="shared" si="1"/>
        <v>0</v>
      </c>
      <c r="I17">
        <f t="shared" si="2"/>
        <v>0</v>
      </c>
      <c r="J17">
        <f t="shared" si="3"/>
        <v>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7"/>
        <v>0</v>
      </c>
      <c r="P17">
        <f t="shared" si="8"/>
        <v>0</v>
      </c>
      <c r="Q17">
        <f t="shared" si="9"/>
        <v>0</v>
      </c>
    </row>
    <row r="18" spans="1:17" x14ac:dyDescent="0.35">
      <c r="A18">
        <v>17</v>
      </c>
      <c r="B18" t="s">
        <v>62</v>
      </c>
      <c r="C18" t="s">
        <v>186</v>
      </c>
      <c r="D18" t="str">
        <f t="shared" si="0"/>
        <v>9D:AA</v>
      </c>
      <c r="E18" t="s">
        <v>166</v>
      </c>
      <c r="F18" t="s">
        <v>176</v>
      </c>
      <c r="G18" t="s">
        <v>157</v>
      </c>
      <c r="H18">
        <f t="shared" si="1"/>
        <v>0</v>
      </c>
      <c r="I18">
        <f t="shared" si="2"/>
        <v>0</v>
      </c>
      <c r="J18">
        <f t="shared" si="3"/>
        <v>1</v>
      </c>
      <c r="L18">
        <f t="shared" si="4"/>
        <v>0</v>
      </c>
      <c r="M18">
        <f t="shared" si="5"/>
        <v>0</v>
      </c>
      <c r="N18">
        <f t="shared" si="6"/>
        <v>0</v>
      </c>
      <c r="O18">
        <f t="shared" si="7"/>
        <v>1</v>
      </c>
      <c r="P18">
        <f t="shared" si="8"/>
        <v>0</v>
      </c>
      <c r="Q18">
        <f t="shared" si="9"/>
        <v>0</v>
      </c>
    </row>
    <row r="19" spans="1:17" x14ac:dyDescent="0.35">
      <c r="A19">
        <v>18</v>
      </c>
      <c r="B19" t="s">
        <v>66</v>
      </c>
      <c r="C19" t="s">
        <v>187</v>
      </c>
      <c r="D19" t="str">
        <f t="shared" si="0"/>
        <v>9B:B0</v>
      </c>
      <c r="E19" t="s">
        <v>166</v>
      </c>
      <c r="F19" t="s">
        <v>179</v>
      </c>
      <c r="G19" t="s">
        <v>156</v>
      </c>
      <c r="H19">
        <f t="shared" si="1"/>
        <v>0</v>
      </c>
      <c r="I19">
        <f t="shared" si="2"/>
        <v>1</v>
      </c>
      <c r="J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O19">
        <f t="shared" si="7"/>
        <v>0</v>
      </c>
      <c r="P19">
        <f t="shared" si="8"/>
        <v>0</v>
      </c>
      <c r="Q19">
        <f t="shared" si="9"/>
        <v>0</v>
      </c>
    </row>
    <row r="20" spans="1:17" x14ac:dyDescent="0.35">
      <c r="A20">
        <v>19</v>
      </c>
      <c r="B20" t="s">
        <v>70</v>
      </c>
      <c r="C20" t="s">
        <v>188</v>
      </c>
      <c r="D20" t="str">
        <f t="shared" si="0"/>
        <v>9D:82</v>
      </c>
      <c r="E20" t="s">
        <v>166</v>
      </c>
      <c r="F20" t="s">
        <v>179</v>
      </c>
      <c r="G20" t="s">
        <v>156</v>
      </c>
      <c r="H20">
        <f t="shared" si="1"/>
        <v>0</v>
      </c>
      <c r="I20">
        <f t="shared" si="2"/>
        <v>1</v>
      </c>
      <c r="J20">
        <f t="shared" si="3"/>
        <v>0</v>
      </c>
      <c r="L20">
        <f t="shared" si="4"/>
        <v>1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0</v>
      </c>
      <c r="Q20">
        <f t="shared" si="9"/>
        <v>0</v>
      </c>
    </row>
    <row r="21" spans="1:17" x14ac:dyDescent="0.35">
      <c r="A21">
        <v>20</v>
      </c>
      <c r="B21" t="s">
        <v>75</v>
      </c>
      <c r="C21" t="s">
        <v>189</v>
      </c>
      <c r="D21" t="str">
        <f t="shared" si="0"/>
        <v>9C:20</v>
      </c>
      <c r="E21" t="s">
        <v>166</v>
      </c>
      <c r="F21" t="s">
        <v>176</v>
      </c>
      <c r="G21" t="s">
        <v>156</v>
      </c>
      <c r="H21">
        <f t="shared" si="1"/>
        <v>0</v>
      </c>
      <c r="I21">
        <f t="shared" si="2"/>
        <v>1</v>
      </c>
      <c r="J21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O21">
        <f t="shared" si="7"/>
        <v>0</v>
      </c>
      <c r="P21">
        <f t="shared" si="8"/>
        <v>0</v>
      </c>
      <c r="Q21">
        <f t="shared" si="9"/>
        <v>0</v>
      </c>
    </row>
    <row r="22" spans="1:17" x14ac:dyDescent="0.35">
      <c r="A22">
        <v>21</v>
      </c>
      <c r="B22" t="s">
        <v>79</v>
      </c>
      <c r="C22" t="s">
        <v>190</v>
      </c>
      <c r="D22" t="str">
        <f t="shared" si="0"/>
        <v>9D:A8</v>
      </c>
      <c r="E22" t="s">
        <v>166</v>
      </c>
      <c r="F22" t="s">
        <v>176</v>
      </c>
      <c r="G22" t="s">
        <v>156</v>
      </c>
      <c r="H22">
        <f t="shared" si="1"/>
        <v>0</v>
      </c>
      <c r="I22">
        <f t="shared" si="2"/>
        <v>1</v>
      </c>
      <c r="J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</row>
    <row r="23" spans="1:17" x14ac:dyDescent="0.35">
      <c r="A23">
        <v>22</v>
      </c>
      <c r="B23" t="s">
        <v>83</v>
      </c>
      <c r="C23" t="s">
        <v>191</v>
      </c>
      <c r="D23" t="str">
        <f t="shared" si="0"/>
        <v>9C:8C</v>
      </c>
      <c r="E23" t="s">
        <v>166</v>
      </c>
      <c r="F23" t="s">
        <v>179</v>
      </c>
      <c r="G23" t="s">
        <v>156</v>
      </c>
      <c r="H23">
        <f t="shared" si="1"/>
        <v>0</v>
      </c>
      <c r="I23">
        <f t="shared" si="2"/>
        <v>1</v>
      </c>
      <c r="J23">
        <f t="shared" si="3"/>
        <v>0</v>
      </c>
      <c r="L23">
        <f t="shared" si="4"/>
        <v>1</v>
      </c>
      <c r="M23">
        <f t="shared" si="5"/>
        <v>0</v>
      </c>
      <c r="N23">
        <f t="shared" si="6"/>
        <v>0</v>
      </c>
      <c r="O23">
        <f t="shared" si="7"/>
        <v>0</v>
      </c>
      <c r="P23">
        <f t="shared" si="8"/>
        <v>0</v>
      </c>
      <c r="Q23">
        <f t="shared" si="9"/>
        <v>0</v>
      </c>
    </row>
    <row r="24" spans="1:17" x14ac:dyDescent="0.35">
      <c r="A24">
        <v>23</v>
      </c>
      <c r="B24" t="s">
        <v>87</v>
      </c>
      <c r="C24" t="s">
        <v>192</v>
      </c>
      <c r="D24" t="str">
        <f t="shared" si="0"/>
        <v>9B:18</v>
      </c>
      <c r="E24" t="s">
        <v>166</v>
      </c>
      <c r="F24" t="s">
        <v>176</v>
      </c>
      <c r="G24" t="s">
        <v>155</v>
      </c>
      <c r="H24">
        <f t="shared" si="1"/>
        <v>1</v>
      </c>
      <c r="I24">
        <f t="shared" si="2"/>
        <v>0</v>
      </c>
      <c r="J24">
        <f t="shared" si="3"/>
        <v>0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P24">
        <f t="shared" si="8"/>
        <v>0</v>
      </c>
      <c r="Q24">
        <f t="shared" si="9"/>
        <v>1</v>
      </c>
    </row>
    <row r="25" spans="1:17" x14ac:dyDescent="0.35">
      <c r="A25">
        <v>24</v>
      </c>
      <c r="B25" t="s">
        <v>91</v>
      </c>
      <c r="C25" t="s">
        <v>193</v>
      </c>
      <c r="D25" t="str">
        <f t="shared" si="0"/>
        <v>9D:8A</v>
      </c>
      <c r="E25" t="s">
        <v>166</v>
      </c>
      <c r="F25" t="s">
        <v>179</v>
      </c>
      <c r="G25" t="s">
        <v>155</v>
      </c>
      <c r="H25">
        <f t="shared" si="1"/>
        <v>1</v>
      </c>
      <c r="I25">
        <f t="shared" si="2"/>
        <v>0</v>
      </c>
      <c r="J25">
        <f t="shared" si="3"/>
        <v>0</v>
      </c>
      <c r="L25">
        <f t="shared" si="4"/>
        <v>0</v>
      </c>
      <c r="M25">
        <f t="shared" si="5"/>
        <v>0</v>
      </c>
      <c r="N25">
        <f t="shared" si="6"/>
        <v>0</v>
      </c>
      <c r="O25">
        <f t="shared" si="7"/>
        <v>0</v>
      </c>
      <c r="P25">
        <f t="shared" si="8"/>
        <v>1</v>
      </c>
      <c r="Q25">
        <f t="shared" si="9"/>
        <v>0</v>
      </c>
    </row>
    <row r="26" spans="1:17" x14ac:dyDescent="0.35">
      <c r="A26">
        <v>25</v>
      </c>
      <c r="C26" t="s">
        <v>194</v>
      </c>
      <c r="D26" t="str">
        <f t="shared" si="0"/>
        <v>9A:F4</v>
      </c>
      <c r="E26" t="s">
        <v>166</v>
      </c>
      <c r="F26" t="s">
        <v>167</v>
      </c>
      <c r="H26">
        <f t="shared" si="1"/>
        <v>0</v>
      </c>
      <c r="I26">
        <f t="shared" si="2"/>
        <v>0</v>
      </c>
      <c r="J26">
        <f t="shared" si="3"/>
        <v>0</v>
      </c>
      <c r="L26">
        <f t="shared" si="4"/>
        <v>0</v>
      </c>
      <c r="M26">
        <f t="shared" si="5"/>
        <v>0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0</v>
      </c>
    </row>
    <row r="27" spans="1:17" x14ac:dyDescent="0.35">
      <c r="A27">
        <v>26</v>
      </c>
      <c r="C27" t="s">
        <v>195</v>
      </c>
      <c r="D27" t="str">
        <f t="shared" si="0"/>
        <v>A2:00</v>
      </c>
      <c r="E27" t="s">
        <v>166</v>
      </c>
      <c r="F27" t="s">
        <v>167</v>
      </c>
      <c r="H27">
        <f t="shared" si="1"/>
        <v>0</v>
      </c>
      <c r="I27">
        <f t="shared" si="2"/>
        <v>0</v>
      </c>
      <c r="J27">
        <f t="shared" si="3"/>
        <v>0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0</v>
      </c>
      <c r="P27">
        <f t="shared" si="8"/>
        <v>0</v>
      </c>
      <c r="Q27">
        <f t="shared" si="9"/>
        <v>0</v>
      </c>
    </row>
    <row r="28" spans="1:17" x14ac:dyDescent="0.35">
      <c r="A28">
        <v>27</v>
      </c>
      <c r="C28" t="s">
        <v>196</v>
      </c>
      <c r="D28" t="str">
        <f t="shared" si="0"/>
        <v>9D:74</v>
      </c>
      <c r="E28" t="s">
        <v>166</v>
      </c>
      <c r="F28" t="s">
        <v>167</v>
      </c>
      <c r="H28">
        <f t="shared" si="1"/>
        <v>0</v>
      </c>
      <c r="I28">
        <f t="shared" si="2"/>
        <v>0</v>
      </c>
      <c r="J28">
        <f t="shared" si="3"/>
        <v>0</v>
      </c>
      <c r="L28">
        <f t="shared" si="4"/>
        <v>0</v>
      </c>
      <c r="M28">
        <f t="shared" si="5"/>
        <v>0</v>
      </c>
      <c r="N28">
        <f t="shared" si="6"/>
        <v>0</v>
      </c>
      <c r="O28">
        <f t="shared" si="7"/>
        <v>0</v>
      </c>
      <c r="P28">
        <f t="shared" si="8"/>
        <v>0</v>
      </c>
      <c r="Q28">
        <f t="shared" si="9"/>
        <v>0</v>
      </c>
    </row>
    <row r="29" spans="1:17" x14ac:dyDescent="0.35">
      <c r="A29">
        <v>28</v>
      </c>
      <c r="B29" t="s">
        <v>95</v>
      </c>
      <c r="C29" t="s">
        <v>197</v>
      </c>
      <c r="D29" t="str">
        <f t="shared" si="0"/>
        <v>98:D2</v>
      </c>
      <c r="E29" t="s">
        <v>198</v>
      </c>
      <c r="F29" t="s">
        <v>176</v>
      </c>
      <c r="G29" t="s">
        <v>157</v>
      </c>
      <c r="H29">
        <f t="shared" si="1"/>
        <v>0</v>
      </c>
      <c r="I29">
        <f t="shared" si="2"/>
        <v>0</v>
      </c>
      <c r="J29">
        <f t="shared" si="3"/>
        <v>1</v>
      </c>
      <c r="L29">
        <f t="shared" si="4"/>
        <v>0</v>
      </c>
      <c r="M29">
        <f t="shared" si="5"/>
        <v>0</v>
      </c>
      <c r="N29">
        <f t="shared" si="6"/>
        <v>0</v>
      </c>
      <c r="O29">
        <f t="shared" si="7"/>
        <v>1</v>
      </c>
      <c r="P29">
        <f t="shared" si="8"/>
        <v>0</v>
      </c>
      <c r="Q29">
        <f t="shared" si="9"/>
        <v>0</v>
      </c>
    </row>
    <row r="30" spans="1:17" x14ac:dyDescent="0.35">
      <c r="A30">
        <v>29</v>
      </c>
      <c r="B30" t="s">
        <v>199</v>
      </c>
      <c r="C30" t="s">
        <v>200</v>
      </c>
      <c r="D30" t="str">
        <f t="shared" si="0"/>
        <v>9D:F6</v>
      </c>
      <c r="E30" t="s">
        <v>198</v>
      </c>
      <c r="F30" t="s">
        <v>179</v>
      </c>
      <c r="G30" t="s">
        <v>157</v>
      </c>
      <c r="H30">
        <f t="shared" si="1"/>
        <v>0</v>
      </c>
      <c r="I30">
        <f t="shared" si="2"/>
        <v>0</v>
      </c>
      <c r="J30">
        <f t="shared" si="3"/>
        <v>1</v>
      </c>
      <c r="L30">
        <f t="shared" si="4"/>
        <v>0</v>
      </c>
      <c r="M30">
        <f t="shared" si="5"/>
        <v>0</v>
      </c>
      <c r="N30">
        <f t="shared" si="6"/>
        <v>1</v>
      </c>
      <c r="O30">
        <f t="shared" si="7"/>
        <v>0</v>
      </c>
      <c r="P30">
        <f t="shared" si="8"/>
        <v>0</v>
      </c>
      <c r="Q30">
        <f t="shared" si="9"/>
        <v>0</v>
      </c>
    </row>
    <row r="31" spans="1:17" x14ac:dyDescent="0.35">
      <c r="A31">
        <v>30</v>
      </c>
      <c r="B31" t="s">
        <v>103</v>
      </c>
      <c r="C31" t="s">
        <v>201</v>
      </c>
      <c r="D31" t="str">
        <f t="shared" si="0"/>
        <v>9D:D6</v>
      </c>
      <c r="E31" t="s">
        <v>198</v>
      </c>
      <c r="F31" t="s">
        <v>167</v>
      </c>
      <c r="G31" t="s">
        <v>155</v>
      </c>
      <c r="H31">
        <f t="shared" si="1"/>
        <v>1</v>
      </c>
      <c r="I31">
        <f t="shared" si="2"/>
        <v>0</v>
      </c>
      <c r="J31">
        <f t="shared" si="3"/>
        <v>0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0</v>
      </c>
    </row>
    <row r="32" spans="1:17" x14ac:dyDescent="0.35">
      <c r="A32">
        <v>31</v>
      </c>
      <c r="B32" t="s">
        <v>107</v>
      </c>
      <c r="C32" t="s">
        <v>202</v>
      </c>
      <c r="D32" t="str">
        <f t="shared" si="0"/>
        <v>A2:98</v>
      </c>
      <c r="E32" t="s">
        <v>198</v>
      </c>
      <c r="F32" t="s">
        <v>167</v>
      </c>
      <c r="G32" t="s">
        <v>155</v>
      </c>
      <c r="H32">
        <f t="shared" si="1"/>
        <v>1</v>
      </c>
      <c r="I32">
        <f t="shared" si="2"/>
        <v>0</v>
      </c>
      <c r="J32">
        <f t="shared" si="3"/>
        <v>0</v>
      </c>
      <c r="L32">
        <f t="shared" si="4"/>
        <v>0</v>
      </c>
      <c r="M32">
        <f t="shared" si="5"/>
        <v>0</v>
      </c>
      <c r="N32">
        <f t="shared" si="6"/>
        <v>0</v>
      </c>
      <c r="O32">
        <f t="shared" si="7"/>
        <v>0</v>
      </c>
      <c r="P32">
        <f t="shared" si="8"/>
        <v>0</v>
      </c>
      <c r="Q32">
        <f t="shared" si="9"/>
        <v>0</v>
      </c>
    </row>
    <row r="33" spans="1:17" x14ac:dyDescent="0.35">
      <c r="A33">
        <v>32</v>
      </c>
      <c r="B33" t="s">
        <v>111</v>
      </c>
      <c r="C33" t="s">
        <v>203</v>
      </c>
      <c r="D33" t="str">
        <f t="shared" si="0"/>
        <v>A2:24</v>
      </c>
      <c r="E33" t="s">
        <v>198</v>
      </c>
      <c r="F33" t="s">
        <v>167</v>
      </c>
      <c r="G33" t="s">
        <v>156</v>
      </c>
      <c r="H33">
        <f t="shared" si="1"/>
        <v>0</v>
      </c>
      <c r="I33">
        <f t="shared" si="2"/>
        <v>1</v>
      </c>
      <c r="J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O33">
        <f t="shared" si="7"/>
        <v>0</v>
      </c>
      <c r="P33">
        <f t="shared" si="8"/>
        <v>0</v>
      </c>
      <c r="Q33">
        <f t="shared" si="9"/>
        <v>0</v>
      </c>
    </row>
    <row r="34" spans="1:17" x14ac:dyDescent="0.35">
      <c r="A34">
        <v>33</v>
      </c>
      <c r="B34" t="s">
        <v>115</v>
      </c>
      <c r="C34" t="s">
        <v>204</v>
      </c>
      <c r="D34" t="str">
        <f t="shared" si="0"/>
        <v>A2:82</v>
      </c>
      <c r="E34" t="s">
        <v>198</v>
      </c>
      <c r="F34" t="s">
        <v>167</v>
      </c>
      <c r="G34" t="s">
        <v>156</v>
      </c>
      <c r="H34">
        <f t="shared" si="1"/>
        <v>0</v>
      </c>
      <c r="I34">
        <f t="shared" si="2"/>
        <v>1</v>
      </c>
      <c r="J34">
        <f t="shared" si="3"/>
        <v>0</v>
      </c>
      <c r="L34">
        <f t="shared" si="4"/>
        <v>0</v>
      </c>
      <c r="M34">
        <f t="shared" si="5"/>
        <v>0</v>
      </c>
      <c r="N34">
        <f t="shared" si="6"/>
        <v>0</v>
      </c>
      <c r="O34">
        <f t="shared" si="7"/>
        <v>0</v>
      </c>
      <c r="P34">
        <f t="shared" si="8"/>
        <v>0</v>
      </c>
      <c r="Q34">
        <f t="shared" si="9"/>
        <v>0</v>
      </c>
    </row>
    <row r="35" spans="1:17" x14ac:dyDescent="0.35">
      <c r="A35">
        <v>34</v>
      </c>
      <c r="B35" t="s">
        <v>119</v>
      </c>
      <c r="C35" t="s">
        <v>205</v>
      </c>
      <c r="D35" t="str">
        <f t="shared" si="0"/>
        <v>A2:94</v>
      </c>
      <c r="E35" t="s">
        <v>198</v>
      </c>
      <c r="F35" t="s">
        <v>167</v>
      </c>
      <c r="G35" t="s">
        <v>156</v>
      </c>
      <c r="H35">
        <f t="shared" si="1"/>
        <v>0</v>
      </c>
      <c r="I35">
        <f t="shared" si="2"/>
        <v>1</v>
      </c>
      <c r="J35">
        <f t="shared" si="3"/>
        <v>0</v>
      </c>
      <c r="L35">
        <f t="shared" si="4"/>
        <v>0</v>
      </c>
      <c r="M35">
        <f t="shared" si="5"/>
        <v>0</v>
      </c>
      <c r="N35">
        <f t="shared" si="6"/>
        <v>0</v>
      </c>
      <c r="O35">
        <f t="shared" si="7"/>
        <v>0</v>
      </c>
      <c r="P35">
        <f t="shared" si="8"/>
        <v>0</v>
      </c>
      <c r="Q35">
        <f t="shared" si="9"/>
        <v>0</v>
      </c>
    </row>
    <row r="36" spans="1:17" x14ac:dyDescent="0.35">
      <c r="A36">
        <v>35</v>
      </c>
      <c r="B36" t="s">
        <v>123</v>
      </c>
      <c r="C36" t="s">
        <v>206</v>
      </c>
      <c r="D36" t="str">
        <f t="shared" si="0"/>
        <v>A2:1E</v>
      </c>
      <c r="E36" t="s">
        <v>198</v>
      </c>
      <c r="F36" t="s">
        <v>167</v>
      </c>
      <c r="G36" t="s">
        <v>156</v>
      </c>
      <c r="H36">
        <f t="shared" si="1"/>
        <v>0</v>
      </c>
      <c r="I36">
        <f t="shared" si="2"/>
        <v>1</v>
      </c>
      <c r="J36">
        <f t="shared" si="3"/>
        <v>0</v>
      </c>
      <c r="L36">
        <f t="shared" si="4"/>
        <v>0</v>
      </c>
      <c r="M36">
        <f t="shared" si="5"/>
        <v>0</v>
      </c>
      <c r="N36">
        <f t="shared" si="6"/>
        <v>0</v>
      </c>
      <c r="O36">
        <f t="shared" si="7"/>
        <v>0</v>
      </c>
      <c r="P36">
        <f t="shared" si="8"/>
        <v>0</v>
      </c>
      <c r="Q36">
        <f t="shared" si="9"/>
        <v>0</v>
      </c>
    </row>
    <row r="37" spans="1:17" x14ac:dyDescent="0.35">
      <c r="A37">
        <v>36</v>
      </c>
      <c r="B37" t="s">
        <v>127</v>
      </c>
      <c r="C37" t="s">
        <v>207</v>
      </c>
      <c r="D37" t="str">
        <f t="shared" si="0"/>
        <v>9E:74</v>
      </c>
      <c r="E37" t="s">
        <v>198</v>
      </c>
      <c r="F37" t="s">
        <v>167</v>
      </c>
      <c r="G37" t="s">
        <v>156</v>
      </c>
      <c r="H37">
        <f t="shared" si="1"/>
        <v>0</v>
      </c>
      <c r="I37">
        <f t="shared" si="2"/>
        <v>1</v>
      </c>
      <c r="J37">
        <f t="shared" si="3"/>
        <v>0</v>
      </c>
      <c r="L37">
        <f t="shared" si="4"/>
        <v>0</v>
      </c>
      <c r="M37">
        <f t="shared" si="5"/>
        <v>0</v>
      </c>
      <c r="N37">
        <f t="shared" si="6"/>
        <v>0</v>
      </c>
      <c r="O37">
        <f t="shared" si="7"/>
        <v>0</v>
      </c>
      <c r="P37">
        <f t="shared" si="8"/>
        <v>0</v>
      </c>
      <c r="Q37">
        <f t="shared" si="9"/>
        <v>0</v>
      </c>
    </row>
    <row r="38" spans="1:17" x14ac:dyDescent="0.35">
      <c r="A38">
        <v>37</v>
      </c>
      <c r="B38" t="s">
        <v>131</v>
      </c>
      <c r="C38" t="s">
        <v>208</v>
      </c>
      <c r="D38" t="str">
        <f t="shared" si="0"/>
        <v>A0:D6</v>
      </c>
      <c r="E38" t="s">
        <v>198</v>
      </c>
      <c r="F38" t="s">
        <v>167</v>
      </c>
      <c r="G38" t="s">
        <v>157</v>
      </c>
      <c r="H38">
        <f t="shared" si="1"/>
        <v>0</v>
      </c>
      <c r="I38">
        <f t="shared" si="2"/>
        <v>0</v>
      </c>
      <c r="J38">
        <f t="shared" si="3"/>
        <v>1</v>
      </c>
      <c r="L38">
        <f t="shared" si="4"/>
        <v>0</v>
      </c>
      <c r="M38">
        <f t="shared" si="5"/>
        <v>0</v>
      </c>
      <c r="N38">
        <f t="shared" si="6"/>
        <v>0</v>
      </c>
      <c r="O38">
        <f t="shared" si="7"/>
        <v>0</v>
      </c>
      <c r="P38">
        <f t="shared" si="8"/>
        <v>0</v>
      </c>
      <c r="Q38">
        <f t="shared" si="9"/>
        <v>0</v>
      </c>
    </row>
    <row r="39" spans="1:17" x14ac:dyDescent="0.35">
      <c r="A39">
        <v>38</v>
      </c>
      <c r="B39" t="s">
        <v>135</v>
      </c>
      <c r="C39" t="s">
        <v>209</v>
      </c>
      <c r="D39" t="str">
        <f t="shared" si="0"/>
        <v>99:10</v>
      </c>
      <c r="E39" t="s">
        <v>198</v>
      </c>
      <c r="F39" t="s">
        <v>167</v>
      </c>
      <c r="G39" t="s">
        <v>157</v>
      </c>
      <c r="H39">
        <f t="shared" si="1"/>
        <v>0</v>
      </c>
      <c r="I39">
        <f t="shared" si="2"/>
        <v>0</v>
      </c>
      <c r="J39">
        <f t="shared" si="3"/>
        <v>1</v>
      </c>
      <c r="L39">
        <f t="shared" si="4"/>
        <v>0</v>
      </c>
      <c r="M39">
        <f t="shared" si="5"/>
        <v>0</v>
      </c>
      <c r="N39">
        <f t="shared" si="6"/>
        <v>0</v>
      </c>
      <c r="O39">
        <f t="shared" si="7"/>
        <v>0</v>
      </c>
      <c r="P39">
        <f t="shared" si="8"/>
        <v>0</v>
      </c>
      <c r="Q39">
        <f t="shared" si="9"/>
        <v>0</v>
      </c>
    </row>
    <row r="40" spans="1:17" x14ac:dyDescent="0.35">
      <c r="A40">
        <v>39</v>
      </c>
      <c r="B40" s="1" t="s">
        <v>135</v>
      </c>
      <c r="C40" t="s">
        <v>210</v>
      </c>
      <c r="D40" t="str">
        <f t="shared" si="0"/>
        <v>A0:D2</v>
      </c>
      <c r="E40" t="s">
        <v>198</v>
      </c>
      <c r="F40" t="s">
        <v>167</v>
      </c>
      <c r="G40" t="s">
        <v>157</v>
      </c>
      <c r="H40">
        <f t="shared" si="1"/>
        <v>0</v>
      </c>
      <c r="I40">
        <f t="shared" si="2"/>
        <v>0</v>
      </c>
      <c r="J40">
        <f t="shared" si="3"/>
        <v>1</v>
      </c>
      <c r="L40">
        <f t="shared" si="4"/>
        <v>0</v>
      </c>
      <c r="M40">
        <f t="shared" si="5"/>
        <v>0</v>
      </c>
      <c r="N40">
        <f t="shared" si="6"/>
        <v>0</v>
      </c>
      <c r="O40">
        <f t="shared" si="7"/>
        <v>0</v>
      </c>
      <c r="P40">
        <f t="shared" si="8"/>
        <v>0</v>
      </c>
      <c r="Q40">
        <f t="shared" si="9"/>
        <v>0</v>
      </c>
    </row>
    <row r="41" spans="1:17" x14ac:dyDescent="0.35">
      <c r="A41">
        <v>40</v>
      </c>
      <c r="B41" t="s">
        <v>143</v>
      </c>
      <c r="C41" t="s">
        <v>211</v>
      </c>
      <c r="D41" t="str">
        <f t="shared" si="0"/>
        <v>9E:5E</v>
      </c>
      <c r="E41" t="s">
        <v>198</v>
      </c>
      <c r="F41" t="s">
        <v>167</v>
      </c>
      <c r="G41" t="s">
        <v>157</v>
      </c>
      <c r="H41">
        <f t="shared" si="1"/>
        <v>0</v>
      </c>
      <c r="I41">
        <f t="shared" si="2"/>
        <v>0</v>
      </c>
      <c r="J41">
        <f t="shared" si="3"/>
        <v>1</v>
      </c>
      <c r="L41">
        <f t="shared" si="4"/>
        <v>0</v>
      </c>
      <c r="M41">
        <f t="shared" si="5"/>
        <v>0</v>
      </c>
      <c r="N41">
        <f t="shared" si="6"/>
        <v>0</v>
      </c>
      <c r="O41">
        <f t="shared" si="7"/>
        <v>0</v>
      </c>
      <c r="P41">
        <f t="shared" si="8"/>
        <v>0</v>
      </c>
      <c r="Q41">
        <f t="shared" si="9"/>
        <v>0</v>
      </c>
    </row>
    <row r="42" spans="1:17" x14ac:dyDescent="0.35">
      <c r="A42">
        <v>41</v>
      </c>
      <c r="B42" t="s">
        <v>147</v>
      </c>
      <c r="C42" t="s">
        <v>212</v>
      </c>
      <c r="D42" t="str">
        <f t="shared" si="0"/>
        <v>98:14</v>
      </c>
      <c r="E42" t="s">
        <v>198</v>
      </c>
      <c r="F42" t="s">
        <v>167</v>
      </c>
      <c r="G42" t="s">
        <v>157</v>
      </c>
      <c r="H42">
        <f t="shared" si="1"/>
        <v>0</v>
      </c>
      <c r="I42">
        <f t="shared" si="2"/>
        <v>0</v>
      </c>
      <c r="J42">
        <f t="shared" si="3"/>
        <v>1</v>
      </c>
      <c r="L42">
        <f t="shared" si="4"/>
        <v>0</v>
      </c>
      <c r="M42">
        <f t="shared" si="5"/>
        <v>0</v>
      </c>
      <c r="N42">
        <f t="shared" si="6"/>
        <v>0</v>
      </c>
      <c r="O42">
        <f t="shared" si="7"/>
        <v>0</v>
      </c>
      <c r="P42">
        <f t="shared" si="8"/>
        <v>0</v>
      </c>
      <c r="Q42">
        <f t="shared" si="9"/>
        <v>0</v>
      </c>
    </row>
    <row r="43" spans="1:17" x14ac:dyDescent="0.35">
      <c r="A43">
        <v>42</v>
      </c>
      <c r="D43" t="str">
        <f t="shared" si="0"/>
        <v/>
      </c>
      <c r="H43">
        <f>SUM(H2:H42)</f>
        <v>12</v>
      </c>
      <c r="I43">
        <f t="shared" ref="I43:J43" si="10">SUM(I2:I42)</f>
        <v>12</v>
      </c>
      <c r="J43">
        <f t="shared" si="10"/>
        <v>12</v>
      </c>
      <c r="L43">
        <f>SUM(L2:L42)</f>
        <v>3</v>
      </c>
      <c r="M43">
        <f t="shared" ref="M43" si="11">SUM(M2:M42)</f>
        <v>3</v>
      </c>
      <c r="N43">
        <f t="shared" ref="N43" si="12">SUM(N2:N42)</f>
        <v>3</v>
      </c>
      <c r="O43">
        <f>SUM(O2:O42)</f>
        <v>3</v>
      </c>
      <c r="P43">
        <f t="shared" ref="P43" si="13">SUM(P2:P42)</f>
        <v>1</v>
      </c>
      <c r="Q43">
        <f t="shared" ref="Q43" si="14">SUM(Q2:Q42)</f>
        <v>1</v>
      </c>
    </row>
    <row r="44" spans="1:17" x14ac:dyDescent="0.35">
      <c r="A44">
        <v>43</v>
      </c>
      <c r="D44" t="str">
        <f t="shared" si="0"/>
        <v/>
      </c>
    </row>
    <row r="45" spans="1:17" x14ac:dyDescent="0.35">
      <c r="A45">
        <v>44</v>
      </c>
      <c r="D45" t="str">
        <f t="shared" si="0"/>
        <v/>
      </c>
    </row>
    <row r="46" spans="1:17" x14ac:dyDescent="0.35">
      <c r="A46">
        <v>45</v>
      </c>
      <c r="D46" t="str">
        <f t="shared" si="0"/>
        <v/>
      </c>
    </row>
    <row r="47" spans="1:17" x14ac:dyDescent="0.35">
      <c r="A47">
        <v>46</v>
      </c>
      <c r="D47" t="str">
        <f t="shared" si="0"/>
        <v/>
      </c>
    </row>
    <row r="48" spans="1:17" x14ac:dyDescent="0.35">
      <c r="A48">
        <v>47</v>
      </c>
      <c r="D48" t="str">
        <f t="shared" si="0"/>
        <v/>
      </c>
    </row>
    <row r="49" spans="1:4" x14ac:dyDescent="0.35">
      <c r="A49">
        <v>48</v>
      </c>
      <c r="D49" t="str">
        <f t="shared" si="0"/>
        <v/>
      </c>
    </row>
    <row r="50" spans="1:4" x14ac:dyDescent="0.35">
      <c r="A50">
        <v>49</v>
      </c>
      <c r="D50" t="str">
        <f t="shared" si="0"/>
        <v/>
      </c>
    </row>
    <row r="51" spans="1:4" x14ac:dyDescent="0.35">
      <c r="A51">
        <v>50</v>
      </c>
      <c r="D51" t="str">
        <f t="shared" si="0"/>
        <v/>
      </c>
    </row>
    <row r="52" spans="1:4" x14ac:dyDescent="0.35">
      <c r="A52">
        <v>51</v>
      </c>
      <c r="D52" t="str">
        <f t="shared" si="0"/>
        <v/>
      </c>
    </row>
    <row r="53" spans="1:4" x14ac:dyDescent="0.35">
      <c r="A53">
        <v>52</v>
      </c>
      <c r="D53" t="str">
        <f t="shared" si="0"/>
        <v/>
      </c>
    </row>
    <row r="54" spans="1:4" x14ac:dyDescent="0.35">
      <c r="A54">
        <v>53</v>
      </c>
      <c r="D54" t="str">
        <f t="shared" si="0"/>
        <v/>
      </c>
    </row>
    <row r="55" spans="1:4" x14ac:dyDescent="0.35">
      <c r="A55">
        <v>54</v>
      </c>
      <c r="D55" t="str">
        <f t="shared" si="0"/>
        <v/>
      </c>
    </row>
    <row r="56" spans="1:4" x14ac:dyDescent="0.35">
      <c r="A56">
        <v>55</v>
      </c>
      <c r="D56" t="str">
        <f t="shared" si="0"/>
        <v/>
      </c>
    </row>
    <row r="57" spans="1:4" x14ac:dyDescent="0.35">
      <c r="A57">
        <v>56</v>
      </c>
      <c r="D57" t="str">
        <f t="shared" si="0"/>
        <v/>
      </c>
    </row>
    <row r="58" spans="1:4" x14ac:dyDescent="0.35">
      <c r="A58">
        <v>57</v>
      </c>
      <c r="D58" t="str">
        <f t="shared" si="0"/>
        <v/>
      </c>
    </row>
    <row r="59" spans="1:4" x14ac:dyDescent="0.35">
      <c r="A59">
        <v>58</v>
      </c>
      <c r="D59" t="str">
        <f t="shared" si="0"/>
        <v/>
      </c>
    </row>
    <row r="60" spans="1:4" x14ac:dyDescent="0.35">
      <c r="A60">
        <v>59</v>
      </c>
      <c r="D60" t="str">
        <f t="shared" si="0"/>
        <v/>
      </c>
    </row>
    <row r="61" spans="1:4" x14ac:dyDescent="0.35">
      <c r="A61">
        <v>60</v>
      </c>
      <c r="D61" t="str">
        <f t="shared" si="0"/>
        <v/>
      </c>
    </row>
    <row r="62" spans="1:4" x14ac:dyDescent="0.35">
      <c r="A62">
        <v>61</v>
      </c>
      <c r="D62" t="str">
        <f t="shared" si="0"/>
        <v/>
      </c>
    </row>
    <row r="63" spans="1:4" x14ac:dyDescent="0.35">
      <c r="A63">
        <v>62</v>
      </c>
      <c r="D63" t="str">
        <f t="shared" si="0"/>
        <v/>
      </c>
    </row>
    <row r="64" spans="1:4" x14ac:dyDescent="0.35">
      <c r="A64">
        <v>63</v>
      </c>
      <c r="D64" t="str">
        <f t="shared" si="0"/>
        <v/>
      </c>
    </row>
    <row r="65" spans="1:4" x14ac:dyDescent="0.35">
      <c r="A65">
        <v>64</v>
      </c>
      <c r="D65" t="str">
        <f t="shared" si="0"/>
        <v/>
      </c>
    </row>
    <row r="66" spans="1:4" x14ac:dyDescent="0.35">
      <c r="A66">
        <v>65</v>
      </c>
      <c r="D66" t="str">
        <f t="shared" si="0"/>
        <v/>
      </c>
    </row>
    <row r="67" spans="1:4" x14ac:dyDescent="0.35">
      <c r="A67">
        <v>66</v>
      </c>
      <c r="D67" t="str">
        <f t="shared" ref="D67:D78" si="15">LEFT(RIGHT(C67,51),5)</f>
        <v/>
      </c>
    </row>
    <row r="68" spans="1:4" x14ac:dyDescent="0.35">
      <c r="A68">
        <v>67</v>
      </c>
      <c r="D68" t="str">
        <f t="shared" si="15"/>
        <v/>
      </c>
    </row>
    <row r="69" spans="1:4" x14ac:dyDescent="0.35">
      <c r="A69">
        <v>68</v>
      </c>
      <c r="D69" t="str">
        <f t="shared" si="15"/>
        <v/>
      </c>
    </row>
    <row r="70" spans="1:4" x14ac:dyDescent="0.35">
      <c r="A70">
        <v>69</v>
      </c>
      <c r="D70" t="str">
        <f t="shared" si="15"/>
        <v/>
      </c>
    </row>
    <row r="71" spans="1:4" x14ac:dyDescent="0.35">
      <c r="A71">
        <v>70</v>
      </c>
      <c r="D71" t="str">
        <f t="shared" si="15"/>
        <v/>
      </c>
    </row>
    <row r="72" spans="1:4" x14ac:dyDescent="0.35">
      <c r="A72">
        <v>71</v>
      </c>
      <c r="D72" t="str">
        <f t="shared" si="15"/>
        <v/>
      </c>
    </row>
    <row r="73" spans="1:4" x14ac:dyDescent="0.35">
      <c r="A73">
        <v>72</v>
      </c>
      <c r="D73" t="str">
        <f t="shared" si="15"/>
        <v/>
      </c>
    </row>
    <row r="74" spans="1:4" x14ac:dyDescent="0.35">
      <c r="A74">
        <v>73</v>
      </c>
      <c r="D74" t="str">
        <f t="shared" si="15"/>
        <v/>
      </c>
    </row>
    <row r="75" spans="1:4" x14ac:dyDescent="0.35">
      <c r="A75">
        <v>74</v>
      </c>
      <c r="D75" t="str">
        <f t="shared" si="15"/>
        <v/>
      </c>
    </row>
    <row r="76" spans="1:4" x14ac:dyDescent="0.35">
      <c r="A76">
        <v>75</v>
      </c>
      <c r="D76" t="str">
        <f t="shared" si="15"/>
        <v/>
      </c>
    </row>
    <row r="77" spans="1:4" x14ac:dyDescent="0.35">
      <c r="A77">
        <v>76</v>
      </c>
      <c r="D77" t="str">
        <f t="shared" si="15"/>
        <v/>
      </c>
    </row>
    <row r="78" spans="1:4" x14ac:dyDescent="0.35">
      <c r="A78">
        <v>26</v>
      </c>
      <c r="D78" t="str">
        <f t="shared" si="15"/>
        <v/>
      </c>
    </row>
    <row r="92" spans="6:7" x14ac:dyDescent="0.35">
      <c r="F92">
        <v>15000</v>
      </c>
    </row>
    <row r="93" spans="6:7" x14ac:dyDescent="0.35">
      <c r="G93">
        <f>15000/20</f>
        <v>750</v>
      </c>
    </row>
    <row r="94" spans="6:7" x14ac:dyDescent="0.35">
      <c r="G94">
        <f>G93/8</f>
        <v>93.75</v>
      </c>
    </row>
  </sheetData>
  <phoneticPr fontId="1" type="noConversion"/>
  <conditionalFormatting sqref="A2:A10 A11:B13 A14 A15:B18 A19:A25 A26:B30 A31:A37 A38:B39 A40 A41:B42">
    <cfRule type="expression" dxfId="2" priority="1" stopIfTrue="1">
      <formula>G2="LT"</formula>
    </cfRule>
    <cfRule type="expression" dxfId="1" priority="2" stopIfTrue="1">
      <formula>G2="RT"</formula>
    </cfRule>
    <cfRule type="expression" dxfId="0" priority="3" stopIfTrue="1">
      <formula>G2="HT"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B3599-2B0D-0E47-8902-DA348F40EBD2}">
  <dimension ref="B2:C11"/>
  <sheetViews>
    <sheetView workbookViewId="0">
      <selection activeCell="B3" sqref="B3"/>
    </sheetView>
  </sheetViews>
  <sheetFormatPr defaultColWidth="10.58203125" defaultRowHeight="15.5" x14ac:dyDescent="0.35"/>
  <cols>
    <col min="5" max="5" width="18.08203125" customWidth="1"/>
  </cols>
  <sheetData>
    <row r="2" spans="2:3" x14ac:dyDescent="0.35">
      <c r="B2" t="s">
        <v>213</v>
      </c>
      <c r="C2" t="s">
        <v>214</v>
      </c>
    </row>
    <row r="3" spans="2:3" x14ac:dyDescent="0.35">
      <c r="B3" t="s">
        <v>215</v>
      </c>
      <c r="C3" t="s">
        <v>216</v>
      </c>
    </row>
    <row r="4" spans="2:3" x14ac:dyDescent="0.35">
      <c r="B4" t="s">
        <v>217</v>
      </c>
      <c r="C4" t="s">
        <v>218</v>
      </c>
    </row>
    <row r="5" spans="2:3" x14ac:dyDescent="0.35">
      <c r="B5" t="s">
        <v>219</v>
      </c>
      <c r="C5" t="s">
        <v>220</v>
      </c>
    </row>
    <row r="6" spans="2:3" x14ac:dyDescent="0.35">
      <c r="B6" t="s">
        <v>221</v>
      </c>
      <c r="C6" t="s">
        <v>222</v>
      </c>
    </row>
    <row r="7" spans="2:3" x14ac:dyDescent="0.35">
      <c r="B7" t="s">
        <v>223</v>
      </c>
      <c r="C7" t="s">
        <v>224</v>
      </c>
    </row>
    <row r="8" spans="2:3" x14ac:dyDescent="0.35">
      <c r="C8" t="s">
        <v>225</v>
      </c>
    </row>
    <row r="9" spans="2:3" x14ac:dyDescent="0.35">
      <c r="C9" t="s">
        <v>226</v>
      </c>
    </row>
    <row r="10" spans="2:3" x14ac:dyDescent="0.35">
      <c r="C10" t="s">
        <v>227</v>
      </c>
    </row>
    <row r="11" spans="2:3" x14ac:dyDescent="0.35">
      <c r="C11" t="s">
        <v>228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DA44-353F-4D27-AEE9-AB9A1A117331}">
  <dimension ref="A1:L150"/>
  <sheetViews>
    <sheetView tabSelected="1" workbookViewId="0">
      <pane ySplit="3" topLeftCell="A4" activePane="bottomLeft" state="frozen"/>
      <selection pane="bottomLeft" activeCell="N7" sqref="N7"/>
    </sheetView>
  </sheetViews>
  <sheetFormatPr defaultRowHeight="15.5" x14ac:dyDescent="0.35"/>
  <cols>
    <col min="3" max="3" width="11.1640625" bestFit="1" customWidth="1"/>
    <col min="4" max="4" width="12.25" bestFit="1" customWidth="1"/>
    <col min="5" max="5" width="13.75" bestFit="1" customWidth="1"/>
    <col min="6" max="6" width="13.33203125" bestFit="1" customWidth="1"/>
    <col min="7" max="7" width="15" bestFit="1" customWidth="1"/>
    <col min="8" max="8" width="7.5" bestFit="1" customWidth="1"/>
    <col min="9" max="10" width="8.75" bestFit="1" customWidth="1"/>
    <col min="11" max="11" width="9.75" bestFit="1" customWidth="1"/>
  </cols>
  <sheetData>
    <row r="1" spans="1:12" x14ac:dyDescent="0.35">
      <c r="A1" t="s">
        <v>246</v>
      </c>
    </row>
    <row r="3" spans="1:12" s="3" customFormat="1" ht="16" thickBot="1" x14ac:dyDescent="0.4">
      <c r="A3" s="3" t="s">
        <v>229</v>
      </c>
      <c r="B3" s="3" t="s">
        <v>230</v>
      </c>
      <c r="C3" s="3" t="s">
        <v>231</v>
      </c>
      <c r="D3" s="4" t="s">
        <v>232</v>
      </c>
      <c r="E3" s="4" t="s">
        <v>233</v>
      </c>
      <c r="F3" s="4" t="s">
        <v>234</v>
      </c>
      <c r="G3" s="4" t="s">
        <v>235</v>
      </c>
      <c r="H3" s="4" t="s">
        <v>236</v>
      </c>
      <c r="I3" s="4" t="s">
        <v>237</v>
      </c>
      <c r="J3" s="4" t="s">
        <v>238</v>
      </c>
      <c r="K3" s="4" t="s">
        <v>239</v>
      </c>
      <c r="L3" s="3" t="s">
        <v>240</v>
      </c>
    </row>
    <row r="4" spans="1:12" s="10" customFormat="1" ht="16" thickTop="1" x14ac:dyDescent="0.35">
      <c r="A4" s="7">
        <v>44927</v>
      </c>
      <c r="B4" s="9">
        <v>1</v>
      </c>
      <c r="C4" s="9" t="s">
        <v>241</v>
      </c>
      <c r="D4" s="9"/>
      <c r="E4" s="9"/>
      <c r="F4" s="9"/>
      <c r="G4" s="9"/>
      <c r="H4" s="9"/>
      <c r="I4" s="9"/>
      <c r="J4" s="9"/>
      <c r="L4" s="10" t="s">
        <v>247</v>
      </c>
    </row>
    <row r="5" spans="1:12" s="10" customFormat="1" x14ac:dyDescent="0.35">
      <c r="A5" s="11"/>
      <c r="B5" s="9">
        <v>2</v>
      </c>
      <c r="C5" s="9" t="s">
        <v>242</v>
      </c>
      <c r="D5" s="9"/>
      <c r="E5" s="9"/>
      <c r="F5" s="9"/>
      <c r="G5" s="9"/>
      <c r="H5" s="9"/>
      <c r="I5" s="9"/>
      <c r="J5" s="9"/>
    </row>
    <row r="6" spans="1:12" s="10" customFormat="1" x14ac:dyDescent="0.35">
      <c r="A6" s="11"/>
      <c r="B6" s="9">
        <v>4</v>
      </c>
      <c r="C6" s="9" t="s">
        <v>243</v>
      </c>
      <c r="D6" s="9"/>
      <c r="E6" s="9"/>
      <c r="F6" s="9"/>
      <c r="G6" s="9"/>
      <c r="H6" s="9"/>
      <c r="I6" s="9"/>
      <c r="J6" s="9"/>
    </row>
    <row r="7" spans="1:12" s="10" customFormat="1" x14ac:dyDescent="0.35">
      <c r="A7" s="11"/>
      <c r="B7" s="9">
        <v>5</v>
      </c>
      <c r="C7" s="9" t="s">
        <v>244</v>
      </c>
      <c r="D7" s="9"/>
      <c r="E7" s="9"/>
      <c r="F7" s="9"/>
      <c r="G7" s="9"/>
      <c r="H7" s="9"/>
      <c r="I7" s="9"/>
      <c r="J7" s="9"/>
    </row>
    <row r="8" spans="1:12" s="5" customFormat="1" ht="16" thickBot="1" x14ac:dyDescent="0.4">
      <c r="A8" s="8"/>
      <c r="B8" s="6">
        <v>7</v>
      </c>
      <c r="C8" s="6" t="s">
        <v>245</v>
      </c>
      <c r="D8" s="6"/>
      <c r="E8" s="6"/>
      <c r="F8" s="6"/>
      <c r="G8" s="6"/>
      <c r="H8" s="6"/>
      <c r="I8" s="6"/>
      <c r="J8" s="6"/>
    </row>
    <row r="9" spans="1:12" s="10" customFormat="1" ht="16" thickTop="1" x14ac:dyDescent="0.35">
      <c r="A9" s="7">
        <v>44928</v>
      </c>
      <c r="B9" s="9">
        <v>1</v>
      </c>
      <c r="C9" s="9" t="s">
        <v>241</v>
      </c>
      <c r="D9" s="9"/>
      <c r="E9" s="9"/>
      <c r="F9" s="9"/>
      <c r="G9" s="9"/>
      <c r="H9" s="9"/>
      <c r="I9" s="9"/>
      <c r="J9" s="9"/>
    </row>
    <row r="10" spans="1:12" s="10" customFormat="1" x14ac:dyDescent="0.35">
      <c r="A10" s="11"/>
      <c r="B10" s="9">
        <v>2</v>
      </c>
      <c r="C10" s="9" t="s">
        <v>242</v>
      </c>
      <c r="D10" s="9"/>
      <c r="E10" s="9"/>
      <c r="F10" s="9"/>
      <c r="G10" s="9"/>
      <c r="H10" s="9"/>
      <c r="I10" s="9"/>
      <c r="J10" s="9"/>
    </row>
    <row r="11" spans="1:12" s="10" customFormat="1" x14ac:dyDescent="0.35">
      <c r="A11" s="11"/>
      <c r="B11" s="9">
        <v>4</v>
      </c>
      <c r="C11" s="9" t="s">
        <v>243</v>
      </c>
      <c r="D11" s="9"/>
      <c r="E11" s="9"/>
      <c r="F11" s="9"/>
      <c r="G11" s="9"/>
      <c r="H11" s="9"/>
      <c r="I11" s="9"/>
      <c r="J11" s="9"/>
    </row>
    <row r="12" spans="1:12" s="10" customFormat="1" x14ac:dyDescent="0.35">
      <c r="A12" s="11"/>
      <c r="B12" s="9">
        <v>5</v>
      </c>
      <c r="C12" s="9" t="s">
        <v>244</v>
      </c>
      <c r="D12" s="9"/>
      <c r="E12" s="9"/>
      <c r="F12" s="9"/>
      <c r="G12" s="9"/>
      <c r="H12" s="9"/>
      <c r="I12" s="9"/>
      <c r="J12" s="9"/>
    </row>
    <row r="13" spans="1:12" s="5" customFormat="1" ht="16" thickBot="1" x14ac:dyDescent="0.4">
      <c r="A13" s="8"/>
      <c r="B13" s="6">
        <v>7</v>
      </c>
      <c r="C13" s="6" t="s">
        <v>245</v>
      </c>
      <c r="D13" s="6"/>
      <c r="E13" s="6"/>
      <c r="F13" s="6"/>
      <c r="G13" s="6"/>
      <c r="H13" s="6"/>
      <c r="I13" s="6"/>
      <c r="J13" s="6"/>
    </row>
    <row r="14" spans="1:12" s="10" customFormat="1" ht="16" thickTop="1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2" s="10" customFormat="1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2" s="10" customFormat="1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0" s="10" customFormat="1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 s="10" customFormat="1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0" s="10" customFormat="1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pans="1:10" s="10" customFormat="1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0" s="10" customFormat="1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s="10" customFormat="1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</row>
    <row r="23" spans="1:10" s="10" customFormat="1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</row>
    <row r="24" spans="1:10" s="10" customFormat="1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s="10" customFormat="1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</row>
    <row r="26" spans="1:10" s="10" customFormat="1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spans="1:10" s="10" customFormat="1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s="10" customFormat="1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spans="1:10" s="10" customFormat="1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s="10" customFormat="1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s="10" customFormat="1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 s="10" customFormat="1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spans="1:10" s="10" customFormat="1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s="10" customFormat="1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</row>
    <row r="35" spans="1:10" s="10" customFormat="1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spans="1:10" s="10" customFormat="1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</row>
    <row r="37" spans="1:10" s="10" customFormat="1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</row>
    <row r="38" spans="1:10" s="10" customFormat="1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s="10" customFormat="1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</row>
    <row r="40" spans="1:10" s="10" customFormat="1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</row>
    <row r="41" spans="1:10" s="10" customFormat="1" x14ac:dyDescent="0.35">
      <c r="A41" s="9"/>
      <c r="B41" s="9"/>
      <c r="C41" s="9"/>
      <c r="D41" s="9"/>
      <c r="E41" s="9"/>
      <c r="F41" s="9"/>
      <c r="G41" s="9"/>
      <c r="H41" s="9"/>
      <c r="I41" s="9"/>
      <c r="J41" s="9"/>
    </row>
    <row r="42" spans="1:10" s="10" customFormat="1" x14ac:dyDescent="0.35">
      <c r="A42" s="9"/>
      <c r="B42" s="9"/>
      <c r="C42" s="9"/>
      <c r="D42" s="9"/>
      <c r="E42" s="9"/>
      <c r="F42" s="9"/>
      <c r="G42" s="9"/>
      <c r="H42" s="9"/>
      <c r="I42" s="9"/>
      <c r="J42" s="9"/>
    </row>
    <row r="43" spans="1:10" s="10" customFormat="1" x14ac:dyDescent="0.35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spans="1:10" s="10" customFormat="1" x14ac:dyDescent="0.35">
      <c r="A44" s="9"/>
      <c r="B44" s="9"/>
      <c r="C44" s="9"/>
      <c r="D44" s="9"/>
      <c r="E44" s="9"/>
      <c r="F44" s="9"/>
      <c r="G44" s="9"/>
      <c r="H44" s="9"/>
      <c r="I44" s="9"/>
      <c r="J44" s="9"/>
    </row>
    <row r="45" spans="1:10" s="10" customFormat="1" x14ac:dyDescent="0.35">
      <c r="A45" s="9"/>
      <c r="B45" s="9"/>
      <c r="C45" s="9"/>
      <c r="D45" s="9"/>
      <c r="E45" s="9"/>
      <c r="F45" s="9"/>
      <c r="G45" s="9"/>
      <c r="H45" s="9"/>
      <c r="I45" s="9"/>
      <c r="J45" s="9"/>
    </row>
    <row r="46" spans="1:10" s="10" customFormat="1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</row>
    <row r="47" spans="1:10" s="10" customFormat="1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</row>
    <row r="48" spans="1:10" s="10" customFormat="1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</row>
    <row r="49" spans="1:10" s="10" customForma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</row>
    <row r="50" spans="1:10" s="10" customFormat="1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</row>
    <row r="51" spans="1:10" s="10" customFormat="1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</row>
    <row r="52" spans="1:10" s="10" customFormat="1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</row>
    <row r="53" spans="1:10" s="10" customFormat="1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</row>
    <row r="54" spans="1:10" s="10" customFormat="1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</row>
    <row r="55" spans="1:10" s="10" customFormat="1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</row>
    <row r="56" spans="1:10" s="10" customFormat="1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</row>
    <row r="57" spans="1:10" s="10" customFormat="1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</row>
    <row r="58" spans="1:10" s="10" customFormat="1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</row>
    <row r="59" spans="1:10" s="10" customFormat="1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</row>
    <row r="60" spans="1:10" s="10" customFormat="1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</row>
    <row r="61" spans="1:10" s="10" customFormat="1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</row>
    <row r="62" spans="1:10" s="10" customFormat="1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</row>
    <row r="63" spans="1:10" s="10" customFormat="1" x14ac:dyDescent="0.35">
      <c r="A63" s="9"/>
      <c r="B63" s="9"/>
      <c r="C63" s="9"/>
      <c r="D63" s="9"/>
      <c r="E63" s="9"/>
      <c r="F63" s="9"/>
      <c r="G63" s="9"/>
      <c r="H63" s="9"/>
      <c r="I63" s="9"/>
      <c r="J63" s="9"/>
    </row>
    <row r="64" spans="1:10" s="10" customFormat="1" x14ac:dyDescent="0.35">
      <c r="A64" s="9"/>
      <c r="B64" s="9"/>
      <c r="C64" s="9"/>
      <c r="D64" s="9"/>
      <c r="E64" s="9"/>
      <c r="F64" s="9"/>
      <c r="G64" s="9"/>
      <c r="H64" s="9"/>
      <c r="I64" s="9"/>
      <c r="J64" s="9"/>
    </row>
    <row r="65" spans="1:10" s="10" customFormat="1" x14ac:dyDescent="0.35">
      <c r="A65" s="9"/>
      <c r="B65" s="9"/>
      <c r="C65" s="9"/>
      <c r="D65" s="9"/>
      <c r="E65" s="9"/>
      <c r="F65" s="9"/>
      <c r="G65" s="9"/>
      <c r="H65" s="9"/>
      <c r="I65" s="9"/>
      <c r="J65" s="9"/>
    </row>
    <row r="66" spans="1:10" s="10" customFormat="1" x14ac:dyDescent="0.35">
      <c r="A66" s="9"/>
      <c r="B66" s="9"/>
      <c r="C66" s="9"/>
      <c r="D66" s="9"/>
      <c r="E66" s="9"/>
      <c r="F66" s="9"/>
      <c r="G66" s="9"/>
      <c r="H66" s="9"/>
      <c r="I66" s="9"/>
      <c r="J66" s="9"/>
    </row>
    <row r="67" spans="1:10" s="10" customFormat="1" x14ac:dyDescent="0.35">
      <c r="A67" s="9"/>
      <c r="B67" s="9"/>
      <c r="C67" s="9"/>
      <c r="D67" s="9"/>
      <c r="E67" s="9"/>
      <c r="F67" s="9"/>
      <c r="G67" s="9"/>
      <c r="H67" s="9"/>
      <c r="I67" s="9"/>
      <c r="J67" s="9"/>
    </row>
    <row r="68" spans="1:10" s="10" customFormat="1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</row>
    <row r="69" spans="1:10" s="10" customFormat="1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</row>
    <row r="70" spans="1:10" s="10" customFormat="1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</row>
    <row r="71" spans="1:10" s="10" customFormat="1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</row>
    <row r="72" spans="1:10" s="10" customFormat="1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</row>
    <row r="73" spans="1:10" s="10" customFormat="1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</row>
    <row r="74" spans="1:10" s="10" customFormat="1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</row>
    <row r="75" spans="1:10" s="10" customFormat="1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</row>
    <row r="76" spans="1:10" s="10" customFormat="1" x14ac:dyDescent="0.35">
      <c r="A76" s="9"/>
      <c r="B76" s="9"/>
      <c r="C76" s="9"/>
      <c r="D76" s="9"/>
      <c r="E76" s="9"/>
      <c r="F76" s="9"/>
      <c r="G76" s="9"/>
      <c r="H76" s="9"/>
      <c r="I76" s="9"/>
    </row>
    <row r="77" spans="1:10" s="10" customFormat="1" x14ac:dyDescent="0.35">
      <c r="A77" s="9"/>
      <c r="B77" s="9"/>
      <c r="C77" s="9"/>
      <c r="D77" s="9"/>
      <c r="E77" s="9"/>
      <c r="F77" s="9"/>
      <c r="G77" s="9"/>
      <c r="H77" s="9"/>
      <c r="I77" s="9"/>
    </row>
    <row r="78" spans="1:10" s="10" customFormat="1" x14ac:dyDescent="0.35">
      <c r="A78" s="9"/>
      <c r="B78" s="9"/>
      <c r="C78" s="9"/>
      <c r="D78" s="9"/>
      <c r="E78" s="9"/>
      <c r="F78" s="9"/>
      <c r="G78" s="9"/>
      <c r="H78" s="9"/>
      <c r="I78" s="9"/>
    </row>
    <row r="79" spans="1:10" s="10" customFormat="1" x14ac:dyDescent="0.35">
      <c r="A79" s="9"/>
      <c r="B79" s="9"/>
      <c r="C79" s="9"/>
      <c r="D79" s="9"/>
      <c r="E79" s="9"/>
      <c r="F79" s="9"/>
      <c r="G79" s="9"/>
      <c r="H79" s="9"/>
      <c r="I79" s="9"/>
    </row>
    <row r="80" spans="1:10" s="10" customFormat="1" x14ac:dyDescent="0.35">
      <c r="A80" s="9"/>
      <c r="B80" s="9"/>
      <c r="C80" s="9"/>
      <c r="D80" s="9"/>
      <c r="E80" s="9"/>
      <c r="F80" s="9"/>
      <c r="G80" s="9"/>
      <c r="H80" s="9"/>
      <c r="I80" s="9"/>
    </row>
    <row r="81" spans="1:9" s="10" customFormat="1" x14ac:dyDescent="0.35">
      <c r="A81" s="9"/>
      <c r="B81" s="9"/>
      <c r="C81" s="9"/>
      <c r="D81" s="9"/>
      <c r="E81" s="9"/>
      <c r="F81" s="9"/>
      <c r="G81" s="9"/>
      <c r="H81" s="9"/>
      <c r="I81" s="9"/>
    </row>
    <row r="82" spans="1:9" s="10" customFormat="1" x14ac:dyDescent="0.35">
      <c r="A82" s="9"/>
      <c r="B82" s="9"/>
      <c r="C82" s="9"/>
      <c r="D82" s="9"/>
      <c r="E82" s="9"/>
      <c r="F82" s="9"/>
      <c r="G82" s="9"/>
      <c r="H82" s="9"/>
      <c r="I82" s="9"/>
    </row>
    <row r="83" spans="1:9" s="10" customFormat="1" x14ac:dyDescent="0.35">
      <c r="A83" s="9"/>
      <c r="B83" s="9"/>
      <c r="C83" s="9"/>
      <c r="D83" s="9"/>
      <c r="E83" s="9"/>
      <c r="F83" s="9"/>
      <c r="G83" s="9"/>
      <c r="H83" s="9"/>
      <c r="I83" s="9"/>
    </row>
    <row r="84" spans="1:9" s="10" customFormat="1" x14ac:dyDescent="0.35">
      <c r="A84" s="9"/>
      <c r="B84" s="9"/>
      <c r="C84" s="9"/>
      <c r="D84" s="9"/>
      <c r="E84" s="9"/>
      <c r="F84" s="9"/>
      <c r="G84" s="9"/>
      <c r="H84" s="9"/>
      <c r="I84" s="9"/>
    </row>
    <row r="85" spans="1:9" s="10" customFormat="1" x14ac:dyDescent="0.35">
      <c r="A85" s="9"/>
      <c r="B85" s="9"/>
      <c r="C85" s="9"/>
      <c r="D85" s="9"/>
      <c r="E85" s="9"/>
      <c r="F85" s="9"/>
      <c r="G85" s="9"/>
      <c r="H85" s="9"/>
      <c r="I85" s="9"/>
    </row>
    <row r="86" spans="1:9" s="10" customFormat="1" x14ac:dyDescent="0.35">
      <c r="A86" s="9"/>
      <c r="B86" s="9"/>
      <c r="C86" s="9"/>
      <c r="D86" s="9"/>
      <c r="E86" s="9"/>
      <c r="F86" s="9"/>
      <c r="G86" s="9"/>
      <c r="H86" s="9"/>
      <c r="I86" s="9"/>
    </row>
    <row r="87" spans="1:9" s="10" customFormat="1" x14ac:dyDescent="0.35">
      <c r="A87" s="9"/>
      <c r="B87" s="9"/>
      <c r="C87" s="9"/>
      <c r="D87" s="9"/>
      <c r="E87" s="9"/>
      <c r="F87" s="9"/>
      <c r="G87" s="9"/>
      <c r="H87" s="9"/>
      <c r="I87" s="9"/>
    </row>
    <row r="88" spans="1:9" s="10" customFormat="1" x14ac:dyDescent="0.35">
      <c r="A88" s="9"/>
      <c r="B88" s="9"/>
      <c r="C88" s="9"/>
      <c r="D88" s="9"/>
      <c r="E88" s="9"/>
      <c r="F88" s="9"/>
      <c r="G88" s="9"/>
      <c r="H88" s="9"/>
      <c r="I88" s="9"/>
    </row>
    <row r="89" spans="1:9" s="10" customFormat="1" x14ac:dyDescent="0.35">
      <c r="A89" s="9"/>
      <c r="B89" s="9"/>
      <c r="C89" s="9"/>
      <c r="D89" s="9"/>
      <c r="E89" s="9"/>
      <c r="F89" s="9"/>
      <c r="G89" s="9"/>
      <c r="H89" s="9"/>
      <c r="I89" s="9"/>
    </row>
    <row r="90" spans="1:9" s="10" customFormat="1" x14ac:dyDescent="0.35">
      <c r="A90" s="9"/>
      <c r="B90" s="9"/>
      <c r="C90" s="9"/>
      <c r="D90" s="9"/>
      <c r="E90" s="9"/>
      <c r="F90" s="9"/>
      <c r="G90" s="9"/>
      <c r="H90" s="9"/>
      <c r="I90" s="9"/>
    </row>
    <row r="91" spans="1:9" s="10" customFormat="1" x14ac:dyDescent="0.35">
      <c r="A91" s="9"/>
      <c r="B91" s="9"/>
      <c r="C91" s="9"/>
      <c r="D91" s="9"/>
      <c r="E91" s="9"/>
      <c r="F91" s="9"/>
      <c r="G91" s="9"/>
      <c r="H91" s="9"/>
      <c r="I91" s="9"/>
    </row>
    <row r="92" spans="1:9" s="10" customFormat="1" x14ac:dyDescent="0.35">
      <c r="A92" s="9"/>
      <c r="B92" s="9"/>
      <c r="C92" s="9"/>
      <c r="D92" s="9"/>
      <c r="E92" s="9"/>
      <c r="F92" s="9"/>
      <c r="G92" s="9"/>
      <c r="H92" s="9"/>
      <c r="I92" s="9"/>
    </row>
    <row r="93" spans="1:9" s="10" customFormat="1" x14ac:dyDescent="0.35">
      <c r="A93" s="9"/>
      <c r="B93" s="9"/>
      <c r="C93" s="9"/>
      <c r="D93" s="9"/>
      <c r="E93" s="9"/>
      <c r="F93" s="9"/>
      <c r="G93" s="9"/>
      <c r="H93" s="9"/>
      <c r="I93" s="9"/>
    </row>
    <row r="94" spans="1:9" s="10" customFormat="1" x14ac:dyDescent="0.35">
      <c r="A94" s="9"/>
      <c r="B94" s="9"/>
      <c r="C94" s="9"/>
      <c r="D94" s="9"/>
      <c r="E94" s="9"/>
      <c r="F94" s="9"/>
      <c r="G94" s="9"/>
      <c r="H94" s="9"/>
      <c r="I94" s="9"/>
    </row>
    <row r="95" spans="1:9" s="10" customFormat="1" x14ac:dyDescent="0.35">
      <c r="A95" s="9"/>
      <c r="B95" s="9"/>
      <c r="C95" s="9"/>
      <c r="D95" s="9"/>
      <c r="E95" s="9"/>
      <c r="F95" s="9"/>
      <c r="G95" s="9"/>
      <c r="H95" s="9"/>
      <c r="I95" s="9"/>
    </row>
    <row r="96" spans="1:9" s="10" customFormat="1" x14ac:dyDescent="0.35">
      <c r="A96" s="9"/>
      <c r="B96" s="9"/>
      <c r="C96" s="9"/>
      <c r="D96" s="9"/>
      <c r="E96" s="9"/>
      <c r="F96" s="9"/>
      <c r="G96" s="9"/>
      <c r="H96" s="9"/>
      <c r="I96" s="9"/>
    </row>
    <row r="97" spans="1:9" s="10" customFormat="1" x14ac:dyDescent="0.35">
      <c r="A97" s="9"/>
      <c r="B97" s="9"/>
      <c r="C97" s="9"/>
      <c r="D97" s="9"/>
      <c r="E97" s="9"/>
      <c r="F97" s="9"/>
      <c r="G97" s="9"/>
      <c r="H97" s="9"/>
      <c r="I97" s="9"/>
    </row>
    <row r="98" spans="1:9" s="10" customFormat="1" x14ac:dyDescent="0.35">
      <c r="A98" s="9"/>
      <c r="B98" s="9"/>
      <c r="C98" s="9"/>
      <c r="D98" s="9"/>
      <c r="E98" s="9"/>
      <c r="F98" s="9"/>
      <c r="G98" s="9"/>
      <c r="H98" s="9"/>
      <c r="I98" s="9"/>
    </row>
    <row r="99" spans="1:9" s="10" customFormat="1" x14ac:dyDescent="0.35">
      <c r="A99" s="9"/>
      <c r="B99" s="9"/>
      <c r="C99" s="9"/>
      <c r="D99" s="9"/>
      <c r="E99" s="9"/>
      <c r="F99" s="9"/>
      <c r="G99" s="9"/>
      <c r="H99" s="9"/>
      <c r="I99" s="9"/>
    </row>
    <row r="100" spans="1:9" s="10" customFormat="1" x14ac:dyDescent="0.35">
      <c r="A100" s="9"/>
      <c r="B100" s="9"/>
      <c r="C100" s="9"/>
      <c r="D100" s="9"/>
      <c r="E100" s="9"/>
      <c r="F100" s="9"/>
      <c r="G100" s="9"/>
      <c r="H100" s="9"/>
      <c r="I100" s="9"/>
    </row>
    <row r="101" spans="1:9" s="10" customFormat="1" x14ac:dyDescent="0.35">
      <c r="A101" s="9"/>
      <c r="B101" s="9"/>
      <c r="C101" s="9"/>
      <c r="D101" s="9"/>
      <c r="E101" s="9"/>
      <c r="F101" s="9"/>
      <c r="G101" s="9"/>
      <c r="H101" s="9"/>
      <c r="I101" s="9"/>
    </row>
    <row r="102" spans="1:9" s="10" customFormat="1" x14ac:dyDescent="0.35">
      <c r="A102" s="9"/>
      <c r="B102" s="9"/>
      <c r="C102" s="9"/>
      <c r="D102" s="9"/>
      <c r="E102" s="9"/>
      <c r="F102" s="9"/>
      <c r="G102" s="9"/>
      <c r="H102" s="9"/>
      <c r="I102" s="9"/>
    </row>
    <row r="103" spans="1:9" s="10" customFormat="1" x14ac:dyDescent="0.35">
      <c r="A103" s="9"/>
      <c r="B103" s="9"/>
      <c r="C103" s="9"/>
      <c r="D103" s="9"/>
      <c r="E103" s="9"/>
      <c r="F103" s="9"/>
      <c r="G103" s="9"/>
      <c r="H103" s="9"/>
      <c r="I103" s="9"/>
    </row>
    <row r="104" spans="1:9" s="10" customFormat="1" x14ac:dyDescent="0.35">
      <c r="A104" s="9"/>
      <c r="B104" s="9"/>
      <c r="C104" s="9"/>
      <c r="D104" s="9"/>
      <c r="E104" s="9"/>
      <c r="F104" s="9"/>
      <c r="G104" s="9"/>
      <c r="H104" s="9"/>
      <c r="I104" s="9"/>
    </row>
    <row r="105" spans="1:9" s="10" customFormat="1" x14ac:dyDescent="0.35">
      <c r="A105" s="9"/>
      <c r="B105" s="9"/>
      <c r="C105" s="9"/>
      <c r="D105" s="9"/>
      <c r="E105" s="9"/>
      <c r="F105" s="9"/>
      <c r="G105" s="9"/>
      <c r="H105" s="9"/>
      <c r="I105" s="9"/>
    </row>
    <row r="106" spans="1:9" s="10" customFormat="1" x14ac:dyDescent="0.35">
      <c r="A106" s="9"/>
      <c r="B106" s="9"/>
      <c r="C106" s="9"/>
      <c r="D106" s="9"/>
      <c r="E106" s="9"/>
      <c r="F106" s="9"/>
      <c r="G106" s="9"/>
      <c r="H106" s="9"/>
      <c r="I106" s="9"/>
    </row>
    <row r="107" spans="1:9" s="10" customFormat="1" x14ac:dyDescent="0.35">
      <c r="A107" s="9"/>
      <c r="B107" s="9"/>
      <c r="C107" s="9"/>
      <c r="D107" s="9"/>
      <c r="E107" s="9"/>
      <c r="F107" s="9"/>
      <c r="G107" s="9"/>
      <c r="H107" s="9"/>
      <c r="I107" s="9"/>
    </row>
    <row r="108" spans="1:9" s="10" customFormat="1" x14ac:dyDescent="0.35">
      <c r="A108" s="9"/>
      <c r="B108" s="9"/>
      <c r="C108" s="9"/>
      <c r="D108" s="9"/>
      <c r="E108" s="9"/>
      <c r="F108" s="9"/>
      <c r="G108" s="9"/>
      <c r="H108" s="9"/>
      <c r="I108" s="9"/>
    </row>
    <row r="109" spans="1:9" s="10" customFormat="1" x14ac:dyDescent="0.35">
      <c r="A109" s="9"/>
      <c r="B109" s="9"/>
      <c r="C109" s="9"/>
      <c r="D109" s="9"/>
      <c r="E109" s="9"/>
      <c r="F109" s="9"/>
      <c r="G109" s="9"/>
      <c r="H109" s="9"/>
      <c r="I109" s="9"/>
    </row>
    <row r="110" spans="1:9" s="10" customFormat="1" x14ac:dyDescent="0.35">
      <c r="A110" s="9"/>
      <c r="B110" s="9"/>
      <c r="C110" s="9"/>
      <c r="D110" s="9"/>
      <c r="E110" s="9"/>
      <c r="F110" s="9"/>
      <c r="G110" s="9"/>
      <c r="H110" s="9"/>
      <c r="I110" s="9"/>
    </row>
    <row r="111" spans="1:9" s="10" customFormat="1" x14ac:dyDescent="0.35">
      <c r="A111" s="9"/>
      <c r="B111" s="9"/>
      <c r="C111" s="9"/>
      <c r="D111" s="9"/>
      <c r="E111" s="9"/>
      <c r="F111" s="9"/>
      <c r="G111" s="9"/>
      <c r="H111" s="9"/>
      <c r="I111" s="9"/>
    </row>
    <row r="112" spans="1:9" s="10" customFormat="1" x14ac:dyDescent="0.35">
      <c r="A112" s="9"/>
      <c r="B112" s="9"/>
      <c r="C112" s="9"/>
      <c r="D112" s="9"/>
      <c r="E112" s="9"/>
      <c r="F112" s="9"/>
      <c r="G112" s="9"/>
      <c r="H112" s="9"/>
      <c r="I112" s="9"/>
    </row>
    <row r="113" spans="1:9" s="10" customFormat="1" x14ac:dyDescent="0.35">
      <c r="A113" s="9"/>
      <c r="B113" s="9"/>
      <c r="C113" s="9"/>
      <c r="D113" s="9"/>
      <c r="E113" s="9"/>
      <c r="F113" s="9"/>
      <c r="G113" s="9"/>
      <c r="H113" s="9"/>
      <c r="I113" s="9"/>
    </row>
    <row r="114" spans="1:9" s="10" customFormat="1" x14ac:dyDescent="0.35">
      <c r="A114" s="9"/>
      <c r="B114" s="9"/>
      <c r="C114" s="9"/>
      <c r="D114" s="9"/>
      <c r="E114" s="9"/>
      <c r="F114" s="9"/>
      <c r="G114" s="9"/>
      <c r="H114" s="9"/>
      <c r="I114" s="9"/>
    </row>
    <row r="115" spans="1:9" s="10" customFormat="1" x14ac:dyDescent="0.35">
      <c r="A115" s="9"/>
      <c r="B115" s="9"/>
      <c r="C115" s="9"/>
      <c r="D115" s="9"/>
      <c r="E115" s="9"/>
      <c r="F115" s="9"/>
      <c r="G115" s="9"/>
      <c r="H115" s="9"/>
      <c r="I115" s="9"/>
    </row>
    <row r="116" spans="1:9" s="10" customFormat="1" x14ac:dyDescent="0.35">
      <c r="A116" s="9"/>
      <c r="B116" s="9"/>
      <c r="C116" s="9"/>
      <c r="D116" s="9"/>
      <c r="E116" s="9"/>
      <c r="F116" s="9"/>
      <c r="G116" s="9"/>
      <c r="H116" s="9"/>
      <c r="I116" s="9"/>
    </row>
    <row r="117" spans="1:9" s="10" customFormat="1" x14ac:dyDescent="0.35">
      <c r="A117" s="9"/>
      <c r="B117" s="9"/>
      <c r="C117" s="9"/>
      <c r="D117" s="9"/>
      <c r="E117" s="9"/>
      <c r="F117" s="9"/>
      <c r="G117" s="9"/>
      <c r="H117" s="9"/>
      <c r="I117" s="9"/>
    </row>
    <row r="118" spans="1:9" s="10" customFormat="1" x14ac:dyDescent="0.35">
      <c r="A118" s="9"/>
      <c r="B118" s="9"/>
      <c r="C118" s="9"/>
      <c r="D118" s="9"/>
      <c r="E118" s="9"/>
      <c r="F118" s="9"/>
      <c r="G118" s="9"/>
      <c r="H118" s="9"/>
      <c r="I118" s="9"/>
    </row>
    <row r="119" spans="1:9" s="10" customFormat="1" x14ac:dyDescent="0.35">
      <c r="A119" s="9"/>
      <c r="B119" s="9"/>
      <c r="C119" s="9"/>
      <c r="D119" s="9"/>
      <c r="E119" s="9"/>
      <c r="F119" s="9"/>
      <c r="G119" s="9"/>
      <c r="H119" s="9"/>
      <c r="I119" s="9"/>
    </row>
    <row r="120" spans="1:9" s="10" customFormat="1" x14ac:dyDescent="0.35">
      <c r="A120" s="9"/>
      <c r="B120" s="9"/>
      <c r="C120" s="9"/>
      <c r="D120" s="9"/>
      <c r="E120" s="9"/>
      <c r="F120" s="9"/>
      <c r="G120" s="9"/>
      <c r="H120" s="9"/>
      <c r="I120" s="9"/>
    </row>
    <row r="121" spans="1:9" s="10" customFormat="1" x14ac:dyDescent="0.35">
      <c r="A121" s="9"/>
      <c r="B121" s="9"/>
      <c r="C121" s="9"/>
      <c r="D121" s="9"/>
      <c r="E121" s="9"/>
      <c r="F121" s="9"/>
      <c r="G121" s="9"/>
      <c r="H121" s="9"/>
      <c r="I121" s="9"/>
    </row>
    <row r="122" spans="1:9" s="10" customFormat="1" x14ac:dyDescent="0.35">
      <c r="A122" s="9"/>
      <c r="B122" s="9"/>
      <c r="C122" s="9"/>
      <c r="D122" s="9"/>
      <c r="E122" s="9"/>
      <c r="F122" s="9"/>
      <c r="G122" s="9"/>
      <c r="H122" s="9"/>
      <c r="I122" s="9"/>
    </row>
    <row r="123" spans="1:9" s="10" customFormat="1" x14ac:dyDescent="0.35">
      <c r="A123" s="9"/>
      <c r="B123" s="9"/>
      <c r="C123" s="9"/>
      <c r="D123" s="9"/>
      <c r="E123" s="9"/>
      <c r="F123" s="9"/>
      <c r="G123" s="9"/>
      <c r="H123" s="9"/>
      <c r="I123" s="9"/>
    </row>
    <row r="124" spans="1:9" s="10" customFormat="1" x14ac:dyDescent="0.35">
      <c r="A124" s="9"/>
      <c r="B124" s="9"/>
      <c r="C124" s="9"/>
      <c r="D124" s="9"/>
      <c r="E124" s="9"/>
      <c r="F124" s="9"/>
      <c r="G124" s="9"/>
      <c r="H124" s="9"/>
      <c r="I124" s="9"/>
    </row>
    <row r="125" spans="1:9" s="10" customFormat="1" x14ac:dyDescent="0.35">
      <c r="A125" s="9"/>
      <c r="B125" s="9"/>
      <c r="C125" s="9"/>
      <c r="D125" s="9"/>
      <c r="E125" s="9"/>
      <c r="F125" s="9"/>
      <c r="G125" s="9"/>
      <c r="H125" s="9"/>
      <c r="I125" s="9"/>
    </row>
    <row r="126" spans="1:9" s="10" customFormat="1" x14ac:dyDescent="0.35">
      <c r="A126" s="9"/>
      <c r="B126" s="9"/>
      <c r="C126" s="9"/>
      <c r="D126" s="9"/>
      <c r="E126" s="9"/>
      <c r="F126" s="9"/>
      <c r="G126" s="9"/>
      <c r="H126" s="9"/>
      <c r="I126" s="9"/>
    </row>
    <row r="127" spans="1:9" s="10" customFormat="1" x14ac:dyDescent="0.35">
      <c r="A127" s="9"/>
      <c r="B127" s="9"/>
      <c r="C127" s="9"/>
      <c r="D127" s="9"/>
      <c r="E127" s="9"/>
      <c r="F127" s="9"/>
      <c r="G127" s="9"/>
      <c r="H127" s="9"/>
      <c r="I127" s="9"/>
    </row>
    <row r="128" spans="1:9" s="10" customFormat="1" x14ac:dyDescent="0.35">
      <c r="A128" s="9"/>
      <c r="B128" s="9"/>
      <c r="C128" s="9"/>
      <c r="D128" s="9"/>
      <c r="E128" s="9"/>
      <c r="F128" s="9"/>
      <c r="G128" s="9"/>
      <c r="H128" s="9"/>
      <c r="I128" s="9"/>
    </row>
    <row r="129" spans="1:10" s="10" customFormat="1" x14ac:dyDescent="0.35">
      <c r="A129" s="9"/>
      <c r="B129" s="9"/>
      <c r="C129" s="9"/>
      <c r="D129" s="9"/>
      <c r="E129" s="9"/>
      <c r="F129" s="9"/>
      <c r="G129" s="9"/>
      <c r="H129" s="9"/>
      <c r="I129" s="9"/>
    </row>
    <row r="130" spans="1:10" s="10" customFormat="1" x14ac:dyDescent="0.35">
      <c r="A130" s="9"/>
      <c r="B130" s="9"/>
      <c r="C130" s="9"/>
      <c r="D130" s="9"/>
      <c r="E130" s="9"/>
      <c r="F130" s="9"/>
      <c r="G130" s="9"/>
      <c r="H130" s="9"/>
      <c r="I130" s="9"/>
    </row>
    <row r="131" spans="1:10" s="10" customFormat="1" x14ac:dyDescent="0.35">
      <c r="A131" s="9"/>
      <c r="B131" s="9"/>
      <c r="C131" s="9"/>
      <c r="D131" s="9"/>
      <c r="E131" s="9"/>
      <c r="F131" s="9"/>
      <c r="G131" s="9"/>
      <c r="H131" s="9"/>
      <c r="I131" s="9"/>
    </row>
    <row r="132" spans="1:10" s="10" customFormat="1" x14ac:dyDescent="0.35">
      <c r="A132" s="9"/>
      <c r="B132" s="9"/>
      <c r="C132" s="9"/>
      <c r="D132" s="9"/>
      <c r="E132" s="9"/>
      <c r="F132" s="9"/>
      <c r="G132" s="9"/>
      <c r="H132" s="9"/>
      <c r="I132" s="9"/>
    </row>
    <row r="133" spans="1:10" s="10" customFormat="1" x14ac:dyDescent="0.35">
      <c r="A133" s="9"/>
      <c r="B133" s="9"/>
      <c r="C133" s="9"/>
      <c r="D133" s="9"/>
      <c r="E133" s="9"/>
      <c r="F133" s="9"/>
      <c r="G133" s="9"/>
      <c r="H133" s="9"/>
      <c r="I133" s="9"/>
    </row>
    <row r="134" spans="1:10" s="10" customFormat="1" x14ac:dyDescent="0.35">
      <c r="A134" s="9"/>
      <c r="B134" s="9"/>
      <c r="C134" s="9"/>
      <c r="D134" s="9"/>
      <c r="E134" s="9"/>
      <c r="F134" s="9"/>
      <c r="G134" s="9"/>
      <c r="H134" s="9"/>
      <c r="I134" s="9"/>
    </row>
    <row r="135" spans="1:10" s="10" customFormat="1" x14ac:dyDescent="0.35">
      <c r="A135" s="9"/>
      <c r="B135" s="9"/>
      <c r="C135" s="9"/>
      <c r="D135" s="9"/>
      <c r="E135" s="9"/>
      <c r="F135" s="9"/>
      <c r="G135" s="9"/>
      <c r="H135" s="9"/>
      <c r="I135" s="9"/>
    </row>
    <row r="136" spans="1:10" s="10" customFormat="1" x14ac:dyDescent="0.35">
      <c r="A136" s="9"/>
      <c r="B136" s="9"/>
      <c r="C136" s="9"/>
      <c r="D136" s="9"/>
      <c r="E136" s="9"/>
      <c r="F136" s="9"/>
      <c r="G136" s="9"/>
      <c r="H136" s="9"/>
      <c r="I136" s="9"/>
    </row>
    <row r="137" spans="1:10" s="10" customFormat="1" x14ac:dyDescent="0.35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 spans="1:10" s="10" customFormat="1" x14ac:dyDescent="0.35">
      <c r="A138" s="9"/>
      <c r="B138" s="9"/>
      <c r="C138" s="9"/>
      <c r="D138" s="9"/>
      <c r="E138" s="9"/>
      <c r="F138" s="9"/>
      <c r="G138" s="9"/>
      <c r="H138" s="9"/>
      <c r="I138" s="9"/>
      <c r="J138" s="9"/>
    </row>
    <row r="139" spans="1:10" s="10" customFormat="1" x14ac:dyDescent="0.35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 spans="1:10" s="10" customFormat="1" x14ac:dyDescent="0.35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 spans="1:10" s="10" customFormat="1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 spans="1:10" s="10" customFormat="1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 spans="1:10" s="10" customFormat="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 spans="1:10" s="10" customFormat="1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 spans="1:10" s="10" customFormat="1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 spans="1:10" s="10" customFormat="1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 spans="1:10" s="10" customFormat="1" x14ac:dyDescent="0.35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 spans="1:10" s="10" customFormat="1" x14ac:dyDescent="0.35"/>
    <row r="149" spans="1:10" s="10" customFormat="1" x14ac:dyDescent="0.35"/>
    <row r="150" spans="1:10" s="10" customFormat="1" x14ac:dyDescent="0.35"/>
  </sheetData>
  <mergeCells count="2">
    <mergeCell ref="A4:A8"/>
    <mergeCell ref="A9:A13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027280-e4e4-48db-b942-cbc18298df09">
      <Terms xmlns="http://schemas.microsoft.com/office/infopath/2007/PartnerControls"/>
    </lcf76f155ced4ddcb4097134ff3c332f>
    <TaxCatchAll xmlns="d7eaf10d-10c5-4ab5-9fd7-ce779aaf2b3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D154C97B338E47A23803BAC50025C1" ma:contentTypeVersion="10" ma:contentTypeDescription="Create a new document." ma:contentTypeScope="" ma:versionID="d7c97be8632e7f5228f6b18eacf457f0">
  <xsd:schema xmlns:xsd="http://www.w3.org/2001/XMLSchema" xmlns:xs="http://www.w3.org/2001/XMLSchema" xmlns:p="http://schemas.microsoft.com/office/2006/metadata/properties" xmlns:ns2="43027280-e4e4-48db-b942-cbc18298df09" xmlns:ns3="d7eaf10d-10c5-4ab5-9fd7-ce779aaf2b3f" targetNamespace="http://schemas.microsoft.com/office/2006/metadata/properties" ma:root="true" ma:fieldsID="1523397070809a0a92415838258d3213" ns2:_="" ns3:_="">
    <xsd:import namespace="43027280-e4e4-48db-b942-cbc18298df09"/>
    <xsd:import namespace="d7eaf10d-10c5-4ab5-9fd7-ce779aaf2b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27280-e4e4-48db-b942-cbc18298d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8abac0d-d2a4-4a40-b0cf-5d15bd2344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eaf10d-10c5-4ab5-9fd7-ce779aaf2b3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ebf8239-c873-4f82-8453-61bd914320ac}" ma:internalName="TaxCatchAll" ma:showField="CatchAllData" ma:web="d7eaf10d-10c5-4ab5-9fd7-ce779aaf2b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C12CEE-D051-487E-9297-2A5A663C8C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5F40DF-1661-47F5-8974-3FE55EE61F35}">
  <ds:schemaRefs>
    <ds:schemaRef ds:uri="http://schemas.microsoft.com/office/2006/metadata/properties"/>
    <ds:schemaRef ds:uri="http://schemas.microsoft.com/office/infopath/2007/PartnerControls"/>
    <ds:schemaRef ds:uri="43027280-e4e4-48db-b942-cbc18298df09"/>
    <ds:schemaRef ds:uri="d7eaf10d-10c5-4ab5-9fd7-ce779aaf2b3f"/>
  </ds:schemaRefs>
</ds:datastoreItem>
</file>

<file path=customXml/itemProps3.xml><?xml version="1.0" encoding="utf-8"?>
<ds:datastoreItem xmlns:ds="http://schemas.openxmlformats.org/officeDocument/2006/customXml" ds:itemID="{5D7DD5EB-72D8-4400-B171-592AA15E4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027280-e4e4-48db-b942-cbc18298df09"/>
    <ds:schemaRef ds:uri="d7eaf10d-10c5-4ab5-9fd7-ce779aaf2b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 Address of HDRAM</vt:lpstr>
      <vt:lpstr>HDRAM Loading</vt:lpstr>
      <vt:lpstr>Rev B</vt:lpstr>
      <vt:lpstr>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Hyunook Kim</cp:lastModifiedBy>
  <cp:revision/>
  <dcterms:created xsi:type="dcterms:W3CDTF">2023-03-22T15:37:28Z</dcterms:created>
  <dcterms:modified xsi:type="dcterms:W3CDTF">2023-04-27T05:49:15Z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0x010100DBD154C97B338E47A23803BAC50025C1</vt:lpwstr>
  </property>
  <property fmtid="{D5CDD505-2E9C-101B-9397-08002B2CF9AE}" pid="3" name="MediaServiceImageTags">
    <vt:lpwstr/>
  </property>
</Properties>
</file>