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AI_Trade\"/>
    </mc:Choice>
  </mc:AlternateContent>
  <xr:revisionPtr revIDLastSave="0" documentId="13_ncr:1_{2A7C2C2A-5C28-484E-AF00-7F2AA1633B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U16" i="1"/>
  <c r="M16" i="1"/>
  <c r="M15" i="1"/>
  <c r="I41" i="1"/>
  <c r="U15" i="1"/>
  <c r="I38" i="1"/>
  <c r="I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U3" i="1"/>
  <c r="U4" i="1"/>
  <c r="U5" i="1"/>
  <c r="U6" i="1"/>
  <c r="U7" i="1"/>
  <c r="U8" i="1"/>
  <c r="U9" i="1"/>
  <c r="U10" i="1"/>
  <c r="U11" i="1"/>
  <c r="U12" i="1"/>
  <c r="U13" i="1"/>
  <c r="U14" i="1"/>
  <c r="I5" i="1"/>
  <c r="I8" i="1"/>
  <c r="I11" i="1"/>
  <c r="I14" i="1"/>
  <c r="I23" i="1"/>
  <c r="I26" i="1"/>
  <c r="I17" i="1"/>
  <c r="I20" i="1"/>
  <c r="I29" i="1"/>
  <c r="I32" i="1"/>
  <c r="N4" i="1" l="1"/>
  <c r="N15" i="1"/>
  <c r="N3" i="1"/>
  <c r="N13" i="1"/>
  <c r="N14" i="1"/>
  <c r="N12" i="1"/>
  <c r="N10" i="1"/>
  <c r="N8" i="1"/>
  <c r="N6" i="1"/>
  <c r="N5" i="1"/>
  <c r="N11" i="1"/>
  <c r="N9" i="1"/>
  <c r="N7" i="1"/>
  <c r="F2" i="1" l="1"/>
  <c r="I2" i="1"/>
  <c r="F35" i="1"/>
  <c r="M14" i="1" l="1"/>
  <c r="M3" i="1"/>
  <c r="M6" i="1"/>
  <c r="M8" i="1"/>
  <c r="M4" i="1"/>
  <c r="M5" i="1"/>
  <c r="M9" i="1"/>
  <c r="M12" i="1"/>
  <c r="M13" i="1"/>
  <c r="M10" i="1"/>
  <c r="M11" i="1"/>
  <c r="M7" i="1"/>
</calcChain>
</file>

<file path=xl/sharedStrings.xml><?xml version="1.0" encoding="utf-8"?>
<sst xmlns="http://schemas.openxmlformats.org/spreadsheetml/2006/main" count="65" uniqueCount="58">
  <si>
    <t>Date</t>
  </si>
  <si>
    <t>Kar</t>
  </si>
  <si>
    <t>Hisse</t>
  </si>
  <si>
    <t>Alış Tarihi</t>
  </si>
  <si>
    <t>Satış Tarihi</t>
  </si>
  <si>
    <t>VANGD</t>
  </si>
  <si>
    <t>BURVA</t>
  </si>
  <si>
    <t>EUYO</t>
  </si>
  <si>
    <t>FONET</t>
  </si>
  <si>
    <t>ENSRI</t>
  </si>
  <si>
    <t>EBEBK</t>
  </si>
  <si>
    <t>KONTR</t>
  </si>
  <si>
    <t>MTRKS</t>
  </si>
  <si>
    <t>PRZMA</t>
  </si>
  <si>
    <t>POLTK</t>
  </si>
  <si>
    <t>AZTEK</t>
  </si>
  <si>
    <t>GARFA</t>
  </si>
  <si>
    <t>ISKPL</t>
  </si>
  <si>
    <t>BANVT</t>
  </si>
  <si>
    <t>METRO</t>
  </si>
  <si>
    <t>DARDL</t>
  </si>
  <si>
    <t>TMSN</t>
  </si>
  <si>
    <t>GRTRK</t>
  </si>
  <si>
    <t>IHEVA</t>
  </si>
  <si>
    <t>AYGAZ</t>
  </si>
  <si>
    <t>IZFAS</t>
  </si>
  <si>
    <t>GOODY</t>
  </si>
  <si>
    <t>ARZUM</t>
  </si>
  <si>
    <t>EDATA</t>
  </si>
  <si>
    <t>ISMEN</t>
  </si>
  <si>
    <t>DESPC</t>
  </si>
  <si>
    <t>ESCAR</t>
  </si>
  <si>
    <t>ADEL</t>
  </si>
  <si>
    <t>PRKAB</t>
  </si>
  <si>
    <t>INTEM</t>
  </si>
  <si>
    <t>FMIZP</t>
  </si>
  <si>
    <t>OFSYM</t>
  </si>
  <si>
    <t>OYLUM</t>
  </si>
  <si>
    <t xml:space="preserve">               Satış Fiyatı</t>
  </si>
  <si>
    <t xml:space="preserve">       Alış Fiyatı</t>
  </si>
  <si>
    <t>Günlük Kar</t>
  </si>
  <si>
    <t>Endeks</t>
  </si>
  <si>
    <t>10400,48</t>
  </si>
  <si>
    <t>10556,8</t>
  </si>
  <si>
    <t>10364,56</t>
  </si>
  <si>
    <t>10350,96</t>
  </si>
  <si>
    <t>10279,69</t>
  </si>
  <si>
    <t>10138,97</t>
  </si>
  <si>
    <t>9997,91</t>
  </si>
  <si>
    <t>10051,37</t>
  </si>
  <si>
    <t>10165,52</t>
  </si>
  <si>
    <t>10391,89</t>
  </si>
  <si>
    <t>10471,32</t>
  </si>
  <si>
    <t>10739,94</t>
  </si>
  <si>
    <t>10771,36</t>
  </si>
  <si>
    <t>Model</t>
  </si>
  <si>
    <t>DERHL</t>
  </si>
  <si>
    <t>SUWEN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</si>
</sst>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Segoe UI"/>
      <family val="2"/>
      <charset val="162"/>
    </font>
    <font>
      <sz val="12"/>
      <color theme="1"/>
      <name val="Segoe UI"/>
      <family val="2"/>
      <charset val="162"/>
    </font>
    <font>
      <b/>
      <sz val="12"/>
      <color theme="1"/>
      <name val="Segoe UI"/>
      <family val="2"/>
      <charset val="162"/>
    </font>
    <font>
      <b/>
      <sz val="14"/>
      <color rgb="FF006100"/>
      <name val="Segoe UI"/>
      <family val="2"/>
      <charset val="162"/>
    </font>
    <font>
      <b/>
      <sz val="14"/>
      <color rgb="FFC00000"/>
      <name val="Segoe UI"/>
      <family val="2"/>
      <charset val="162"/>
    </font>
    <font>
      <b/>
      <sz val="12"/>
      <color rgb="FF006100"/>
      <name val="Segoe UI"/>
      <family val="2"/>
      <charset val="162"/>
    </font>
    <font>
      <b/>
      <sz val="12"/>
      <color rgb="FFC00000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2" fontId="4" fillId="0" borderId="0" xfId="1" applyNumberFormat="1" applyFont="1"/>
    <xf numFmtId="0" fontId="2" fillId="0" borderId="5" xfId="0" applyFont="1" applyBorder="1" applyAlignment="1">
      <alignment horizontal="center" vertical="top"/>
    </xf>
    <xf numFmtId="2" fontId="7" fillId="0" borderId="0" xfId="1" applyNumberFormat="1" applyFont="1"/>
    <xf numFmtId="2" fontId="8" fillId="0" borderId="0" xfId="1" applyNumberFormat="1" applyFont="1"/>
    <xf numFmtId="0" fontId="4" fillId="0" borderId="0" xfId="0" applyFont="1"/>
    <xf numFmtId="2" fontId="4" fillId="0" borderId="0" xfId="0" applyNumberFormat="1" applyFont="1"/>
    <xf numFmtId="14" fontId="2" fillId="0" borderId="2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14" fontId="2" fillId="0" borderId="4" xfId="0" applyNumberFormat="1" applyFont="1" applyBorder="1" applyAlignment="1">
      <alignment horizontal="center" vertical="top"/>
    </xf>
    <xf numFmtId="2" fontId="6" fillId="0" borderId="0" xfId="1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Yüzde" xfId="1" builtinId="5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100"/>
      <color rgb="FFC00000"/>
      <color rgb="FF009900"/>
      <color rgb="FFFFC7CE"/>
      <color rgb="FF9C000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Sheet1!$M$2:$M$16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5.3000989364780233</c:v>
                </c:pt>
                <c:pt idx="2">
                  <c:v>4.6265889804577753</c:v>
                </c:pt>
                <c:pt idx="3">
                  <c:v>5.7492941838094387</c:v>
                </c:pt>
                <c:pt idx="4">
                  <c:v>5.7807614434097969</c:v>
                </c:pt>
                <c:pt idx="5">
                  <c:v>5.3503187128337206</c:v>
                </c:pt>
                <c:pt idx="6">
                  <c:v>6.3612271239150635</c:v>
                </c:pt>
                <c:pt idx="7">
                  <c:v>8.6730828963030042</c:v>
                </c:pt>
                <c:pt idx="8">
                  <c:v>11.178849338997544</c:v>
                </c:pt>
                <c:pt idx="9">
                  <c:v>10.898721009252364</c:v>
                </c:pt>
                <c:pt idx="10">
                  <c:v>13.920201859514119</c:v>
                </c:pt>
                <c:pt idx="11">
                  <c:v>15.248596224153358</c:v>
                </c:pt>
                <c:pt idx="12">
                  <c:v>13.445262890820025</c:v>
                </c:pt>
                <c:pt idx="13">
                  <c:v>12.641929557486693</c:v>
                </c:pt>
                <c:pt idx="14">
                  <c:v>11.061929557486692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746-B9C4-95389D13705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Endeks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Sheet1!$N$2:$N$16</c:f>
              <c:numCache>
                <c:formatCode>0.00</c:formatCode>
                <c:ptCount val="15"/>
                <c:pt idx="0">
                  <c:v>0</c:v>
                </c:pt>
                <c:pt idx="1">
                  <c:v>-1.8210063655653252</c:v>
                </c:pt>
                <c:pt idx="2">
                  <c:v>-1.9522227413690252</c:v>
                </c:pt>
                <c:pt idx="3">
                  <c:v>-2.6407579110537593</c:v>
                </c:pt>
                <c:pt idx="4">
                  <c:v>-4.0096707868311547</c:v>
                </c:pt>
                <c:pt idx="5">
                  <c:v>-5.400936369035259</c:v>
                </c:pt>
                <c:pt idx="6">
                  <c:v>-4.8662246142785142</c:v>
                </c:pt>
                <c:pt idx="7">
                  <c:v>-3.7305585309485805</c:v>
                </c:pt>
                <c:pt idx="8">
                  <c:v>-1.5037172085174637</c:v>
                </c:pt>
                <c:pt idx="9">
                  <c:v>-0.73937116559360572</c:v>
                </c:pt>
                <c:pt idx="10">
                  <c:v>1.82592146226993</c:v>
                </c:pt>
                <c:pt idx="11">
                  <c:v>2.1184743070716712</c:v>
                </c:pt>
                <c:pt idx="12">
                  <c:v>2.0858878927284437</c:v>
                </c:pt>
                <c:pt idx="13">
                  <c:v>1.2698475504131164</c:v>
                </c:pt>
                <c:pt idx="14">
                  <c:v>-0.53989366633072677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0-4746-B9C4-95389D13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20367"/>
        <c:axId val="1989752079"/>
      </c:lineChart>
      <c:catAx>
        <c:axId val="198942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752079"/>
        <c:crosses val="autoZero"/>
        <c:auto val="1"/>
        <c:lblAlgn val="ctr"/>
        <c:lblOffset val="100"/>
        <c:noMultiLvlLbl val="0"/>
      </c:catAx>
      <c:valAx>
        <c:axId val="19897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17</xdr:row>
      <xdr:rowOff>200025</xdr:rowOff>
    </xdr:from>
    <xdr:to>
      <xdr:col>25</xdr:col>
      <xdr:colOff>400050</xdr:colOff>
      <xdr:row>40</xdr:row>
      <xdr:rowOff>133350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AFF014C-8F87-BB0B-1259-315520FF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workbookViewId="0">
      <selection activeCell="R10" sqref="R10"/>
    </sheetView>
  </sheetViews>
  <sheetFormatPr defaultRowHeight="15" x14ac:dyDescent="0.25"/>
  <cols>
    <col min="1" max="1" width="12.85546875" bestFit="1" customWidth="1"/>
    <col min="2" max="2" width="10.28515625" bestFit="1" customWidth="1"/>
    <col min="4" max="5" width="12.42578125" bestFit="1" customWidth="1"/>
    <col min="6" max="7" width="9.42578125" bestFit="1" customWidth="1"/>
    <col min="22" max="22" width="10.5703125" bestFit="1" customWidth="1"/>
  </cols>
  <sheetData>
    <row r="1" spans="1:27" ht="17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38</v>
      </c>
      <c r="I1" s="6" t="s">
        <v>40</v>
      </c>
      <c r="M1" s="3" t="s">
        <v>55</v>
      </c>
      <c r="N1" s="3" t="s">
        <v>41</v>
      </c>
    </row>
    <row r="2" spans="1:27" ht="17.25" x14ac:dyDescent="0.3">
      <c r="A2" s="11">
        <v>45446</v>
      </c>
      <c r="B2" s="7">
        <v>9.1391906873614239</v>
      </c>
      <c r="C2" s="3" t="s">
        <v>13</v>
      </c>
      <c r="D2" s="4">
        <v>45447</v>
      </c>
      <c r="E2" s="4">
        <v>45447</v>
      </c>
      <c r="F2" s="3">
        <f>G2/(1+B2/100)</f>
        <v>36.357242297743227</v>
      </c>
      <c r="G2" s="3">
        <v>39.68</v>
      </c>
      <c r="I2" s="15">
        <f>AVERAGE(B2:B4)</f>
        <v>5.3000989364780233</v>
      </c>
      <c r="J2" s="16"/>
      <c r="M2" s="9">
        <v>0</v>
      </c>
      <c r="N2" s="5">
        <v>0</v>
      </c>
      <c r="T2" t="s">
        <v>42</v>
      </c>
      <c r="U2" s="5">
        <v>0</v>
      </c>
      <c r="Z2" s="3"/>
    </row>
    <row r="3" spans="1:27" ht="17.25" x14ac:dyDescent="0.3">
      <c r="A3" s="12"/>
      <c r="B3" s="7">
        <v>3.918502673796787</v>
      </c>
      <c r="C3" s="3" t="s">
        <v>16</v>
      </c>
      <c r="D3" s="4">
        <v>45447</v>
      </c>
      <c r="E3" s="4">
        <v>45447</v>
      </c>
      <c r="F3" s="3">
        <f t="shared" ref="F3:F37" si="0">G3/(1+B3/100)</f>
        <v>26.270586370644214</v>
      </c>
      <c r="G3" s="3">
        <v>27.3</v>
      </c>
      <c r="I3" s="16"/>
      <c r="J3" s="16"/>
      <c r="M3" s="10">
        <f>SUM($I$2:I2)</f>
        <v>5.3000989364780233</v>
      </c>
      <c r="N3" s="5">
        <f>SUM($U$2:U3)</f>
        <v>-1.8210063655653252</v>
      </c>
      <c r="T3" t="s">
        <v>43</v>
      </c>
      <c r="U3" s="5">
        <f t="shared" ref="U3:U14" si="1">100*((T4/T3)-1)</f>
        <v>-1.8210063655653252</v>
      </c>
      <c r="Z3" s="3"/>
    </row>
    <row r="4" spans="1:27" ht="17.25" x14ac:dyDescent="0.3">
      <c r="A4" s="13"/>
      <c r="B4" s="7">
        <v>2.8426034482758582</v>
      </c>
      <c r="C4" s="3" t="s">
        <v>18</v>
      </c>
      <c r="D4" s="4">
        <v>45447</v>
      </c>
      <c r="E4" s="4">
        <v>45447</v>
      </c>
      <c r="F4" s="3">
        <f t="shared" si="0"/>
        <v>290.73554147273262</v>
      </c>
      <c r="G4" s="3">
        <v>299</v>
      </c>
      <c r="I4" s="16"/>
      <c r="J4" s="16"/>
      <c r="M4" s="10">
        <f>SUM($I$2:I7)</f>
        <v>4.6265889804577753</v>
      </c>
      <c r="N4" s="5">
        <f>SUM($U$2:U4)</f>
        <v>-1.9522227413690252</v>
      </c>
      <c r="T4" t="s">
        <v>44</v>
      </c>
      <c r="U4" s="5">
        <f t="shared" si="1"/>
        <v>-0.13121637580369994</v>
      </c>
      <c r="Z4" s="3"/>
    </row>
    <row r="5" spans="1:27" ht="17.25" x14ac:dyDescent="0.3">
      <c r="A5" s="11">
        <v>45447</v>
      </c>
      <c r="B5" s="7">
        <v>2.3485897435897352</v>
      </c>
      <c r="C5" s="3" t="s">
        <v>19</v>
      </c>
      <c r="D5" s="4">
        <v>45448</v>
      </c>
      <c r="E5" s="4">
        <v>45448</v>
      </c>
      <c r="F5" s="3">
        <f t="shared" si="0"/>
        <v>2.7357484915178016</v>
      </c>
      <c r="G5" s="3">
        <v>2.8</v>
      </c>
      <c r="I5" s="17">
        <f t="shared" ref="I5" si="2">AVERAGE(B5:B7)</f>
        <v>-0.67350995602024755</v>
      </c>
      <c r="J5" s="18"/>
      <c r="M5" s="10">
        <f>SUM($I$2:I10)</f>
        <v>5.7492941838094387</v>
      </c>
      <c r="N5" s="5">
        <f>SUM($U$2:U5)</f>
        <v>-2.6407579110537593</v>
      </c>
      <c r="T5" t="s">
        <v>45</v>
      </c>
      <c r="U5" s="5">
        <f t="shared" si="1"/>
        <v>-0.68853516968473416</v>
      </c>
      <c r="Z5" s="3"/>
    </row>
    <row r="6" spans="1:27" ht="17.25" x14ac:dyDescent="0.3">
      <c r="A6" s="12"/>
      <c r="B6" s="8">
        <v>-2.2231796116504738</v>
      </c>
      <c r="C6" s="3" t="s">
        <v>20</v>
      </c>
      <c r="D6" s="4">
        <v>45448</v>
      </c>
      <c r="E6" s="4">
        <v>45448</v>
      </c>
      <c r="F6" s="3">
        <f t="shared" si="0"/>
        <v>6.1671058396561413</v>
      </c>
      <c r="G6" s="3">
        <v>6.03</v>
      </c>
      <c r="I6" s="18"/>
      <c r="J6" s="18"/>
      <c r="M6" s="10">
        <f>SUM($I$2:I13)</f>
        <v>5.7807614434097969</v>
      </c>
      <c r="N6" s="5">
        <f>SUM($U$2:U6)</f>
        <v>-4.0096707868311547</v>
      </c>
      <c r="T6" t="s">
        <v>46</v>
      </c>
      <c r="U6" s="5">
        <f t="shared" si="1"/>
        <v>-1.368912875777395</v>
      </c>
      <c r="Z6" s="3"/>
    </row>
    <row r="7" spans="1:27" ht="17.25" x14ac:dyDescent="0.3">
      <c r="A7" s="13"/>
      <c r="B7" s="8">
        <v>-2.145940000000004</v>
      </c>
      <c r="C7" s="3" t="s">
        <v>8</v>
      </c>
      <c r="D7" s="4">
        <v>45448</v>
      </c>
      <c r="E7" s="4">
        <v>45448</v>
      </c>
      <c r="F7" s="3">
        <f t="shared" si="0"/>
        <v>17.464783781071528</v>
      </c>
      <c r="G7" s="3">
        <v>17.09</v>
      </c>
      <c r="I7" s="18"/>
      <c r="J7" s="18"/>
      <c r="M7" s="10">
        <f>SUM($I$2:I16)</f>
        <v>5.3503187128337206</v>
      </c>
      <c r="N7" s="5">
        <f>SUM($U$2:U7)</f>
        <v>-5.400936369035259</v>
      </c>
      <c r="T7" t="s">
        <v>47</v>
      </c>
      <c r="U7" s="5">
        <f t="shared" si="1"/>
        <v>-1.3912655822041042</v>
      </c>
      <c r="Z7" s="3"/>
    </row>
    <row r="8" spans="1:27" ht="17.25" x14ac:dyDescent="0.3">
      <c r="A8" s="11">
        <v>45448</v>
      </c>
      <c r="B8" s="7">
        <v>3.9351925925926041</v>
      </c>
      <c r="C8" s="3" t="s">
        <v>21</v>
      </c>
      <c r="D8" s="4">
        <v>45449</v>
      </c>
      <c r="E8" s="4">
        <v>45449</v>
      </c>
      <c r="F8" s="3">
        <f t="shared" si="0"/>
        <v>135.46903266144977</v>
      </c>
      <c r="G8" s="3">
        <v>140.80000000000001</v>
      </c>
      <c r="I8" s="15">
        <f t="shared" ref="I8" si="3">AVERAGE(B8:B10)</f>
        <v>1.1227052033516636</v>
      </c>
      <c r="J8" s="16"/>
      <c r="M8" s="10">
        <f>SUM($I$2:I19)</f>
        <v>6.3612271239150635</v>
      </c>
      <c r="N8" s="5">
        <f>SUM($U$2:U8)</f>
        <v>-4.8662246142785142</v>
      </c>
      <c r="T8" t="s">
        <v>48</v>
      </c>
      <c r="U8" s="5">
        <f t="shared" si="1"/>
        <v>0.53471175475674482</v>
      </c>
      <c r="Z8" s="3"/>
    </row>
    <row r="9" spans="1:27" ht="17.25" x14ac:dyDescent="0.3">
      <c r="A9" s="12"/>
      <c r="B9" s="7">
        <v>8.7692675921489091E-2</v>
      </c>
      <c r="C9" s="3" t="s">
        <v>10</v>
      </c>
      <c r="D9" s="4">
        <v>45449</v>
      </c>
      <c r="E9" s="4">
        <v>45449</v>
      </c>
      <c r="F9" s="3">
        <f t="shared" si="0"/>
        <v>41.783359054355358</v>
      </c>
      <c r="G9" s="3">
        <v>41.82</v>
      </c>
      <c r="I9" s="16"/>
      <c r="J9" s="16"/>
      <c r="M9" s="10">
        <f>SUM($I$2:I22)</f>
        <v>8.6730828963030042</v>
      </c>
      <c r="N9" s="5">
        <f>SUM($U$2:U9)</f>
        <v>-3.7305585309485805</v>
      </c>
      <c r="T9" t="s">
        <v>49</v>
      </c>
      <c r="U9" s="5">
        <f t="shared" si="1"/>
        <v>1.1356660833299337</v>
      </c>
      <c r="Z9" s="3"/>
    </row>
    <row r="10" spans="1:27" ht="17.25" x14ac:dyDescent="0.3">
      <c r="A10" s="13"/>
      <c r="B10" s="8">
        <v>-0.65476965845910207</v>
      </c>
      <c r="C10" s="3" t="s">
        <v>22</v>
      </c>
      <c r="D10" s="4">
        <v>45449</v>
      </c>
      <c r="E10" s="4">
        <v>45449</v>
      </c>
      <c r="F10" s="3">
        <f t="shared" si="0"/>
        <v>62.911928217519886</v>
      </c>
      <c r="G10" s="3">
        <v>62.5</v>
      </c>
      <c r="I10" s="16"/>
      <c r="J10" s="16"/>
      <c r="M10" s="10">
        <f>SUM($I$2:I25)</f>
        <v>11.178849338997544</v>
      </c>
      <c r="N10" s="5">
        <f>SUM($U$2:U10)</f>
        <v>-1.5037172085174637</v>
      </c>
      <c r="T10" t="s">
        <v>50</v>
      </c>
      <c r="U10" s="5">
        <f t="shared" si="1"/>
        <v>2.2268413224311168</v>
      </c>
      <c r="Z10" s="3"/>
    </row>
    <row r="11" spans="1:27" ht="17.25" x14ac:dyDescent="0.3">
      <c r="A11" s="11">
        <v>45449</v>
      </c>
      <c r="B11" s="7">
        <v>1.237770270270258</v>
      </c>
      <c r="C11" s="3" t="s">
        <v>23</v>
      </c>
      <c r="D11" s="4">
        <v>45450</v>
      </c>
      <c r="E11" s="4">
        <v>45450</v>
      </c>
      <c r="F11" s="3">
        <f t="shared" si="0"/>
        <v>3.7041511186870091</v>
      </c>
      <c r="G11" s="3">
        <v>3.75</v>
      </c>
      <c r="I11" s="15">
        <f t="shared" ref="I11" si="4">AVERAGE(B11:B13)</f>
        <v>3.1467259600358087E-2</v>
      </c>
      <c r="J11" s="16"/>
      <c r="M11" s="10">
        <f>SUM($I$2:I28)</f>
        <v>10.898721009252364</v>
      </c>
      <c r="N11" s="5">
        <f>SUM($U$2:U11)</f>
        <v>-0.73937116559360572</v>
      </c>
      <c r="T11" t="s">
        <v>51</v>
      </c>
      <c r="U11" s="5">
        <f t="shared" si="1"/>
        <v>0.76434604292385799</v>
      </c>
      <c r="Z11" s="3"/>
    </row>
    <row r="12" spans="1:27" ht="17.25" x14ac:dyDescent="0.3">
      <c r="A12" s="12"/>
      <c r="B12" s="7">
        <v>1.1594303797468211</v>
      </c>
      <c r="C12" s="3" t="s">
        <v>17</v>
      </c>
      <c r="D12" s="4">
        <v>45450</v>
      </c>
      <c r="E12" s="4">
        <v>45450</v>
      </c>
      <c r="F12" s="3">
        <f t="shared" si="0"/>
        <v>11.071632133510271</v>
      </c>
      <c r="G12" s="3">
        <v>11.2</v>
      </c>
      <c r="I12" s="16"/>
      <c r="J12" s="16"/>
      <c r="M12" s="10">
        <f>SUM($I$2:I31)</f>
        <v>13.920201859514119</v>
      </c>
      <c r="N12" s="5">
        <f>SUM($U$2:U12)</f>
        <v>1.82592146226993</v>
      </c>
      <c r="T12" t="s">
        <v>52</v>
      </c>
      <c r="U12" s="5">
        <f t="shared" si="1"/>
        <v>2.5652926278635357</v>
      </c>
      <c r="Z12" s="3"/>
    </row>
    <row r="13" spans="1:27" ht="17.25" x14ac:dyDescent="0.3">
      <c r="A13" s="13"/>
      <c r="B13" s="8">
        <v>-2.3027988712160048</v>
      </c>
      <c r="C13" s="3" t="s">
        <v>5</v>
      </c>
      <c r="D13" s="4">
        <v>45450</v>
      </c>
      <c r="E13" s="4">
        <v>45450</v>
      </c>
      <c r="F13" s="3">
        <f t="shared" si="0"/>
        <v>19.447844749364201</v>
      </c>
      <c r="G13" s="3">
        <v>19</v>
      </c>
      <c r="I13" s="16"/>
      <c r="J13" s="16"/>
      <c r="M13" s="10">
        <f>SUM($I$2:I34)</f>
        <v>15.248596224153358</v>
      </c>
      <c r="N13" s="5">
        <f>SUM($U$2:U13)</f>
        <v>2.1184743070716712</v>
      </c>
      <c r="T13" t="s">
        <v>53</v>
      </c>
      <c r="U13" s="5">
        <f t="shared" si="1"/>
        <v>0.29255284480174115</v>
      </c>
      <c r="Z13" s="3"/>
    </row>
    <row r="14" spans="1:27" ht="17.25" x14ac:dyDescent="0.3">
      <c r="A14" s="11">
        <v>45450</v>
      </c>
      <c r="B14" s="8">
        <v>-4.5197935548841954</v>
      </c>
      <c r="C14" s="3" t="s">
        <v>13</v>
      </c>
      <c r="D14" s="4">
        <v>45453</v>
      </c>
      <c r="E14" s="4">
        <v>45453</v>
      </c>
      <c r="F14" s="3">
        <f t="shared" si="0"/>
        <v>39.547463716163314</v>
      </c>
      <c r="G14" s="3">
        <v>37.76</v>
      </c>
      <c r="I14" s="17">
        <f t="shared" ref="I14" si="5">AVERAGE(B14:B16)</f>
        <v>-0.43044273057607657</v>
      </c>
      <c r="J14" s="18"/>
      <c r="M14" s="10">
        <f>SUM($I$2:I37)</f>
        <v>13.445262890820025</v>
      </c>
      <c r="N14" s="5">
        <f>SUM($U$2:U14)</f>
        <v>2.0858878927284437</v>
      </c>
      <c r="T14" t="s">
        <v>54</v>
      </c>
      <c r="U14" s="5">
        <f t="shared" si="1"/>
        <v>-3.258641434322751E-2</v>
      </c>
      <c r="Z14" s="3"/>
    </row>
    <row r="15" spans="1:27" ht="17.25" x14ac:dyDescent="0.3">
      <c r="A15" s="12"/>
      <c r="B15" s="8">
        <v>-1.359286529680364</v>
      </c>
      <c r="C15" s="3" t="s">
        <v>24</v>
      </c>
      <c r="D15" s="4">
        <v>45453</v>
      </c>
      <c r="E15" s="4">
        <v>45453</v>
      </c>
      <c r="F15" s="3">
        <f t="shared" si="0"/>
        <v>174.97845861783455</v>
      </c>
      <c r="G15" s="3">
        <v>172.6</v>
      </c>
      <c r="I15" s="18"/>
      <c r="J15" s="18"/>
      <c r="M15" s="10">
        <f>SUM($I$2:I40)</f>
        <v>12.641929557486693</v>
      </c>
      <c r="N15" s="5">
        <f>SUM($U$2:U15)</f>
        <v>1.2698475504131164</v>
      </c>
      <c r="T15">
        <v>10767.85</v>
      </c>
      <c r="U15" s="5">
        <f>100*((T16/T15)-1)</f>
        <v>-0.81604034231532729</v>
      </c>
      <c r="Z15" s="3"/>
    </row>
    <row r="16" spans="1:27" ht="17.25" x14ac:dyDescent="0.3">
      <c r="A16" s="13"/>
      <c r="B16" s="7">
        <v>4.5877518928363301</v>
      </c>
      <c r="C16" s="3" t="s">
        <v>25</v>
      </c>
      <c r="D16" s="4">
        <v>45453</v>
      </c>
      <c r="E16" s="4">
        <v>45453</v>
      </c>
      <c r="F16" s="3">
        <f t="shared" si="0"/>
        <v>34.478224598371838</v>
      </c>
      <c r="G16" s="3">
        <v>36.06</v>
      </c>
      <c r="I16" s="18"/>
      <c r="J16" s="18"/>
      <c r="M16" s="10">
        <f>SUM($I$2:I43)</f>
        <v>11.061929557486692</v>
      </c>
      <c r="N16" s="5">
        <f>SUM($U$2:U16)</f>
        <v>-0.53989366633072677</v>
      </c>
      <c r="T16">
        <v>10679.98</v>
      </c>
      <c r="U16" s="5">
        <f>100*((T17/T16)-1)</f>
        <v>-1.8097412167438431</v>
      </c>
      <c r="AA16" s="3"/>
    </row>
    <row r="17" spans="1:27" ht="17.25" x14ac:dyDescent="0.3">
      <c r="A17" s="11">
        <v>45453</v>
      </c>
      <c r="B17" s="7">
        <v>3.550193798449619</v>
      </c>
      <c r="C17" s="3" t="s">
        <v>15</v>
      </c>
      <c r="D17" s="4">
        <v>45454</v>
      </c>
      <c r="E17" s="4">
        <v>45454</v>
      </c>
      <c r="F17" s="3">
        <f t="shared" si="0"/>
        <v>64.702920914285272</v>
      </c>
      <c r="G17" s="3">
        <v>67</v>
      </c>
      <c r="I17" s="15">
        <f t="shared" ref="I17" si="6">AVERAGE(B17:B19)</f>
        <v>1.0109084110813429</v>
      </c>
      <c r="J17" s="16"/>
      <c r="T17">
        <v>10486.7</v>
      </c>
      <c r="AA17" s="3"/>
    </row>
    <row r="18" spans="1:27" ht="17.25" x14ac:dyDescent="0.3">
      <c r="A18" s="12"/>
      <c r="B18" s="7">
        <v>0.17907135874877789</v>
      </c>
      <c r="C18" s="3" t="s">
        <v>26</v>
      </c>
      <c r="D18" s="4">
        <v>45454</v>
      </c>
      <c r="E18" s="4">
        <v>45454</v>
      </c>
      <c r="F18" s="3">
        <f t="shared" si="0"/>
        <v>20.463355990382425</v>
      </c>
      <c r="G18" s="3">
        <v>20.5</v>
      </c>
      <c r="I18" s="16"/>
      <c r="J18" s="16"/>
      <c r="AA18" s="3"/>
    </row>
    <row r="19" spans="1:27" ht="17.25" x14ac:dyDescent="0.3">
      <c r="A19" s="13"/>
      <c r="B19" s="8">
        <v>-0.69653992395436837</v>
      </c>
      <c r="C19" s="3" t="s">
        <v>7</v>
      </c>
      <c r="D19" s="4">
        <v>45454</v>
      </c>
      <c r="E19" s="4">
        <v>45454</v>
      </c>
      <c r="F19" s="3">
        <f t="shared" si="0"/>
        <v>13.141536045175501</v>
      </c>
      <c r="G19" s="3">
        <v>13.05</v>
      </c>
      <c r="I19" s="16"/>
      <c r="J19" s="16"/>
      <c r="AA19" s="3"/>
    </row>
    <row r="20" spans="1:27" ht="17.25" x14ac:dyDescent="0.3">
      <c r="A20" s="11">
        <v>45454</v>
      </c>
      <c r="B20" s="7">
        <v>0.68405526512322123</v>
      </c>
      <c r="C20" s="3" t="s">
        <v>15</v>
      </c>
      <c r="D20" s="4">
        <v>45455</v>
      </c>
      <c r="E20" s="4">
        <v>45455</v>
      </c>
      <c r="F20" s="3">
        <f t="shared" si="0"/>
        <v>66.991739478896974</v>
      </c>
      <c r="G20" s="3">
        <v>67.45</v>
      </c>
      <c r="I20" s="15">
        <f t="shared" ref="I20" si="7">AVERAGE(B20:B22)</f>
        <v>2.3118557723879403</v>
      </c>
      <c r="J20" s="16"/>
      <c r="AA20" s="3"/>
    </row>
    <row r="21" spans="1:27" ht="17.25" x14ac:dyDescent="0.3">
      <c r="A21" s="12"/>
      <c r="B21" s="7">
        <v>7.4132643884892024</v>
      </c>
      <c r="C21" s="3" t="s">
        <v>27</v>
      </c>
      <c r="D21" s="4">
        <v>45455</v>
      </c>
      <c r="E21" s="4">
        <v>45455</v>
      </c>
      <c r="F21" s="3">
        <f t="shared" si="0"/>
        <v>55.952121315885215</v>
      </c>
      <c r="G21" s="3">
        <v>60.1</v>
      </c>
      <c r="I21" s="16"/>
      <c r="J21" s="16"/>
      <c r="AA21" s="3"/>
    </row>
    <row r="22" spans="1:27" ht="17.25" x14ac:dyDescent="0.3">
      <c r="A22" s="13"/>
      <c r="B22" s="8">
        <v>-1.161752336448602</v>
      </c>
      <c r="C22" s="3" t="s">
        <v>12</v>
      </c>
      <c r="D22" s="4">
        <v>45455</v>
      </c>
      <c r="E22" s="4">
        <v>45455</v>
      </c>
      <c r="F22" s="3">
        <f t="shared" si="0"/>
        <v>74.819213966366746</v>
      </c>
      <c r="G22" s="3">
        <v>73.95</v>
      </c>
      <c r="I22" s="16"/>
      <c r="J22" s="16"/>
      <c r="AA22" s="3"/>
    </row>
    <row r="23" spans="1:27" ht="17.25" x14ac:dyDescent="0.3">
      <c r="A23" s="11">
        <v>45455</v>
      </c>
      <c r="B23" s="7">
        <v>1.474594427244595</v>
      </c>
      <c r="C23" s="3" t="s">
        <v>28</v>
      </c>
      <c r="D23" s="4">
        <v>45456</v>
      </c>
      <c r="E23" s="4">
        <v>45456</v>
      </c>
      <c r="F23" s="3">
        <f t="shared" si="0"/>
        <v>16.171535439607659</v>
      </c>
      <c r="G23" s="3">
        <v>16.41</v>
      </c>
      <c r="I23" s="15">
        <f t="shared" ref="I23" si="8">AVERAGE(B23:B25)</f>
        <v>2.505766442694541</v>
      </c>
      <c r="J23" s="16"/>
      <c r="AA23" s="3"/>
    </row>
    <row r="24" spans="1:27" ht="17.25" x14ac:dyDescent="0.3">
      <c r="A24" s="12"/>
      <c r="B24" s="7">
        <v>2.3467663043478089</v>
      </c>
      <c r="C24" s="3" t="s">
        <v>6</v>
      </c>
      <c r="D24" s="4">
        <v>45456</v>
      </c>
      <c r="E24" s="4">
        <v>45456</v>
      </c>
      <c r="F24" s="3">
        <f t="shared" si="0"/>
        <v>129.07100514262973</v>
      </c>
      <c r="G24" s="3">
        <v>132.1</v>
      </c>
      <c r="I24" s="16"/>
      <c r="J24" s="16"/>
      <c r="AA24" s="3"/>
    </row>
    <row r="25" spans="1:27" ht="17.25" x14ac:dyDescent="0.3">
      <c r="A25" s="13"/>
      <c r="B25" s="7">
        <v>3.695938596491219</v>
      </c>
      <c r="C25" s="3" t="s">
        <v>29</v>
      </c>
      <c r="D25" s="4">
        <v>45456</v>
      </c>
      <c r="E25" s="4">
        <v>45456</v>
      </c>
      <c r="F25" s="3">
        <f t="shared" si="0"/>
        <v>34.311854911166137</v>
      </c>
      <c r="G25" s="3">
        <v>35.58</v>
      </c>
      <c r="I25" s="16"/>
      <c r="J25" s="16"/>
      <c r="AA25" s="3"/>
    </row>
    <row r="26" spans="1:27" ht="17.25" x14ac:dyDescent="0.3">
      <c r="A26" s="11">
        <v>45456</v>
      </c>
      <c r="B26" s="7">
        <v>0.85940987654320633</v>
      </c>
      <c r="C26" s="3" t="s">
        <v>30</v>
      </c>
      <c r="D26" s="4">
        <v>45457</v>
      </c>
      <c r="E26" s="4">
        <v>45457</v>
      </c>
      <c r="F26" s="3">
        <f t="shared" si="0"/>
        <v>40.531666851946781</v>
      </c>
      <c r="G26" s="3">
        <v>40.880000000000003</v>
      </c>
      <c r="I26" s="17">
        <f t="shared" ref="I26" si="9">AVERAGE(B26:B28)</f>
        <v>-0.28012832974518015</v>
      </c>
      <c r="J26" s="18"/>
      <c r="AA26" s="3"/>
    </row>
    <row r="27" spans="1:27" ht="17.25" x14ac:dyDescent="0.3">
      <c r="A27" s="12"/>
      <c r="B27" s="8">
        <v>-0.34081860465115371</v>
      </c>
      <c r="C27" s="3" t="s">
        <v>26</v>
      </c>
      <c r="D27" s="4">
        <v>45457</v>
      </c>
      <c r="E27" s="4">
        <v>45457</v>
      </c>
      <c r="F27" s="3">
        <f t="shared" si="0"/>
        <v>21.493253004985736</v>
      </c>
      <c r="G27" s="3">
        <v>21.42</v>
      </c>
      <c r="I27" s="18"/>
      <c r="J27" s="18"/>
      <c r="AA27" s="3"/>
    </row>
    <row r="28" spans="1:27" ht="17.25" x14ac:dyDescent="0.3">
      <c r="A28" s="13"/>
      <c r="B28" s="8">
        <v>-1.3589762611275931</v>
      </c>
      <c r="C28" s="3" t="s">
        <v>31</v>
      </c>
      <c r="D28" s="4">
        <v>45457</v>
      </c>
      <c r="E28" s="4">
        <v>45457</v>
      </c>
      <c r="F28" s="3">
        <f t="shared" si="0"/>
        <v>336.5739602205341</v>
      </c>
      <c r="G28" s="3">
        <v>332</v>
      </c>
      <c r="I28" s="18"/>
      <c r="J28" s="18"/>
      <c r="AA28" s="3"/>
    </row>
    <row r="29" spans="1:27" ht="17.25" x14ac:dyDescent="0.3">
      <c r="A29" s="11">
        <v>45457</v>
      </c>
      <c r="B29" s="7">
        <v>9.094539007092191</v>
      </c>
      <c r="C29" s="3" t="s">
        <v>32</v>
      </c>
      <c r="D29" s="4">
        <v>45463</v>
      </c>
      <c r="E29" s="4">
        <v>45463</v>
      </c>
      <c r="F29" s="3">
        <f t="shared" si="0"/>
        <v>497.2751202191086</v>
      </c>
      <c r="G29" s="3">
        <v>542.5</v>
      </c>
      <c r="I29" s="15">
        <f t="shared" ref="I29" si="10">AVERAGE(B29:B31)</f>
        <v>3.0214808502617547</v>
      </c>
      <c r="J29" s="16"/>
      <c r="AA29" s="3"/>
    </row>
    <row r="30" spans="1:27" ht="17.25" x14ac:dyDescent="0.3">
      <c r="A30" s="12"/>
      <c r="B30" s="7">
        <v>1.3078080380750909</v>
      </c>
      <c r="C30" s="3" t="s">
        <v>33</v>
      </c>
      <c r="D30" s="4">
        <v>45463</v>
      </c>
      <c r="E30" s="4">
        <v>45463</v>
      </c>
      <c r="F30" s="3">
        <f t="shared" si="0"/>
        <v>37.86480108777296</v>
      </c>
      <c r="G30" s="3">
        <v>38.36</v>
      </c>
      <c r="I30" s="16"/>
      <c r="J30" s="16"/>
      <c r="AA30" s="3"/>
    </row>
    <row r="31" spans="1:27" ht="17.25" x14ac:dyDescent="0.3">
      <c r="A31" s="13"/>
      <c r="B31" s="8">
        <v>-1.337904494382018</v>
      </c>
      <c r="C31" s="3" t="s">
        <v>11</v>
      </c>
      <c r="D31" s="4">
        <v>45463</v>
      </c>
      <c r="E31" s="4">
        <v>45463</v>
      </c>
      <c r="F31" s="3">
        <f t="shared" si="0"/>
        <v>177.77850663025137</v>
      </c>
      <c r="G31" s="3">
        <v>175.4</v>
      </c>
      <c r="I31" s="16"/>
      <c r="J31" s="16"/>
      <c r="AA31" s="3"/>
    </row>
    <row r="32" spans="1:27" ht="17.25" x14ac:dyDescent="0.3">
      <c r="A32" s="11">
        <v>45463</v>
      </c>
      <c r="B32" s="7">
        <v>0.96786263208453749</v>
      </c>
      <c r="C32" s="3" t="s">
        <v>34</v>
      </c>
      <c r="D32" s="4">
        <v>45464</v>
      </c>
      <c r="E32" s="4">
        <v>45464</v>
      </c>
      <c r="F32" s="3">
        <f t="shared" si="0"/>
        <v>260.47892185094798</v>
      </c>
      <c r="G32" s="3">
        <v>263</v>
      </c>
      <c r="I32" s="15">
        <f t="shared" ref="I32" si="11">AVERAGE(B32:B34)</f>
        <v>1.3283943646392398</v>
      </c>
      <c r="J32" s="16"/>
      <c r="AA32" s="3"/>
    </row>
    <row r="33" spans="1:27" ht="17.25" x14ac:dyDescent="0.3">
      <c r="A33" s="12"/>
      <c r="B33" s="7">
        <v>2.7520839753466908</v>
      </c>
      <c r="C33" s="3" t="s">
        <v>35</v>
      </c>
      <c r="D33" s="4">
        <v>45464</v>
      </c>
      <c r="E33" s="4">
        <v>45464</v>
      </c>
      <c r="F33" s="3">
        <f t="shared" si="0"/>
        <v>325.29753856884946</v>
      </c>
      <c r="G33" s="3">
        <v>334.25</v>
      </c>
      <c r="I33" s="16"/>
      <c r="J33" s="16"/>
      <c r="AA33" s="3"/>
    </row>
    <row r="34" spans="1:27" ht="17.25" x14ac:dyDescent="0.3">
      <c r="A34" s="13"/>
      <c r="B34" s="7">
        <v>0.26523648648649112</v>
      </c>
      <c r="C34" s="3" t="s">
        <v>36</v>
      </c>
      <c r="D34" s="4">
        <v>45464</v>
      </c>
      <c r="E34" s="4">
        <v>45464</v>
      </c>
      <c r="F34" s="3">
        <f t="shared" si="0"/>
        <v>41.450059319015679</v>
      </c>
      <c r="G34" s="3">
        <v>41.56</v>
      </c>
      <c r="I34" s="16"/>
      <c r="J34" s="16"/>
      <c r="AA34" s="3"/>
    </row>
    <row r="35" spans="1:27" ht="17.25" x14ac:dyDescent="0.3">
      <c r="A35" s="11">
        <v>45464</v>
      </c>
      <c r="B35" s="8">
        <v>-6.72</v>
      </c>
      <c r="C35" s="3" t="s">
        <v>14</v>
      </c>
      <c r="D35" s="4">
        <v>45465</v>
      </c>
      <c r="E35" s="4">
        <v>45465</v>
      </c>
      <c r="F35" s="3">
        <f t="shared" si="0"/>
        <v>9005.1457975986286</v>
      </c>
      <c r="G35" s="3">
        <v>8400</v>
      </c>
      <c r="I35" s="14">
        <f>AVERAGE(B35:B37)</f>
        <v>-1.803333333333333</v>
      </c>
      <c r="J35" s="14"/>
      <c r="AA35" s="3"/>
    </row>
    <row r="36" spans="1:27" ht="17.25" x14ac:dyDescent="0.3">
      <c r="A36" s="12"/>
      <c r="B36" s="8">
        <v>-2.82</v>
      </c>
      <c r="C36" s="3" t="s">
        <v>9</v>
      </c>
      <c r="D36" s="4">
        <v>45465</v>
      </c>
      <c r="E36" s="4">
        <v>45465</v>
      </c>
      <c r="F36" s="3">
        <f t="shared" si="0"/>
        <v>19.057419222062151</v>
      </c>
      <c r="G36" s="3">
        <v>18.52</v>
      </c>
      <c r="I36" s="14"/>
      <c r="J36" s="14"/>
      <c r="AA36" s="3"/>
    </row>
    <row r="37" spans="1:27" ht="17.25" x14ac:dyDescent="0.3">
      <c r="A37" s="13"/>
      <c r="B37" s="7">
        <v>4.13</v>
      </c>
      <c r="C37" s="3" t="s">
        <v>37</v>
      </c>
      <c r="D37" s="4">
        <v>45465</v>
      </c>
      <c r="E37" s="4">
        <v>45465</v>
      </c>
      <c r="F37" s="3">
        <f t="shared" si="0"/>
        <v>10.17958321329108</v>
      </c>
      <c r="G37" s="3">
        <v>10.6</v>
      </c>
      <c r="I37" s="14"/>
      <c r="J37" s="14"/>
      <c r="AA37" s="3"/>
    </row>
    <row r="38" spans="1:27" ht="17.25" x14ac:dyDescent="0.3">
      <c r="A38" s="11">
        <v>45467</v>
      </c>
      <c r="B38" s="8">
        <v>-1.45</v>
      </c>
      <c r="C38" s="3" t="s">
        <v>32</v>
      </c>
      <c r="D38" s="4">
        <v>45468</v>
      </c>
      <c r="E38" s="4">
        <v>45468</v>
      </c>
      <c r="I38" s="14">
        <f>AVERAGE(B38:B40)</f>
        <v>-0.80333333333333334</v>
      </c>
      <c r="J38" s="14"/>
    </row>
    <row r="39" spans="1:27" ht="17.25" x14ac:dyDescent="0.3">
      <c r="A39" s="12"/>
      <c r="B39" s="7">
        <v>1.44</v>
      </c>
      <c r="C39" s="3" t="s">
        <v>37</v>
      </c>
      <c r="D39" s="4">
        <v>45468</v>
      </c>
      <c r="E39" s="4">
        <v>45468</v>
      </c>
      <c r="I39" s="14"/>
      <c r="J39" s="14"/>
    </row>
    <row r="40" spans="1:27" ht="17.25" x14ac:dyDescent="0.3">
      <c r="A40" s="13"/>
      <c r="B40" s="8">
        <v>-2.4</v>
      </c>
      <c r="C40" s="3" t="s">
        <v>56</v>
      </c>
      <c r="D40" s="4">
        <v>45468</v>
      </c>
      <c r="E40" s="4">
        <v>45468</v>
      </c>
      <c r="I40" s="14"/>
      <c r="J40" s="14"/>
    </row>
    <row r="41" spans="1:27" ht="17.25" x14ac:dyDescent="0.3">
      <c r="A41" s="11">
        <v>45468</v>
      </c>
      <c r="B41" s="8">
        <v>-1.78</v>
      </c>
      <c r="C41" s="3" t="s">
        <v>32</v>
      </c>
      <c r="D41" s="4">
        <v>45469</v>
      </c>
      <c r="E41" s="4">
        <v>45469</v>
      </c>
      <c r="I41" s="14">
        <f>AVERAGE(B41:B43)</f>
        <v>-1.58</v>
      </c>
      <c r="J41" s="14"/>
    </row>
    <row r="42" spans="1:27" ht="17.25" x14ac:dyDescent="0.3">
      <c r="A42" s="12"/>
      <c r="B42" s="8">
        <v>-1.82</v>
      </c>
      <c r="C42" s="3" t="s">
        <v>14</v>
      </c>
      <c r="D42" s="4">
        <v>45469</v>
      </c>
      <c r="E42" s="4">
        <v>45469</v>
      </c>
      <c r="I42" s="14"/>
      <c r="J42" s="14"/>
    </row>
    <row r="43" spans="1:27" ht="17.25" x14ac:dyDescent="0.3">
      <c r="A43" s="13"/>
      <c r="B43" s="8">
        <v>-1.1399999999999999</v>
      </c>
      <c r="C43" s="3" t="s">
        <v>57</v>
      </c>
      <c r="D43" s="4">
        <v>45469</v>
      </c>
      <c r="E43" s="4">
        <v>45469</v>
      </c>
      <c r="I43" s="14"/>
      <c r="J43" s="14"/>
    </row>
  </sheetData>
  <mergeCells count="28">
    <mergeCell ref="A41:A43"/>
    <mergeCell ref="I41:J43"/>
    <mergeCell ref="A2:A4"/>
    <mergeCell ref="A5:A7"/>
    <mergeCell ref="A8:A10"/>
    <mergeCell ref="A11:A13"/>
    <mergeCell ref="A14:A16"/>
    <mergeCell ref="I2:J4"/>
    <mergeCell ref="I5:J7"/>
    <mergeCell ref="I8:J10"/>
    <mergeCell ref="I11:J13"/>
    <mergeCell ref="I14:J16"/>
    <mergeCell ref="A38:A40"/>
    <mergeCell ref="I38:J40"/>
    <mergeCell ref="I35:J37"/>
    <mergeCell ref="I17:J19"/>
    <mergeCell ref="I20:J22"/>
    <mergeCell ref="I23:J25"/>
    <mergeCell ref="I26:J28"/>
    <mergeCell ref="I29:J31"/>
    <mergeCell ref="I32:J34"/>
    <mergeCell ref="A35:A37"/>
    <mergeCell ref="A17:A19"/>
    <mergeCell ref="A20:A22"/>
    <mergeCell ref="A23:A25"/>
    <mergeCell ref="A26:A28"/>
    <mergeCell ref="A29:A31"/>
    <mergeCell ref="A32:A34"/>
  </mergeCells>
  <conditionalFormatting sqref="I2:J179">
    <cfRule type="cellIs" dxfId="1" priority="1" operator="lessThan">
      <formula>0</formula>
    </cfRule>
  </conditionalFormatting>
  <conditionalFormatting sqref="I2:J245">
    <cfRule type="cellIs" dxfId="0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Bora Kaya</cp:lastModifiedBy>
  <dcterms:created xsi:type="dcterms:W3CDTF">2024-06-22T14:23:01Z</dcterms:created>
  <dcterms:modified xsi:type="dcterms:W3CDTF">2024-06-26T21:15:42Z</dcterms:modified>
</cp:coreProperties>
</file>