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B9" i="2" l="1"/>
  <c r="B8" i="2"/>
  <c r="B7" i="2"/>
  <c r="B6" i="2"/>
  <c r="B5" i="2"/>
  <c r="B4" i="2"/>
  <c r="B3" i="2"/>
  <c r="B2" i="2"/>
</calcChain>
</file>

<file path=xl/sharedStrings.xml><?xml version="1.0" encoding="utf-8"?>
<sst xmlns="http://schemas.openxmlformats.org/spreadsheetml/2006/main" count="55" uniqueCount="37">
  <si>
    <t>Parameters</t>
  </si>
  <si>
    <t>Table</t>
  </si>
  <si>
    <t>GTScore</t>
  </si>
  <si>
    <t>Corners</t>
  </si>
  <si>
    <t>SQL0Rows</t>
  </si>
  <si>
    <t>SQL0Mtchs</t>
  </si>
  <si>
    <t>dnhgetscored8g.php?&amp;tfrom=2009-04-15&amp;tto=2009-05-10&amp;lscore=50&amp;debug=1&amp;db=metadata_files_demo&amp;dbv=metadata_vars_demo_info&amp;var0=altimeter</t>
  </si>
  <si>
    <t>metadata_files_demo</t>
  </si>
  <si>
    <t>46.210713,-123.956273,46.275381,-123.899488</t>
  </si>
  <si>
    <t>dnhgetscored8g.php?&amp;tfrom=2009-04-15&amp;tto=2009-05-10&amp;lscore=50&amp;debug=1&amp;db=metadata_files_demo&amp;dbv=metadata_vars_demo_info&amp;var0=altimeter&amp;var1=cruise</t>
  </si>
  <si>
    <t>dnhgetscored8g.php?&amp;tfrom=2009-04-15&amp;tto=2009-05-10&amp;lscore=50&amp;debug=1&amp;db=metadata_files_demo&amp;dbv=metadata_vars_demo_info&amp;var0=altimeter&amp;var1=cruise&amp;var2=oxygen</t>
  </si>
  <si>
    <t>dnhgetscored8g.php?&amp;tfrom=2009-04-15&amp;tto=2009-05-10&amp;lscore=50&amp;debug=1&amp;db=metadata_files_demo&amp;dbv=metadata_vars_demo_info&amp;var0=altimeter&amp;var1=cruise&amp;var2=oxygen&amp;var3=par</t>
  </si>
  <si>
    <t>dnhgetscored8g.php?&amp;tfrom=2009-04-15&amp;tto=2009-05-10&amp;lscore=50&amp;debug=1&amp;db=metadata_files_demo&amp;dbv=metadata_vars_demo_info&amp;var0=altimeter&amp;var1=cruise&amp;var2=oxygen&amp;var3=par&amp;var4=salinity</t>
  </si>
  <si>
    <t>dnhgetscored8g.php?&amp;tfrom=2009-04-15&amp;tto=2009-05-10&amp;lscore=50&amp;debug=1&amp;db=metadata_files_demo&amp;dbv=metadata_vars_demo_info&amp;var0=altimeter&amp;var1=cruise&amp;var2=oxygen&amp;var3=par&amp;var4=salinity&amp;var5=time</t>
  </si>
  <si>
    <t>dnhgetscored8g.php?&amp;tfrom=2009-04-15&amp;tto=2009-05-10&amp;lscore=50&amp;debug=1&amp;db=metadata_files_demo&amp;dbv=metadata_vars_demo_info&amp;var0=altimeter&amp;var1=cruise&amp;var2=oxygen&amp;var3=par&amp;var4=salinity&amp;var5=time&amp;var6=vessel</t>
  </si>
  <si>
    <t>dnhgetscored8g.php?&amp;tfrom=2009-04-15&amp;tto=2009-05-10&amp;lscore=50&amp;debug=1&amp;db=metadata_files_demo&amp;dbv=metadata_vars_demo_info&amp;var0=altimeter&amp;var1=cruise&amp;var2=oxygen&amp;var3=par&amp;var4=salinity&amp;var5=time&amp;var6=vessel&amp;var7=temperature</t>
  </si>
  <si>
    <t>dnhgetscored8g.php?&amp;tfrom=2009-04-15&amp;tto=2009-05-10&amp;lscore=50&amp;debug=1&amp;db=metadata_files_demo&amp;dbv=metadata_vars_demo_info&amp;var0=altimeter&amp;var1=cruise&amp;var2=oxygen&amp;var3=par&amp;var4=salinity&amp;var5=time&amp;var6=vessel&amp;var7=temperature&amp;var8=pressure</t>
  </si>
  <si>
    <t>dnhgetscored8g.php?&amp;tfrom=2009-04-15&amp;tto=2009-05-10&amp;lscore=50&amp;debug=1&amp;db=metadata_files_demo&amp;dbv=metadata_vars_demo_info&amp;var0=altimeter&amp;var1=cruise&amp;var2=oxygen&amp;var3=par&amp;var4=salinity&amp;var5=time&amp;var6=vessel&amp;var7=temperature&amp;var8=pressure&amp;var9=fluorescence</t>
  </si>
  <si>
    <t>Organization</t>
  </si>
  <si>
    <t>URL</t>
  </si>
  <si>
    <t>Description</t>
  </si>
  <si>
    <t>New York State Grid</t>
  </si>
  <si>
    <t>National NSF resources, including the Track 1 and Track 2 systems, offer formidable computing capabilities to key national researchers who work on extraordinarily complex problems. However, the vast majority of researchers in Science, Technology, Engineering and Mathematics (STEM) disciplines continue to rely on departmental, campus, or regional/state research computing resources. They use these “local” computing resources (1) to fulfill their science and engineering computational requirements, and/or (2) to prepare their codes for eventual migration to national facilities, and/or (3) to educate the critically needed students that are required by the knowledge economy if we are to excel from a scientific perspective, a competitive perspective, and a national security perspective. Different institutions take a broad variety of approaches to research computing. Some universities consider research computing a strategic investment and attempt to provide sustained support for significant research computing resources, including sizeable parallel clusters. These are typically housed in formally recognized centers. More commonly universities view research computing as a tactical need, and only provide intermittent funding for research computing. All of these research computing centers are challenged to understand how best to organize, manage, fund, and utilize their hardware and staff. These centers play a critical role in educating the next generation of scientists and engineers – the very cadre that will need to extensively utilize high performance research computing resources to be globally competitive intellectuals</t>
  </si>
  <si>
    <t>Open Science Grid</t>
  </si>
  <si>
    <t>OSG is committed to including US universities in the national cyberinfrastructure. The OSG middleware and operational framework enables any site to participate as an OSG resource, provided it is a well maintained resource that users can count on. Technically there are no hurdles in having every US university and college contribute resources to OSG and use OSG resources in return. Several campuses have done so very well: Purdue University, University of Wisconsin- Madison, and Clemson University. Several other universities participate in OSG through individual research groups.</t>
  </si>
  <si>
    <t xml:space="preserve">PRAGMA </t>
  </si>
  <si>
    <t>The Pacific Rim Application and Grid Middleware Assembly (PRAGMA) was formed in 2002 to establish sustained collaborations and advance the use of grid technologies in applications among a community of investigators working with leading institutions around the Pacific Rim. Currently there are 35 institutions in PRAGMA, who meet twice a year at PRAGMA Workshops. In PRAGMA, applications are the key, integrating focus that bring together the necessary infrastructure and middleware to advance the applications goals.</t>
  </si>
  <si>
    <t>RENoH</t>
  </si>
  <si>
    <t>Led by the Texas Learning and Computation Center (TLC2) at the University of Houston, the Research and Education Network of Houston (RENoH) is a fiber optical network that has the capability to significantly advance the research and educational achievements of several Gulf Coast Universities and the Texas Medical Center. RENoH was initiated by the </t>
  </si>
  <si>
    <t>SURAgrid</t>
  </si>
  <si>
    <t>SURAgrid is a consortium of organizations collaborating and combining resources to help bring grid technology to the level of seamless, shared infrastructure. The vision for SURAgrid is to orchestrate access to a rich set of distributed capabilities in order to meet diverse users needs. Capabilities to be cultivated include locally contributed resources, project-specific tools and environments, highly specialized or HPC access, and gateways to national and international cyberinfrastructure.</t>
  </si>
  <si>
    <t>TeraGrid</t>
  </si>
  <si>
    <t>After 10 years of service to the national science and engineering community, the TeraGrid project has come to an end. It is succeeded by a new National Science Foundation program called XSEDE -- the Extreme Science and Engineering Digital Environment. See www.xsede.org for information</t>
  </si>
  <si>
    <t>Worldwide LHC Computing Grid (WLCG)</t>
  </si>
  <si>
    <t>to build and maintain a data storage and analysis infrastructure for the entire high energy physics community that will use the Large Hadron Collider at CERN</t>
  </si>
  <si>
    <t>XSEDE</t>
  </si>
  <si>
    <t>During the first year, XSEDEnet will provide dedicated 10 Gbps connectivity to all current core XD Service Providers (Indiana, NCSA, NICS, NCAR, PSC, Purdue, SDSC and TACC) using National LambdaRails (NLR) FrameNet services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</si>
</sst>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ont>
    <font>
      <b/>
      <sz val="12"/>
      <color indexed="23"/>
      <name val="Arial"/>
      <family val="2"/>
    </font>
    <font>
      <sz val="10"/>
      <color indexed="23"/>
      <name val="Arial"/>
      <family val="2"/>
    </font>
    <font>
      <u/>
      <sz val="10"/>
      <color theme="10"/>
      <name val="Arial"/>
      <family val="2"/>
    </font>
    <font>
      <u/>
      <sz val="10"/>
      <color indexed="39"/>
      <name val="Arial"/>
      <family val="2"/>
    </font>
    <font>
      <sz val="10"/>
      <color indexed="63"/>
      <name val="Arial"/>
      <family val="2"/>
    </font>
  </fonts>
  <fills count="3">
    <fill>
      <patternFill patternType="none"/>
    </fill>
    <fill>
      <patternFill patternType="gray125"/>
    </fill>
    <fill>
      <patternFill patternType="solid">
        <fgColor indexed="1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4" fillId="0" borderId="0" applyNumberFormat="0" applyFill="0" applyBorder="0" applyAlignment="0" applyProtection="0">
      <alignment vertical="center"/>
    </xf>
  </cellStyleXfs>
  <cellXfs count="7">
    <xf numFmtId="0" fontId="0" fillId="0" borderId="0" xfId="0"/>
    <xf numFmtId="0" fontId="1" fillId="0" borderId="0" xfId="1"/>
    <xf numFmtId="0" fontId="2" fillId="2" borderId="1" xfId="0" applyNumberFormat="1" applyFont="1" applyFill="1" applyBorder="1" applyAlignment="1">
      <alignment vertical="top" wrapText="1"/>
    </xf>
    <xf numFmtId="0" fontId="3" fillId="0" borderId="1" xfId="0" applyNumberFormat="1" applyFont="1" applyFill="1" applyBorder="1" applyAlignment="1">
      <alignment vertical="top" wrapText="1"/>
    </xf>
    <xf numFmtId="0" fontId="4" fillId="0" borderId="1" xfId="2" applyNumberFormat="1" applyFill="1" applyBorder="1" applyAlignment="1">
      <alignment vertical="top" wrapText="1"/>
    </xf>
    <xf numFmtId="0" fontId="5" fillId="0" borderId="1" xfId="0" applyNumberFormat="1" applyFont="1" applyFill="1" applyBorder="1" applyAlignment="1">
      <alignment vertical="top" wrapText="1"/>
    </xf>
    <xf numFmtId="0" fontId="6" fillId="0" borderId="1" xfId="0" applyNumberFormat="1" applyFont="1" applyFill="1" applyBorder="1" applyAlignment="1">
      <alignment vertical="top"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C18" sqref="C18"/>
    </sheetView>
  </sheetViews>
  <sheetFormatPr defaultRowHeight="15" x14ac:dyDescent="0.25"/>
  <sheetData>
    <row r="1" spans="1:6" x14ac:dyDescent="0.25">
      <c r="A1" s="1" t="s">
        <v>0</v>
      </c>
      <c r="B1" s="1" t="s">
        <v>1</v>
      </c>
      <c r="C1" s="1" t="s">
        <v>2</v>
      </c>
      <c r="D1" s="1" t="s">
        <v>3</v>
      </c>
      <c r="E1" s="1" t="s">
        <v>4</v>
      </c>
      <c r="F1" s="1" t="s">
        <v>5</v>
      </c>
    </row>
    <row r="2" spans="1:6" x14ac:dyDescent="0.25">
      <c r="A2" s="1" t="s">
        <v>6</v>
      </c>
      <c r="B2" s="1" t="s">
        <v>7</v>
      </c>
      <c r="C2" s="1">
        <v>50</v>
      </c>
      <c r="D2" s="1" t="s">
        <v>8</v>
      </c>
      <c r="E2" s="1">
        <v>2363</v>
      </c>
      <c r="F2" s="1">
        <v>778</v>
      </c>
    </row>
    <row r="3" spans="1:6" x14ac:dyDescent="0.25">
      <c r="A3" s="1" t="s">
        <v>9</v>
      </c>
      <c r="B3" s="1" t="s">
        <v>7</v>
      </c>
      <c r="C3" s="1">
        <v>50</v>
      </c>
      <c r="D3" s="1" t="s">
        <v>8</v>
      </c>
      <c r="E3" s="1">
        <v>3135</v>
      </c>
      <c r="F3" s="1">
        <v>498</v>
      </c>
    </row>
    <row r="4" spans="1:6" x14ac:dyDescent="0.25">
      <c r="A4" s="1" t="s">
        <v>10</v>
      </c>
      <c r="B4" s="1" t="s">
        <v>7</v>
      </c>
      <c r="C4" s="1">
        <v>50</v>
      </c>
      <c r="D4" s="1" t="s">
        <v>8</v>
      </c>
      <c r="E4" s="1">
        <v>4899</v>
      </c>
      <c r="F4" s="1">
        <v>658</v>
      </c>
    </row>
    <row r="5" spans="1:6" x14ac:dyDescent="0.25">
      <c r="A5" s="1" t="s">
        <v>11</v>
      </c>
      <c r="B5" s="1" t="s">
        <v>7</v>
      </c>
      <c r="C5" s="1">
        <v>50</v>
      </c>
      <c r="D5" s="1" t="s">
        <v>8</v>
      </c>
      <c r="E5" s="1">
        <v>5691</v>
      </c>
      <c r="F5" s="1">
        <v>1132</v>
      </c>
    </row>
    <row r="6" spans="1:6" x14ac:dyDescent="0.25">
      <c r="A6" s="1" t="s">
        <v>12</v>
      </c>
      <c r="B6" s="1" t="s">
        <v>7</v>
      </c>
      <c r="C6" s="1">
        <v>50</v>
      </c>
      <c r="D6" s="1" t="s">
        <v>8</v>
      </c>
      <c r="E6" s="1">
        <v>6399</v>
      </c>
      <c r="F6" s="1">
        <v>1243</v>
      </c>
    </row>
    <row r="7" spans="1:6" x14ac:dyDescent="0.25">
      <c r="A7" s="1" t="s">
        <v>13</v>
      </c>
      <c r="B7" s="1" t="s">
        <v>7</v>
      </c>
      <c r="C7" s="1">
        <v>50</v>
      </c>
      <c r="D7" s="1" t="s">
        <v>8</v>
      </c>
      <c r="E7" s="1">
        <v>6948</v>
      </c>
      <c r="F7" s="1">
        <v>1252</v>
      </c>
    </row>
    <row r="8" spans="1:6" x14ac:dyDescent="0.25">
      <c r="A8" s="1" t="s">
        <v>14</v>
      </c>
      <c r="B8" s="1" t="s">
        <v>7</v>
      </c>
      <c r="C8" s="1">
        <v>50</v>
      </c>
      <c r="D8" s="1" t="s">
        <v>8</v>
      </c>
      <c r="E8" s="1">
        <v>8436</v>
      </c>
      <c r="F8" s="1">
        <v>1404</v>
      </c>
    </row>
    <row r="9" spans="1:6" x14ac:dyDescent="0.25">
      <c r="A9" s="1" t="s">
        <v>15</v>
      </c>
      <c r="B9" s="1" t="s">
        <v>7</v>
      </c>
      <c r="C9" s="1">
        <v>50</v>
      </c>
      <c r="D9" s="1" t="s">
        <v>8</v>
      </c>
      <c r="E9" s="1">
        <v>8796</v>
      </c>
      <c r="F9" s="1">
        <v>1690</v>
      </c>
    </row>
    <row r="10" spans="1:6" x14ac:dyDescent="0.25">
      <c r="A10" s="1" t="s">
        <v>16</v>
      </c>
      <c r="B10" s="1" t="s">
        <v>7</v>
      </c>
      <c r="C10" s="1">
        <v>50</v>
      </c>
      <c r="D10" s="1" t="s">
        <v>8</v>
      </c>
      <c r="E10" s="1">
        <v>9197</v>
      </c>
      <c r="F10" s="1">
        <v>1690</v>
      </c>
    </row>
    <row r="11" spans="1:6" x14ac:dyDescent="0.25">
      <c r="A11" s="1" t="s">
        <v>17</v>
      </c>
      <c r="B11" s="1" t="s">
        <v>7</v>
      </c>
      <c r="C11" s="1">
        <v>50</v>
      </c>
      <c r="D11" s="1" t="s">
        <v>8</v>
      </c>
      <c r="E11" s="1">
        <v>9338</v>
      </c>
      <c r="F11" s="1">
        <v>1690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I2" sqref="I2"/>
    </sheetView>
  </sheetViews>
  <sheetFormatPr defaultRowHeight="15" x14ac:dyDescent="0.25"/>
  <cols>
    <col min="1" max="1" width="34.28515625" customWidth="1"/>
    <col min="2" max="2" width="78.28515625" customWidth="1"/>
    <col min="3" max="3" width="67.5703125" customWidth="1"/>
  </cols>
  <sheetData>
    <row r="1" spans="1:3" ht="31.5" x14ac:dyDescent="0.25">
      <c r="A1" s="2" t="s">
        <v>18</v>
      </c>
      <c r="B1" s="2" t="s">
        <v>19</v>
      </c>
      <c r="C1" s="2" t="s">
        <v>20</v>
      </c>
    </row>
    <row r="2" spans="1:3" ht="409.5" x14ac:dyDescent="0.25">
      <c r="A2" s="3" t="s">
        <v>21</v>
      </c>
      <c r="B2" s="4" t="str">
        <f>HYPERLINK("http://www.nysgrid.org/main/index.maml","http://www.nysgrid.org/main/index.maml")</f>
        <v>http://www.nysgrid.org/main/index.maml</v>
      </c>
      <c r="C2" s="3" t="s">
        <v>22</v>
      </c>
    </row>
    <row r="3" spans="1:3" ht="409.5" x14ac:dyDescent="0.25">
      <c r="A3" s="3" t="s">
        <v>23</v>
      </c>
      <c r="B3" s="5" t="str">
        <f>HYPERLINK("http://www.opensciencegrid.org/","http://www.opensciencegrid.org/")</f>
        <v>http://www.opensciencegrid.org/</v>
      </c>
      <c r="C3" s="3" t="s">
        <v>24</v>
      </c>
    </row>
    <row r="4" spans="1:3" ht="409.5" x14ac:dyDescent="0.25">
      <c r="A4" s="3" t="s">
        <v>25</v>
      </c>
      <c r="B4" s="5" t="str">
        <f>HYPERLINK("http://www.pragma-grid.net/","http://www.pragma-grid.net/")</f>
        <v>http://www.pragma-grid.net/</v>
      </c>
      <c r="C4" s="3" t="s">
        <v>26</v>
      </c>
    </row>
    <row r="5" spans="1:3" ht="409.5" x14ac:dyDescent="0.25">
      <c r="A5" s="3" t="s">
        <v>27</v>
      </c>
      <c r="B5" s="5" t="str">
        <f>HYPERLINK("http://www.tlc2.uh.edu/RENoH","http://www.tlc2.uh.edu/RENoH")</f>
        <v>http://www.tlc2.uh.edu/RENoH</v>
      </c>
      <c r="C5" s="3" t="s">
        <v>28</v>
      </c>
    </row>
    <row r="6" spans="1:3" ht="89.25" x14ac:dyDescent="0.25">
      <c r="A6" s="3" t="s">
        <v>29</v>
      </c>
      <c r="B6" s="5" t="str">
        <f>HYPERLINK("http://www.sura.org/programs/sura_grid.html","http://www.sura.org/programs/sura_grid.html")</f>
        <v>http://www.sura.org/programs/sura_grid.html</v>
      </c>
      <c r="C6" s="6" t="s">
        <v>30</v>
      </c>
    </row>
    <row r="7" spans="1:3" ht="51" x14ac:dyDescent="0.25">
      <c r="A7" s="3" t="s">
        <v>31</v>
      </c>
      <c r="B7" s="5" t="str">
        <f>HYPERLINK("https://www.teragrid.org/","https://www.teragrid.org/")</f>
        <v>https://www.teragrid.org/</v>
      </c>
      <c r="C7" s="6" t="s">
        <v>32</v>
      </c>
    </row>
    <row r="8" spans="1:3" ht="38.25" x14ac:dyDescent="0.25">
      <c r="A8" s="3" t="s">
        <v>33</v>
      </c>
      <c r="B8" s="5" t="str">
        <f>HYPERLINK("http://lcg.web.cern.ch/LCG/","http://lcg.web.cern.ch/LCG/")</f>
        <v>http://lcg.web.cern.ch/LCG/</v>
      </c>
      <c r="C8" s="6" t="s">
        <v>34</v>
      </c>
    </row>
    <row r="9" spans="1:3" ht="51" x14ac:dyDescent="0.25">
      <c r="A9" s="3" t="s">
        <v>35</v>
      </c>
      <c r="B9" s="5" t="str">
        <f>HYPERLINK("https://www.xsede.org/","https://www.xsede.org/")</f>
        <v>https://www.xsede.org/</v>
      </c>
      <c r="C9" s="3"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2015-03-06T01:38:25Z</dcterms:modified>
</cp:coreProperties>
</file>