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60" yWindow="150" windowWidth="19155" windowHeight="7740"/>
  </bookViews>
  <sheets>
    <sheet name="UserStudy-ovvw" sheetId="1" r:id="rId1"/>
    <sheet name="Analysis" sheetId="2" r:id="rId2"/>
  </sheets>
  <calcPr calcId="0"/>
</workbook>
</file>

<file path=xl/calcChain.xml><?xml version="1.0" encoding="utf-8"?>
<calcChain xmlns="http://schemas.openxmlformats.org/spreadsheetml/2006/main">
  <c r="Z3" i="1" l="1"/>
  <c r="AA3" i="1"/>
  <c r="AB3" i="1"/>
  <c r="AC3" i="1"/>
  <c r="Z4" i="1"/>
  <c r="AA4" i="1"/>
  <c r="AB4" i="1"/>
  <c r="AC4" i="1"/>
  <c r="Z5" i="1"/>
  <c r="AA5" i="1"/>
  <c r="AB5" i="1"/>
  <c r="AC5" i="1"/>
  <c r="Z6" i="1"/>
  <c r="AA6" i="1"/>
  <c r="AB6" i="1"/>
  <c r="AC6" i="1"/>
  <c r="Z7" i="1"/>
  <c r="AA7" i="1"/>
  <c r="AB7" i="1"/>
  <c r="AC7" i="1"/>
  <c r="Z8" i="1"/>
  <c r="AA8" i="1"/>
  <c r="AB8" i="1"/>
  <c r="AC8" i="1"/>
  <c r="Z9" i="1"/>
  <c r="AA9" i="1"/>
  <c r="AB9" i="1"/>
  <c r="AC9" i="1"/>
  <c r="Z10" i="1"/>
  <c r="AA10" i="1"/>
  <c r="AB10" i="1"/>
  <c r="AC10" i="1"/>
  <c r="Z11" i="1"/>
  <c r="AA11" i="1"/>
  <c r="AB11" i="1"/>
  <c r="AC11" i="1"/>
  <c r="Z12" i="1"/>
  <c r="AA12" i="1"/>
  <c r="AB12" i="1"/>
  <c r="AC12" i="1"/>
  <c r="Z13" i="1"/>
  <c r="AA13" i="1"/>
  <c r="AB13" i="1"/>
  <c r="AC13" i="1"/>
  <c r="Z14" i="1"/>
  <c r="AA14" i="1"/>
  <c r="AB14" i="1"/>
  <c r="AC14" i="1"/>
  <c r="Z15" i="1"/>
  <c r="AA15" i="1"/>
  <c r="AB15" i="1"/>
  <c r="AC15" i="1"/>
  <c r="Z16" i="1"/>
  <c r="AA16" i="1"/>
  <c r="AB16" i="1"/>
  <c r="AC16" i="1"/>
  <c r="Z17" i="1"/>
  <c r="AA17" i="1"/>
  <c r="AB17" i="1"/>
  <c r="AC17" i="1"/>
  <c r="Z18" i="1"/>
  <c r="AA18" i="1"/>
  <c r="AB18" i="1"/>
  <c r="AC18" i="1"/>
  <c r="Z19" i="1"/>
  <c r="AA19" i="1"/>
  <c r="AB19" i="1"/>
  <c r="AC19" i="1"/>
  <c r="Z20" i="1"/>
  <c r="AA20" i="1"/>
  <c r="AB20" i="1"/>
  <c r="AC20" i="1"/>
  <c r="Z21" i="1"/>
  <c r="AA21" i="1"/>
  <c r="AB21" i="1"/>
  <c r="AC21" i="1"/>
  <c r="Z22" i="1"/>
  <c r="AA22" i="1"/>
  <c r="AB22" i="1"/>
  <c r="AC22" i="1"/>
  <c r="Z23" i="1"/>
  <c r="AA23" i="1"/>
  <c r="AB23" i="1"/>
  <c r="AC23" i="1"/>
  <c r="Z24" i="1"/>
  <c r="AA24" i="1"/>
  <c r="AB24" i="1"/>
  <c r="AC24" i="1"/>
  <c r="Z25" i="1"/>
  <c r="AA25" i="1"/>
  <c r="AB25" i="1"/>
  <c r="AC25" i="1"/>
  <c r="Z26" i="1"/>
  <c r="AA26" i="1"/>
  <c r="AB26" i="1"/>
  <c r="AC26" i="1"/>
  <c r="Z27" i="1"/>
  <c r="AA27" i="1"/>
  <c r="AB27" i="1"/>
  <c r="AC27" i="1"/>
  <c r="Z28" i="1"/>
  <c r="AA28" i="1"/>
  <c r="AB28" i="1"/>
  <c r="AC28" i="1"/>
  <c r="Z29" i="1"/>
  <c r="AA29" i="1"/>
  <c r="AB29" i="1"/>
  <c r="AC29" i="1"/>
  <c r="Z30" i="1"/>
  <c r="AA30" i="1"/>
  <c r="AB30" i="1"/>
  <c r="AC30" i="1"/>
  <c r="Z31" i="1"/>
  <c r="AA31" i="1"/>
  <c r="AB31" i="1"/>
  <c r="AC31" i="1"/>
  <c r="AA2" i="1"/>
  <c r="AB2" i="1"/>
  <c r="AC2" i="1"/>
  <c r="Z2" i="1"/>
  <c r="D2" i="2"/>
  <c r="E2" i="2"/>
  <c r="F2" i="2"/>
  <c r="G2" i="2"/>
  <c r="D3" i="2"/>
  <c r="E3" i="2"/>
  <c r="F3" i="2"/>
  <c r="G3" i="2"/>
  <c r="D4" i="2"/>
  <c r="E4" i="2"/>
  <c r="F4" i="2"/>
  <c r="G4" i="2"/>
  <c r="D5" i="2"/>
  <c r="E5" i="2"/>
  <c r="F5" i="2"/>
  <c r="G5" i="2"/>
  <c r="D6" i="2"/>
  <c r="E6" i="2"/>
  <c r="F6" i="2"/>
  <c r="G6" i="2"/>
  <c r="D7" i="2"/>
  <c r="E7" i="2"/>
  <c r="F7" i="2"/>
  <c r="G7" i="2"/>
  <c r="D8" i="2"/>
  <c r="E8" i="2"/>
  <c r="F8" i="2"/>
  <c r="G8" i="2"/>
  <c r="C3" i="2"/>
  <c r="C4" i="2"/>
  <c r="C5" i="2"/>
  <c r="C6" i="2"/>
  <c r="C7" i="2"/>
  <c r="C8" i="2"/>
  <c r="C2" i="2"/>
</calcChain>
</file>

<file path=xl/sharedStrings.xml><?xml version="1.0" encoding="utf-8"?>
<sst xmlns="http://schemas.openxmlformats.org/spreadsheetml/2006/main" count="194" uniqueCount="113">
  <si>
    <t>type</t>
  </si>
  <si>
    <t>id</t>
  </si>
  <si>
    <t>date</t>
  </si>
  <si>
    <t>query</t>
  </si>
  <si>
    <t>success</t>
  </si>
  <si>
    <t>qryexpr</t>
  </si>
  <si>
    <t>confcomp</t>
  </si>
  <si>
    <t>quicker</t>
  </si>
  <si>
    <t>timevseffrt</t>
  </si>
  <si>
    <t>P@10</t>
  </si>
  <si>
    <t>3@10</t>
  </si>
  <si>
    <t>2@10</t>
  </si>
  <si>
    <t>1@10</t>
  </si>
  <si>
    <t>firstrel</t>
  </si>
  <si>
    <t>dcg</t>
  </si>
  <si>
    <t>idcg</t>
  </si>
  <si>
    <t>ndcg</t>
  </si>
  <si>
    <t>rngrat</t>
  </si>
  <si>
    <t>rngscore</t>
  </si>
  <si>
    <t>flsrtd</t>
  </si>
  <si>
    <t>fls3</t>
  </si>
  <si>
    <t>fls2</t>
  </si>
  <si>
    <t>fls1</t>
  </si>
  <si>
    <t>fls0</t>
  </si>
  <si>
    <t>fls-1</t>
  </si>
  <si>
    <t>q</t>
  </si>
  <si>
    <t>Tue Jan 24 9:45:20 PST 2012</t>
  </si>
  <si>
    <t>dnhgetscored8gush.php?&amp;cnrs=46.192639,-123.994805,46.259501,-123.928108&amp;tfrom=2010-06-01&amp;tto=2010-09-30&amp;lscore=0&amp;res=100&amp;debug=2</t>
  </si>
  <si>
    <t>0 to 3</t>
  </si>
  <si>
    <t>99 to 100</t>
  </si>
  <si>
    <t>Tue Jan 24 10:07:33 PST 2012</t>
  </si>
  <si>
    <t>dnhgetscored8gush.php?&amp;quality=any&amp;cnrs=46.15842,-123.912327,46.179343,-123.828464&amp;tfrom=2009-04-15&amp;tto=2009-05-10&amp;lscore=0&amp;res=100&amp;debug=2</t>
  </si>
  <si>
    <t>0 to 2</t>
  </si>
  <si>
    <t>87 to 94</t>
  </si>
  <si>
    <t>varq</t>
  </si>
  <si>
    <t>dnhgetscored8gush.php?&amp;quality=any&amp;cnrs=46.15842,-123.912327,46.179818,-123.829151&amp;tfrom=2009-04-15&amp;tto=2011-05-10&amp;var0=nitrate&amp;lscore=0&amp;res=100&amp;debug=2</t>
  </si>
  <si>
    <t>1 to 2</t>
  </si>
  <si>
    <t>80 to 93</t>
  </si>
  <si>
    <t>varlimq</t>
  </si>
  <si>
    <t>dnhgetscored8gush.php?&amp;quality=any&amp;cnrs=46.266754,-124.066822,46.315149,-123.92812&amp;tfrom=2009-04-15&amp;tto=2011-05-10&amp;var0=nitrate&amp;varlo0=5&amp;varhi0=10&amp;varun0=umol&amp;lscore=0&amp;res=100&amp;debug=2</t>
  </si>
  <si>
    <t>75 to 91</t>
  </si>
  <si>
    <t>Tue Jan 24 13:58:39 PST 2012</t>
  </si>
  <si>
    <t>dnhgetscored8gush.php?&amp;cnrs=46.215666,-123.932226,46.250334,-123.885441&amp;tfrom=2010-04-01&amp;tto=2010-07-31&amp;var0=avg_ft_temp&amp;lscore=0&amp;res=100&amp;debug=2</t>
  </si>
  <si>
    <t>66 to 100</t>
  </si>
  <si>
    <t>dnhgetscored8gush.php?&amp;cnrs=46.215666,-123.932226,46.250334,-123.885441&amp;tfrom=2010-06-01&amp;tto=2010-07-31&amp;var0=avg_ft_temp&amp;varlo0=12&amp;varhi0=13&amp;varun0=not known&amp;lscore=0&amp;res=100&amp;debug=2</t>
  </si>
  <si>
    <t>66 to 98</t>
  </si>
  <si>
    <t>Tue Jan 24 14:05:46 PST 2012</t>
  </si>
  <si>
    <t>dnhgetscored8gush.php?&amp;mtype=Cruise,water samples&amp;quality=any&amp;cnrs=44.210322,-126.333732,47.216657,-123.173695&amp;tfrom=2007-08-01&amp;tto=2007-09-01&amp;dfrom=-1&amp;dto=-3000&amp;lscore=0&amp;res=100&amp;debug=2</t>
  </si>
  <si>
    <t>3 to 3</t>
  </si>
  <si>
    <t>dnhgetscored8gush.php?&amp;mtype=Cruise,water samples&amp;quality=any&amp;cnrs=44.210322,-126.333732,47.216657,-123.173695&amp;tfrom=2007-08-01&amp;tto=2007-09-01&amp;dfrom=-1&amp;dto=-3000&amp;var0=avg_chl&amp;lscore=0&amp;res=100&amp;debug=2</t>
  </si>
  <si>
    <t>75 to 100</t>
  </si>
  <si>
    <t>dnhgetscored8gush.php?&amp;mtype=Cruise,water samples&amp;quality=any&amp;cnrs=44.210322,-126.333732,47.216657,-123.173695&amp;tfrom=2007-08-01&amp;tto=2007-09-01&amp;dfrom=-1&amp;dto=-3000&amp;var0=avg_chl&amp;varlo0=5&amp;varhi0=25&amp;varun0=not known&amp;lscore=0&amp;res=100&amp;debug=2</t>
  </si>
  <si>
    <t>Tue Jan 24 15:02:10 PST 2012</t>
  </si>
  <si>
    <t>dnhgetscored8gush.php?&amp;quality=any&amp;cnrs=46.208798,-124.055787,46.328063,-123.77417&amp;tfrom=2008-02-18&amp;tto=2008-08-17&amp;dfrom=-2&amp;dto=-8&amp;var0=salinity&amp;varlo0=5&amp;varhi0=10&amp;varun0=psu&amp;lscore=0&amp;res=100&amp;debug=2</t>
  </si>
  <si>
    <t>-1 to 3</t>
  </si>
  <si>
    <t>97 to 99</t>
  </si>
  <si>
    <t>dnhgetscored8gush.php?&amp;quality=any&amp;cnrs=46.208798,-124.055787,46.328063,-123.77417&amp;tfrom=2008-02-18&amp;tto=2010-08-17&amp;dfrom=-2&amp;dto=-6&amp;lscore=0&amp;res=100&amp;debug=2</t>
  </si>
  <si>
    <t>99 to 99</t>
  </si>
  <si>
    <t>dnhgetscored8gush.php?&amp;quality=any&amp;cnrs=46.208798,-124.055787,46.328063,-123.77417&amp;tfrom=2008-02-18&amp;tto=2010-08-17&amp;dfrom=-2&amp;dto=-6&amp;var0=salinity&amp;lscore=0&amp;res=100&amp;debug=2</t>
  </si>
  <si>
    <t>98 to 99</t>
  </si>
  <si>
    <t>Tue Jan 24 19:50:11 PST 2012</t>
  </si>
  <si>
    <t>dnhgetscored8gush.php?&amp;quality=any&amp;cnrs=46.132255,-123.95078,46.212606,-123.758426&amp;tfrom=2011-06-01&amp;tto=2011-08-31&amp;lscore=0&amp;res=100&amp;debug=2</t>
  </si>
  <si>
    <t>1 to 3</t>
  </si>
  <si>
    <t>94 to 100</t>
  </si>
  <si>
    <t>Tue Jan 24 20:10:23 PST 2012</t>
  </si>
  <si>
    <t>dnhgetscored8gush.php?&amp;cnrs=46.210713,-123.956273,46.245381,-123.909488&amp;tfrom=2009-04-15&amp;tto=2009-05-10&amp;dfrom=3&amp;dto=0&amp;lscore=0&amp;res=100&amp;debug=2</t>
  </si>
  <si>
    <t>2 to 3</t>
  </si>
  <si>
    <t>84 to 96</t>
  </si>
  <si>
    <t>dnhgetscored8gush.php?&amp;cnrs=46.234466,-124.03661,46.317986,-123.966573&amp;tfrom=2009-06-26&amp;tto=2009-08-14&amp;dfrom=5&amp;dto=1&amp;var0=avg_ft_salinity&amp;lscore=0&amp;res=100&amp;debug=2</t>
  </si>
  <si>
    <t>70 to 85</t>
  </si>
  <si>
    <t>dnhgetscored8gush.php?&amp;cnrs=46.234466,-124.03661,46.317986,-123.966573&amp;tfrom=2009-06-26&amp;tto=2009-08-14&amp;dfrom=5&amp;dto=1&amp;var0=avg_ft_salinity&amp;varlo0=10&amp;varhi0=20&amp;varun0=not known&amp;lscore=0&amp;res=100&amp;debug=2</t>
  </si>
  <si>
    <t>Tue Jan 24 20:14:18 PST 2012</t>
  </si>
  <si>
    <t>dnhgetscored8gush.php?&amp;cnrs=46.171736,-124.169133,46.283357,-124.027591&amp;tfrom=2011-04-01&amp;tto=2011-08-31&amp;var0=nox&amp;var1=nitrate&amp;var2=no2&amp;var3=nh3&amp;var4=nutrients_notes&amp;lscore=0&amp;res=100&amp;debug=2</t>
  </si>
  <si>
    <t>32 to 83</t>
  </si>
  <si>
    <t>Tue Jan 24 20:27:20 PST 2012</t>
  </si>
  <si>
    <t>dnhgetscored8gush.php?&amp;cnrs=46.153664,-124.052403,46.329842,-123.813358&amp;tfrom=2011-06-01&amp;tto=2011-08-31&amp;var0=oxygen&amp;varlo0=0&amp;varhi0=5&amp;varun0=mg/l&amp;var1=oxygensat&amp;varlo1=0&amp;varhi1=5&amp;varun1=ml/l&amp;var2=oxygen_saturation&amp;varlo2=0&amp;varhi2=21&amp;varun2=percent&amp;var3=oxygen_saturation_std&amp;varlo3=0&amp;varhi3=21&amp;varun3=not known&amp;var4=oxygen_std&amp;varlo4=0&amp;varhi4=21&amp;varun4=not known&amp;lscore=0&amp;res=100&amp;debug=2</t>
  </si>
  <si>
    <t>46 to 51</t>
  </si>
  <si>
    <t>Wed Jan 25 13:35:35 PST 2012</t>
  </si>
  <si>
    <t>dnhgetscored8gush.php?&amp;cnrs=46.148342,-124.092461,46.325917,-123.91384&amp;tfrom=2009-01-01&amp;tto=2011-01-15&amp;dfrom=10&amp;dto=-10&amp;var0=elevation&amp;lscore=0&amp;res=100&amp;debug=2</t>
  </si>
  <si>
    <t>95 to 100</t>
  </si>
  <si>
    <t>dnhgetscored8gush.php?&amp;cnrs=46.148342,-124.092461,46.325917,-123.91384&amp;tfrom=2009-01-01&amp;tto=2011-01-15&amp;dfrom=10&amp;dto=-10&amp;var0=oxygen&amp;lscore=0&amp;res=100&amp;debug=2</t>
  </si>
  <si>
    <t>dnhgetscored8gush.php?&amp;cnrs=46.15405,-124.047143,46.319278,-123.521079&amp;tfrom=2008-04-30&amp;tto=2011-01-15&amp;dfrom=10&amp;dto=-10&amp;var0=water_salinity&amp;lscore=0&amp;res=100&amp;debug=2</t>
  </si>
  <si>
    <t>100 to 100</t>
  </si>
  <si>
    <t>Thu Jan 19 11:55:25 PST 2012</t>
  </si>
  <si>
    <t>dnhgetscored8gush.php?&amp;quality=any&amp;cnrs=46.195714,-124.127724,46.302778,-123.985495&amp;tfrom=2010-08-01&amp;tto=2010-08-31&amp;dfrom=0&amp;dto=200&amp;lscore=0&amp;res=100&amp;debug=2</t>
  </si>
  <si>
    <t>97 to 100</t>
  </si>
  <si>
    <t>dnhgetscored8gush.php?&amp;quality=any&amp;cnrs=46.195714,-124.127724,46.302778,-123.985495&amp;tfrom=2010-08-01&amp;tto=2010-08-31&amp;dfrom=0&amp;dto=200&amp;var0=salinity&amp;lscore=0&amp;res=100&amp;debug=2</t>
  </si>
  <si>
    <t>85 to 97</t>
  </si>
  <si>
    <t>dnhgetscored8gush.php?&amp;quality=any&amp;cnrs=46.195714,-124.127724,46.302778,-123.985495&amp;tfrom=2010-08-01&amp;tto=2010-08-31&amp;dfrom=0&amp;dto=200&amp;var0=salinity&amp;varlo0=20&amp;varhi0=35&amp;varun0=psu&amp;lscore=0&amp;res=100&amp;debug=2</t>
  </si>
  <si>
    <t>80 to 95</t>
  </si>
  <si>
    <t>Thu Jan 19 14:25:40 PST 2012</t>
  </si>
  <si>
    <t>dnhgetscored8gush.php?&amp;cnrs=46.165078,-124.037298,46.284306,-123.842196&amp;tfrom=2009-07-15&amp;tto=2009-07-30&amp;lscore=0&amp;res=100&amp;debug=2</t>
  </si>
  <si>
    <t>89 to 99</t>
  </si>
  <si>
    <t>Thu Jan 19 14:43:57 PST 2012</t>
  </si>
  <si>
    <t>dnhgetscored8gush.php?&amp;cnrs=46.173638,-124.020818,46.29,-123.83945&amp;tfrom=2009-07-15&amp;tto=2009-07-30&amp;var0=salinity&amp;lscore=0&amp;res=100&amp;debug=2</t>
  </si>
  <si>
    <t>0 to 0</t>
  </si>
  <si>
    <t>82 to 85</t>
  </si>
  <si>
    <t>dnhgetscored8gush.php?&amp;mtype=Phoebe,station&amp;quality=any&amp;cnrs=46.173638,-124.020818,46.29,-123.83945&amp;tfrom=2009-07-15&amp;tto=2009-07-30&amp;var0=salinity&amp;varlo0=36&amp;varhi0=20&amp;varun0=psu&amp;lscore=0&amp;res=100&amp;debug=2</t>
  </si>
  <si>
    <t>59 to 66</t>
  </si>
  <si>
    <t>dnhgetscored8gush.php?&amp;mtype=station&amp;quality=any&amp;cnrs=46.173638,-124.020818,46.29,-123.83945&amp;tfrom=2009-07-15&amp;tto=2009-07-30&amp;var0=salinity&amp;lscore=0&amp;res=100&amp;debug=2</t>
  </si>
  <si>
    <t>Thu Jan 19 21:09:26 PST 2012</t>
  </si>
  <si>
    <t>dnhgetscored8gush.php?&amp;mtype=station&amp;cnrs=46.155091,-124.079869,46.320358,-123.823657&amp;tfrom=2009-04-15&amp;tto=2009-05-10&amp;dfrom=0&amp;dto=14&amp;var0=salinity&amp;var1=temperature&amp;lscore=0&amp;res=100&amp;debug=2</t>
  </si>
  <si>
    <t>58 to 59</t>
  </si>
  <si>
    <t>Thu Jan 19 21:48:04 PST 2012</t>
  </si>
  <si>
    <t>dnhgetscored8gush.php?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</si>
  <si>
    <t>57 to 59</t>
  </si>
  <si>
    <t>qd</t>
  </si>
  <si>
    <t>varlimqd</t>
  </si>
  <si>
    <t>varqd</t>
  </si>
  <si>
    <t>fls3%</t>
  </si>
  <si>
    <t>fls2%</t>
  </si>
  <si>
    <t>fls1$</t>
  </si>
  <si>
    <t>fls0%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</si>
</sst>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Analysis!$B$2</c:f>
              <c:strCache>
                <c:ptCount val="1"/>
                <c:pt idx="0">
                  <c:v>7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Analysis!$C$2:$G$2</c:f>
              <c:numCache>
                <c:formatCode>General</c:formatCode>
                <c:ptCount val="5"/>
                <c:pt idx="0">
                  <c:v>15</c:v>
                </c:pt>
                <c:pt idx="1">
                  <c:v>9</c:v>
                </c:pt>
                <c:pt idx="2">
                  <c:v>15</c:v>
                </c:pt>
                <c:pt idx="3">
                  <c:v>15</c:v>
                </c:pt>
                <c:pt idx="4">
                  <c:v>20</c:v>
                </c:pt>
              </c:numCache>
            </c:numRef>
          </c:val>
        </c:ser>
        <c:ser>
          <c:idx val="1"/>
          <c:order val="1"/>
          <c:tx>
            <c:strRef>
              <c:f>Analysis!$B$3</c:f>
              <c:strCache>
                <c:ptCount val="1"/>
                <c:pt idx="0">
                  <c:v>6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Analysis!$C$3:$G$3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3</c:v>
                </c:pt>
                <c:pt idx="3">
                  <c:v>9</c:v>
                </c:pt>
                <c:pt idx="4">
                  <c:v>5</c:v>
                </c:pt>
              </c:numCache>
            </c:numRef>
          </c:val>
        </c:ser>
        <c:ser>
          <c:idx val="2"/>
          <c:order val="2"/>
          <c:tx>
            <c:strRef>
              <c:f>Analysis!$B$4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Analysis!$C$4:$G$4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ser>
          <c:idx val="3"/>
          <c:order val="3"/>
          <c:tx>
            <c:strRef>
              <c:f>Analysis!$B$5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Analysis!$C$5:$G$5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Analysis!$B$6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Analysis!$C$6:$G$6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5"/>
          <c:order val="5"/>
          <c:tx>
            <c:strRef>
              <c:f>Analysis!$B$7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Analysis!$C$7:$G$7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strRef>
              <c:f>Analysis!$B$8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Analysis!$C$1:$G$1</c:f>
              <c:strCache>
                <c:ptCount val="5"/>
                <c:pt idx="0">
                  <c:v>success</c:v>
                </c:pt>
                <c:pt idx="1">
                  <c:v>qryexpr</c:v>
                </c:pt>
                <c:pt idx="2">
                  <c:v>confcomp</c:v>
                </c:pt>
                <c:pt idx="3">
                  <c:v>quicker</c:v>
                </c:pt>
                <c:pt idx="4">
                  <c:v>timevseffrt</c:v>
                </c:pt>
              </c:strCache>
            </c:strRef>
          </c:cat>
          <c:val>
            <c:numRef>
              <c:f>Analysis!$C$8:$G$8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633728"/>
        <c:axId val="132635264"/>
      </c:barChart>
      <c:catAx>
        <c:axId val="13263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635264"/>
        <c:crosses val="autoZero"/>
        <c:auto val="1"/>
        <c:lblAlgn val="ctr"/>
        <c:lblOffset val="100"/>
        <c:noMultiLvlLbl val="0"/>
      </c:catAx>
      <c:valAx>
        <c:axId val="132635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2633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38100</xdr:rowOff>
    </xdr:from>
    <xdr:to>
      <xdr:col>9</xdr:col>
      <xdr:colOff>447675</xdr:colOff>
      <xdr:row>23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topLeftCell="J1" workbookViewId="0">
      <selection activeCell="Z2" sqref="Z2:AC31"/>
    </sheetView>
  </sheetViews>
  <sheetFormatPr defaultRowHeight="15" x14ac:dyDescent="0.25"/>
  <cols>
    <col min="4" max="4" width="26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109</v>
      </c>
      <c r="AA1" t="s">
        <v>110</v>
      </c>
      <c r="AB1" t="s">
        <v>111</v>
      </c>
      <c r="AC1" t="s">
        <v>112</v>
      </c>
    </row>
    <row r="2" spans="1:29" x14ac:dyDescent="0.25">
      <c r="A2" t="s">
        <v>25</v>
      </c>
      <c r="B2">
        <v>11527</v>
      </c>
      <c r="C2" t="s">
        <v>60</v>
      </c>
      <c r="D2" t="s">
        <v>61</v>
      </c>
      <c r="E2">
        <v>7</v>
      </c>
      <c r="F2">
        <v>6</v>
      </c>
      <c r="G2">
        <v>7</v>
      </c>
      <c r="H2">
        <v>7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  <c r="O2">
        <v>21.413814400862002</v>
      </c>
      <c r="P2">
        <v>21.413814400862002</v>
      </c>
      <c r="Q2">
        <v>1</v>
      </c>
      <c r="R2" t="s">
        <v>62</v>
      </c>
      <c r="S2" t="s">
        <v>63</v>
      </c>
      <c r="T2">
        <v>25</v>
      </c>
      <c r="U2">
        <v>12</v>
      </c>
      <c r="V2">
        <v>3</v>
      </c>
      <c r="W2">
        <v>10</v>
      </c>
      <c r="X2">
        <v>0</v>
      </c>
      <c r="Z2">
        <f>+U2/$T2</f>
        <v>0.48</v>
      </c>
      <c r="AA2">
        <f t="shared" ref="AA2:AC2" si="0">+V2/$T2</f>
        <v>0.12</v>
      </c>
      <c r="AB2">
        <f t="shared" si="0"/>
        <v>0.4</v>
      </c>
      <c r="AC2">
        <f t="shared" si="0"/>
        <v>0</v>
      </c>
    </row>
    <row r="3" spans="1:29" x14ac:dyDescent="0.25">
      <c r="A3" t="s">
        <v>25</v>
      </c>
      <c r="B3">
        <v>20492</v>
      </c>
      <c r="C3" t="s">
        <v>26</v>
      </c>
      <c r="D3" t="s">
        <v>27</v>
      </c>
      <c r="E3">
        <v>7</v>
      </c>
      <c r="F3">
        <v>7</v>
      </c>
      <c r="G3">
        <v>7</v>
      </c>
      <c r="H3">
        <v>7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  <c r="O3">
        <v>21.413814400862002</v>
      </c>
      <c r="P3">
        <v>21.413814400862002</v>
      </c>
      <c r="Q3">
        <v>1</v>
      </c>
      <c r="R3" t="s">
        <v>28</v>
      </c>
      <c r="S3" t="s">
        <v>29</v>
      </c>
      <c r="T3">
        <v>25</v>
      </c>
      <c r="U3">
        <v>17</v>
      </c>
      <c r="V3">
        <v>4</v>
      </c>
      <c r="W3">
        <v>2</v>
      </c>
      <c r="X3">
        <v>2</v>
      </c>
      <c r="Z3">
        <f t="shared" ref="Z3:Z31" si="1">+U3/$T3</f>
        <v>0.68</v>
      </c>
      <c r="AA3">
        <f t="shared" ref="AA3:AA31" si="2">+V3/$T3</f>
        <v>0.16</v>
      </c>
      <c r="AB3">
        <f t="shared" ref="AB3:AB31" si="3">+W3/$T3</f>
        <v>0.08</v>
      </c>
      <c r="AC3">
        <f t="shared" ref="AC3:AC31" si="4">+X3/$T3</f>
        <v>0.08</v>
      </c>
    </row>
    <row r="4" spans="1:29" x14ac:dyDescent="0.25">
      <c r="A4" t="s">
        <v>106</v>
      </c>
      <c r="B4">
        <v>23778</v>
      </c>
      <c r="C4" t="s">
        <v>64</v>
      </c>
      <c r="D4" t="s">
        <v>65</v>
      </c>
      <c r="E4">
        <v>5</v>
      </c>
      <c r="F4">
        <v>5</v>
      </c>
      <c r="G4">
        <v>4</v>
      </c>
      <c r="H4">
        <v>4</v>
      </c>
      <c r="I4">
        <v>5</v>
      </c>
      <c r="J4">
        <v>10</v>
      </c>
      <c r="K4">
        <v>1</v>
      </c>
      <c r="L4">
        <v>9</v>
      </c>
      <c r="M4">
        <v>0</v>
      </c>
      <c r="N4">
        <v>1</v>
      </c>
      <c r="O4">
        <v>14.897211201800999</v>
      </c>
      <c r="P4">
        <v>15.275876267240999</v>
      </c>
      <c r="Q4">
        <v>0.97521156503130002</v>
      </c>
      <c r="R4" t="s">
        <v>66</v>
      </c>
      <c r="S4" t="s">
        <v>67</v>
      </c>
      <c r="T4">
        <v>25</v>
      </c>
      <c r="U4">
        <v>2</v>
      </c>
      <c r="V4">
        <v>23</v>
      </c>
      <c r="W4">
        <v>0</v>
      </c>
      <c r="X4">
        <v>0</v>
      </c>
      <c r="Z4">
        <f t="shared" si="1"/>
        <v>0.08</v>
      </c>
      <c r="AA4">
        <f t="shared" si="2"/>
        <v>0.92</v>
      </c>
      <c r="AB4">
        <f t="shared" si="3"/>
        <v>0</v>
      </c>
      <c r="AC4">
        <f t="shared" si="4"/>
        <v>0</v>
      </c>
    </row>
    <row r="5" spans="1:29" x14ac:dyDescent="0.25">
      <c r="A5" t="s">
        <v>106</v>
      </c>
      <c r="B5">
        <v>25114</v>
      </c>
      <c r="C5" t="s">
        <v>83</v>
      </c>
      <c r="D5" t="s">
        <v>84</v>
      </c>
      <c r="E5">
        <v>6</v>
      </c>
      <c r="F5">
        <v>6</v>
      </c>
      <c r="G5">
        <v>5</v>
      </c>
      <c r="H5">
        <v>6</v>
      </c>
      <c r="I5">
        <v>7</v>
      </c>
      <c r="J5">
        <v>10</v>
      </c>
      <c r="K5">
        <v>10</v>
      </c>
      <c r="L5">
        <v>0</v>
      </c>
      <c r="M5">
        <v>0</v>
      </c>
      <c r="N5">
        <v>1</v>
      </c>
      <c r="O5">
        <v>21.413814400862002</v>
      </c>
      <c r="P5">
        <v>21.413814400862002</v>
      </c>
      <c r="Q5">
        <v>1</v>
      </c>
      <c r="R5" t="s">
        <v>54</v>
      </c>
      <c r="S5" t="s">
        <v>85</v>
      </c>
      <c r="T5">
        <v>24</v>
      </c>
      <c r="U5">
        <v>15</v>
      </c>
      <c r="V5">
        <v>3</v>
      </c>
      <c r="W5">
        <v>6</v>
      </c>
      <c r="X5">
        <v>0</v>
      </c>
      <c r="Z5">
        <f t="shared" si="1"/>
        <v>0.625</v>
      </c>
      <c r="AA5">
        <f t="shared" si="2"/>
        <v>0.125</v>
      </c>
      <c r="AB5">
        <f t="shared" si="3"/>
        <v>0.25</v>
      </c>
      <c r="AC5">
        <f t="shared" si="4"/>
        <v>0</v>
      </c>
    </row>
    <row r="6" spans="1:29" x14ac:dyDescent="0.25">
      <c r="A6" t="s">
        <v>106</v>
      </c>
      <c r="B6">
        <v>30926</v>
      </c>
      <c r="C6" t="s">
        <v>52</v>
      </c>
      <c r="D6" t="s">
        <v>56</v>
      </c>
      <c r="E6">
        <v>6</v>
      </c>
      <c r="F6">
        <v>6</v>
      </c>
      <c r="G6">
        <v>7</v>
      </c>
      <c r="H6">
        <v>7</v>
      </c>
      <c r="I6">
        <v>7</v>
      </c>
      <c r="J6">
        <v>10</v>
      </c>
      <c r="K6">
        <v>10</v>
      </c>
      <c r="L6">
        <v>0</v>
      </c>
      <c r="M6">
        <v>0</v>
      </c>
      <c r="N6">
        <v>1</v>
      </c>
      <c r="O6">
        <v>21.413814400862002</v>
      </c>
      <c r="P6">
        <v>21.413814400862002</v>
      </c>
      <c r="Q6">
        <v>1</v>
      </c>
      <c r="R6" t="s">
        <v>54</v>
      </c>
      <c r="S6" t="s">
        <v>57</v>
      </c>
      <c r="T6">
        <v>24</v>
      </c>
      <c r="U6">
        <v>24</v>
      </c>
      <c r="V6">
        <v>0</v>
      </c>
      <c r="W6">
        <v>0</v>
      </c>
      <c r="X6">
        <v>0</v>
      </c>
      <c r="Z6">
        <f t="shared" si="1"/>
        <v>1</v>
      </c>
      <c r="AA6">
        <f t="shared" si="2"/>
        <v>0</v>
      </c>
      <c r="AB6">
        <f t="shared" si="3"/>
        <v>0</v>
      </c>
      <c r="AC6">
        <f t="shared" si="4"/>
        <v>0</v>
      </c>
    </row>
    <row r="7" spans="1:29" x14ac:dyDescent="0.25">
      <c r="A7" t="s">
        <v>25</v>
      </c>
      <c r="B7">
        <v>40670</v>
      </c>
      <c r="C7" t="s">
        <v>90</v>
      </c>
      <c r="D7" t="s">
        <v>91</v>
      </c>
      <c r="E7">
        <v>7</v>
      </c>
      <c r="F7">
        <v>5</v>
      </c>
      <c r="G7">
        <v>7</v>
      </c>
      <c r="H7">
        <v>5</v>
      </c>
      <c r="I7">
        <v>5</v>
      </c>
      <c r="J7">
        <v>10</v>
      </c>
      <c r="K7">
        <v>4</v>
      </c>
      <c r="L7">
        <v>4</v>
      </c>
      <c r="M7">
        <v>2</v>
      </c>
      <c r="N7">
        <v>1</v>
      </c>
      <c r="O7">
        <v>13.717392010902</v>
      </c>
      <c r="P7">
        <v>17.460743959984999</v>
      </c>
      <c r="Q7">
        <v>0.78561326151611999</v>
      </c>
      <c r="R7" t="s">
        <v>54</v>
      </c>
      <c r="S7" t="s">
        <v>92</v>
      </c>
      <c r="T7">
        <v>20</v>
      </c>
      <c r="U7">
        <v>12</v>
      </c>
      <c r="V7">
        <v>4</v>
      </c>
      <c r="W7">
        <v>2</v>
      </c>
      <c r="X7">
        <v>2</v>
      </c>
      <c r="Z7">
        <f t="shared" si="1"/>
        <v>0.6</v>
      </c>
      <c r="AA7">
        <f t="shared" si="2"/>
        <v>0.2</v>
      </c>
      <c r="AB7">
        <f t="shared" si="3"/>
        <v>0.1</v>
      </c>
      <c r="AC7">
        <f t="shared" si="4"/>
        <v>0.1</v>
      </c>
    </row>
    <row r="8" spans="1:29" x14ac:dyDescent="0.25">
      <c r="A8" t="s">
        <v>106</v>
      </c>
      <c r="B8">
        <v>46376</v>
      </c>
      <c r="C8" t="s">
        <v>46</v>
      </c>
      <c r="D8" t="s">
        <v>47</v>
      </c>
      <c r="E8">
        <v>7</v>
      </c>
      <c r="F8">
        <v>7</v>
      </c>
      <c r="G8">
        <v>5</v>
      </c>
      <c r="H8">
        <v>7</v>
      </c>
      <c r="I8">
        <v>7</v>
      </c>
      <c r="J8">
        <v>10</v>
      </c>
      <c r="K8">
        <v>10</v>
      </c>
      <c r="L8">
        <v>0</v>
      </c>
      <c r="M8">
        <v>0</v>
      </c>
      <c r="N8">
        <v>1</v>
      </c>
      <c r="O8">
        <v>21.413814400862002</v>
      </c>
      <c r="P8">
        <v>21.413814400862002</v>
      </c>
      <c r="Q8">
        <v>1</v>
      </c>
      <c r="R8" t="s">
        <v>48</v>
      </c>
      <c r="S8" t="s">
        <v>29</v>
      </c>
      <c r="T8">
        <v>25</v>
      </c>
      <c r="U8">
        <v>25</v>
      </c>
      <c r="V8">
        <v>0</v>
      </c>
      <c r="W8">
        <v>0</v>
      </c>
      <c r="X8">
        <v>0</v>
      </c>
      <c r="Z8">
        <f t="shared" si="1"/>
        <v>1</v>
      </c>
      <c r="AA8">
        <f t="shared" si="2"/>
        <v>0</v>
      </c>
      <c r="AB8">
        <f t="shared" si="3"/>
        <v>0</v>
      </c>
      <c r="AC8">
        <f t="shared" si="4"/>
        <v>0</v>
      </c>
    </row>
    <row r="9" spans="1:29" x14ac:dyDescent="0.25">
      <c r="A9" t="s">
        <v>25</v>
      </c>
      <c r="B9">
        <v>53233</v>
      </c>
      <c r="C9" t="s">
        <v>30</v>
      </c>
      <c r="D9" t="s">
        <v>31</v>
      </c>
      <c r="E9">
        <v>6</v>
      </c>
      <c r="F9">
        <v>6</v>
      </c>
      <c r="G9">
        <v>4</v>
      </c>
      <c r="H9">
        <v>6</v>
      </c>
      <c r="I9">
        <v>6</v>
      </c>
      <c r="J9">
        <v>10</v>
      </c>
      <c r="K9">
        <v>0</v>
      </c>
      <c r="L9">
        <v>9</v>
      </c>
      <c r="M9">
        <v>1</v>
      </c>
      <c r="N9">
        <v>1</v>
      </c>
      <c r="O9">
        <v>13.841581785338001</v>
      </c>
      <c r="P9">
        <v>13.841581785338001</v>
      </c>
      <c r="Q9">
        <v>1</v>
      </c>
      <c r="R9" t="s">
        <v>32</v>
      </c>
      <c r="S9" t="s">
        <v>33</v>
      </c>
      <c r="T9">
        <v>25</v>
      </c>
      <c r="U9">
        <v>0</v>
      </c>
      <c r="V9">
        <v>15</v>
      </c>
      <c r="W9">
        <v>9</v>
      </c>
      <c r="X9">
        <v>1</v>
      </c>
      <c r="Z9">
        <f t="shared" si="1"/>
        <v>0</v>
      </c>
      <c r="AA9">
        <f t="shared" si="2"/>
        <v>0.6</v>
      </c>
      <c r="AB9">
        <f t="shared" si="3"/>
        <v>0.36</v>
      </c>
      <c r="AC9">
        <f t="shared" si="4"/>
        <v>0.04</v>
      </c>
    </row>
    <row r="10" spans="1:29" x14ac:dyDescent="0.25">
      <c r="A10" t="s">
        <v>38</v>
      </c>
      <c r="B10">
        <v>19574</v>
      </c>
      <c r="C10" t="s">
        <v>41</v>
      </c>
      <c r="D10" t="s">
        <v>44</v>
      </c>
      <c r="E10">
        <v>7</v>
      </c>
      <c r="F10">
        <v>7</v>
      </c>
      <c r="G10">
        <v>7</v>
      </c>
      <c r="H10">
        <v>7</v>
      </c>
      <c r="I10">
        <v>7</v>
      </c>
      <c r="J10">
        <v>10</v>
      </c>
      <c r="K10">
        <v>3</v>
      </c>
      <c r="L10">
        <v>4</v>
      </c>
      <c r="M10">
        <v>3</v>
      </c>
      <c r="N10">
        <v>1</v>
      </c>
      <c r="O10">
        <v>15.751944933324999</v>
      </c>
      <c r="P10">
        <v>16.258498092577</v>
      </c>
      <c r="Q10">
        <v>0.96884379132883003</v>
      </c>
      <c r="R10" t="s">
        <v>28</v>
      </c>
      <c r="S10" t="s">
        <v>45</v>
      </c>
      <c r="T10">
        <v>25</v>
      </c>
      <c r="U10">
        <v>3</v>
      </c>
      <c r="V10">
        <v>4</v>
      </c>
      <c r="W10">
        <v>5</v>
      </c>
      <c r="X10">
        <v>13</v>
      </c>
      <c r="Z10">
        <f t="shared" si="1"/>
        <v>0.12</v>
      </c>
      <c r="AA10">
        <f t="shared" si="2"/>
        <v>0.16</v>
      </c>
      <c r="AB10">
        <f t="shared" si="3"/>
        <v>0.2</v>
      </c>
      <c r="AC10">
        <f t="shared" si="4"/>
        <v>0.52</v>
      </c>
    </row>
    <row r="11" spans="1:29" x14ac:dyDescent="0.25">
      <c r="A11" t="s">
        <v>107</v>
      </c>
      <c r="B11">
        <v>23778</v>
      </c>
      <c r="C11" t="s">
        <v>64</v>
      </c>
      <c r="D11" t="s">
        <v>70</v>
      </c>
      <c r="E11">
        <v>6</v>
      </c>
      <c r="F11">
        <v>6</v>
      </c>
      <c r="G11">
        <v>6</v>
      </c>
      <c r="H11">
        <v>5</v>
      </c>
      <c r="I11">
        <v>6</v>
      </c>
      <c r="J11">
        <v>10</v>
      </c>
      <c r="K11">
        <v>0</v>
      </c>
      <c r="L11">
        <v>10</v>
      </c>
      <c r="M11">
        <v>0</v>
      </c>
      <c r="N11">
        <v>1</v>
      </c>
      <c r="O11">
        <v>14.275876267240999</v>
      </c>
      <c r="P11">
        <v>14.275876267240999</v>
      </c>
      <c r="Q11">
        <v>1</v>
      </c>
      <c r="R11" t="s">
        <v>66</v>
      </c>
      <c r="S11" t="s">
        <v>69</v>
      </c>
      <c r="T11">
        <v>25</v>
      </c>
      <c r="U11">
        <v>8</v>
      </c>
      <c r="V11">
        <v>17</v>
      </c>
      <c r="W11">
        <v>0</v>
      </c>
      <c r="X11">
        <v>0</v>
      </c>
      <c r="Z11">
        <f t="shared" si="1"/>
        <v>0.32</v>
      </c>
      <c r="AA11">
        <f t="shared" si="2"/>
        <v>0.68</v>
      </c>
      <c r="AB11">
        <f t="shared" si="3"/>
        <v>0</v>
      </c>
      <c r="AC11">
        <f t="shared" si="4"/>
        <v>0</v>
      </c>
    </row>
    <row r="12" spans="1:29" x14ac:dyDescent="0.25">
      <c r="A12" t="s">
        <v>107</v>
      </c>
      <c r="B12">
        <v>25114</v>
      </c>
      <c r="C12" t="s">
        <v>83</v>
      </c>
      <c r="D12" t="s">
        <v>88</v>
      </c>
      <c r="E12">
        <v>6</v>
      </c>
      <c r="F12">
        <v>6</v>
      </c>
      <c r="G12">
        <v>1</v>
      </c>
      <c r="H12">
        <v>6</v>
      </c>
      <c r="I12">
        <v>7</v>
      </c>
      <c r="J12">
        <v>10</v>
      </c>
      <c r="K12">
        <v>9</v>
      </c>
      <c r="L12">
        <v>1</v>
      </c>
      <c r="M12">
        <v>0</v>
      </c>
      <c r="N12">
        <v>1</v>
      </c>
      <c r="O12">
        <v>20.503575174234999</v>
      </c>
      <c r="P12">
        <v>20.979519918958001</v>
      </c>
      <c r="Q12">
        <v>0.97731384004199995</v>
      </c>
      <c r="R12" t="s">
        <v>28</v>
      </c>
      <c r="S12" t="s">
        <v>89</v>
      </c>
      <c r="T12">
        <v>25</v>
      </c>
      <c r="U12">
        <v>16</v>
      </c>
      <c r="V12">
        <v>2</v>
      </c>
      <c r="W12">
        <v>1</v>
      </c>
      <c r="X12">
        <v>6</v>
      </c>
      <c r="Z12">
        <f t="shared" si="1"/>
        <v>0.64</v>
      </c>
      <c r="AA12">
        <f t="shared" si="2"/>
        <v>0.08</v>
      </c>
      <c r="AB12">
        <f t="shared" si="3"/>
        <v>0.04</v>
      </c>
      <c r="AC12">
        <f t="shared" si="4"/>
        <v>0.24</v>
      </c>
    </row>
    <row r="13" spans="1:29" x14ac:dyDescent="0.25">
      <c r="A13" t="s">
        <v>107</v>
      </c>
      <c r="B13">
        <v>30926</v>
      </c>
      <c r="C13" t="s">
        <v>52</v>
      </c>
      <c r="D13" t="s">
        <v>53</v>
      </c>
      <c r="E13">
        <v>4</v>
      </c>
      <c r="F13">
        <v>5</v>
      </c>
      <c r="G13">
        <v>1</v>
      </c>
      <c r="H13">
        <v>7</v>
      </c>
      <c r="I13">
        <v>7</v>
      </c>
      <c r="J13">
        <v>10</v>
      </c>
      <c r="K13">
        <v>4</v>
      </c>
      <c r="L13">
        <v>6</v>
      </c>
      <c r="M13">
        <v>0</v>
      </c>
      <c r="N13">
        <v>1</v>
      </c>
      <c r="O13">
        <v>17.229320337906</v>
      </c>
      <c r="P13">
        <v>18.350158055201</v>
      </c>
      <c r="Q13">
        <v>0.93891945159691004</v>
      </c>
      <c r="R13" t="s">
        <v>54</v>
      </c>
      <c r="S13" t="s">
        <v>55</v>
      </c>
      <c r="T13">
        <v>22</v>
      </c>
      <c r="U13">
        <v>9</v>
      </c>
      <c r="V13">
        <v>13</v>
      </c>
      <c r="W13">
        <v>0</v>
      </c>
      <c r="X13">
        <v>0</v>
      </c>
      <c r="Z13">
        <f t="shared" si="1"/>
        <v>0.40909090909090912</v>
      </c>
      <c r="AA13">
        <f t="shared" si="2"/>
        <v>0.59090909090909094</v>
      </c>
      <c r="AB13">
        <f t="shared" si="3"/>
        <v>0</v>
      </c>
      <c r="AC13">
        <f t="shared" si="4"/>
        <v>0</v>
      </c>
    </row>
    <row r="14" spans="1:29" x14ac:dyDescent="0.25">
      <c r="A14" t="s">
        <v>38</v>
      </c>
      <c r="B14">
        <v>37552</v>
      </c>
      <c r="C14" t="s">
        <v>93</v>
      </c>
      <c r="D14" t="s">
        <v>97</v>
      </c>
      <c r="E14">
        <v>7</v>
      </c>
      <c r="F14">
        <v>6</v>
      </c>
      <c r="G14">
        <v>7</v>
      </c>
      <c r="H14">
        <v>6</v>
      </c>
      <c r="I14">
        <v>7</v>
      </c>
      <c r="J14">
        <v>10</v>
      </c>
      <c r="K14">
        <v>4</v>
      </c>
      <c r="L14">
        <v>4</v>
      </c>
      <c r="M14">
        <v>2</v>
      </c>
      <c r="N14">
        <v>1</v>
      </c>
      <c r="O14">
        <v>13.717392010902</v>
      </c>
      <c r="P14">
        <v>17.460743959984999</v>
      </c>
      <c r="Q14">
        <v>0.78561326151611999</v>
      </c>
      <c r="R14" t="s">
        <v>28</v>
      </c>
      <c r="S14" t="s">
        <v>98</v>
      </c>
      <c r="T14">
        <v>25</v>
      </c>
      <c r="U14">
        <v>13</v>
      </c>
      <c r="V14">
        <v>4</v>
      </c>
      <c r="W14">
        <v>3</v>
      </c>
      <c r="X14">
        <v>5</v>
      </c>
      <c r="Z14">
        <f t="shared" si="1"/>
        <v>0.52</v>
      </c>
      <c r="AA14">
        <f t="shared" si="2"/>
        <v>0.16</v>
      </c>
      <c r="AB14">
        <f t="shared" si="3"/>
        <v>0.12</v>
      </c>
      <c r="AC14">
        <f t="shared" si="4"/>
        <v>0.2</v>
      </c>
    </row>
    <row r="15" spans="1:29" x14ac:dyDescent="0.25">
      <c r="A15" t="s">
        <v>38</v>
      </c>
      <c r="B15">
        <v>40750</v>
      </c>
      <c r="C15" t="s">
        <v>74</v>
      </c>
      <c r="D15" t="s">
        <v>75</v>
      </c>
      <c r="E15">
        <v>7</v>
      </c>
      <c r="F15">
        <v>5</v>
      </c>
      <c r="G15">
        <v>7</v>
      </c>
      <c r="H15">
        <v>7</v>
      </c>
      <c r="I15">
        <v>7</v>
      </c>
      <c r="J15">
        <v>10</v>
      </c>
      <c r="K15">
        <v>3</v>
      </c>
      <c r="L15">
        <v>0</v>
      </c>
      <c r="M15">
        <v>7</v>
      </c>
      <c r="N15">
        <v>1</v>
      </c>
      <c r="O15">
        <v>11.920213280800001</v>
      </c>
      <c r="P15">
        <v>13.843806668652</v>
      </c>
      <c r="Q15">
        <v>0.86105025634259003</v>
      </c>
      <c r="R15" t="s">
        <v>62</v>
      </c>
      <c r="S15" t="s">
        <v>76</v>
      </c>
      <c r="T15">
        <v>25</v>
      </c>
      <c r="U15">
        <v>11</v>
      </c>
      <c r="V15">
        <v>0</v>
      </c>
      <c r="W15">
        <v>14</v>
      </c>
      <c r="X15">
        <v>0</v>
      </c>
      <c r="Z15">
        <f t="shared" si="1"/>
        <v>0.44</v>
      </c>
      <c r="AA15">
        <f t="shared" si="2"/>
        <v>0</v>
      </c>
      <c r="AB15">
        <f t="shared" si="3"/>
        <v>0.56000000000000005</v>
      </c>
      <c r="AC15">
        <f t="shared" si="4"/>
        <v>0</v>
      </c>
    </row>
    <row r="16" spans="1:29" x14ac:dyDescent="0.25">
      <c r="A16" t="s">
        <v>107</v>
      </c>
      <c r="B16">
        <v>46376</v>
      </c>
      <c r="C16" t="s">
        <v>46</v>
      </c>
      <c r="D16" t="s">
        <v>51</v>
      </c>
      <c r="E16">
        <v>7</v>
      </c>
      <c r="F16">
        <v>7</v>
      </c>
      <c r="G16">
        <v>7</v>
      </c>
      <c r="H16">
        <v>7</v>
      </c>
      <c r="I16">
        <v>7</v>
      </c>
      <c r="J16">
        <v>10</v>
      </c>
      <c r="K16">
        <v>7</v>
      </c>
      <c r="L16">
        <v>0</v>
      </c>
      <c r="M16">
        <v>3</v>
      </c>
      <c r="N16">
        <v>1</v>
      </c>
      <c r="O16">
        <v>18.673189516501999</v>
      </c>
      <c r="P16">
        <v>18.673189516501999</v>
      </c>
      <c r="Q16">
        <v>1</v>
      </c>
      <c r="R16" t="s">
        <v>28</v>
      </c>
      <c r="S16" t="s">
        <v>50</v>
      </c>
      <c r="T16">
        <v>25</v>
      </c>
      <c r="U16">
        <v>7</v>
      </c>
      <c r="V16">
        <v>1</v>
      </c>
      <c r="W16">
        <v>14</v>
      </c>
      <c r="X16">
        <v>3</v>
      </c>
      <c r="Z16">
        <f t="shared" si="1"/>
        <v>0.28000000000000003</v>
      </c>
      <c r="AA16">
        <f t="shared" si="2"/>
        <v>0.04</v>
      </c>
      <c r="AB16">
        <f t="shared" si="3"/>
        <v>0.56000000000000005</v>
      </c>
      <c r="AC16">
        <f t="shared" si="4"/>
        <v>0.12</v>
      </c>
    </row>
    <row r="17" spans="1:29" x14ac:dyDescent="0.25">
      <c r="A17" t="s">
        <v>38</v>
      </c>
      <c r="B17">
        <v>53233</v>
      </c>
      <c r="C17" t="s">
        <v>30</v>
      </c>
      <c r="D17" t="s">
        <v>39</v>
      </c>
      <c r="E17">
        <v>4</v>
      </c>
      <c r="F17">
        <v>5</v>
      </c>
      <c r="G17">
        <v>4</v>
      </c>
      <c r="H17">
        <v>4</v>
      </c>
      <c r="I17">
        <v>5</v>
      </c>
      <c r="J17">
        <v>10</v>
      </c>
      <c r="K17">
        <v>0</v>
      </c>
      <c r="L17">
        <v>10</v>
      </c>
      <c r="M17">
        <v>0</v>
      </c>
      <c r="N17">
        <v>1</v>
      </c>
      <c r="O17">
        <v>14.275876267240999</v>
      </c>
      <c r="P17">
        <v>14.275876267240999</v>
      </c>
      <c r="Q17">
        <v>1</v>
      </c>
      <c r="R17" t="s">
        <v>32</v>
      </c>
      <c r="S17" t="s">
        <v>40</v>
      </c>
      <c r="T17">
        <v>25</v>
      </c>
      <c r="U17">
        <v>0</v>
      </c>
      <c r="V17">
        <v>15</v>
      </c>
      <c r="W17">
        <v>9</v>
      </c>
      <c r="X17">
        <v>1</v>
      </c>
      <c r="Z17">
        <f t="shared" si="1"/>
        <v>0</v>
      </c>
      <c r="AA17">
        <f t="shared" si="2"/>
        <v>0.6</v>
      </c>
      <c r="AB17">
        <f t="shared" si="3"/>
        <v>0.36</v>
      </c>
      <c r="AC17">
        <f t="shared" si="4"/>
        <v>0.04</v>
      </c>
    </row>
    <row r="18" spans="1:29" x14ac:dyDescent="0.25">
      <c r="A18" t="s">
        <v>107</v>
      </c>
      <c r="B18">
        <v>84936</v>
      </c>
      <c r="C18" t="s">
        <v>103</v>
      </c>
      <c r="D18" t="s">
        <v>104</v>
      </c>
      <c r="E18">
        <v>3</v>
      </c>
      <c r="F18">
        <v>3</v>
      </c>
      <c r="G18">
        <v>2</v>
      </c>
      <c r="H18">
        <v>6</v>
      </c>
      <c r="I18">
        <v>6</v>
      </c>
      <c r="J18">
        <v>3</v>
      </c>
      <c r="K18">
        <v>3</v>
      </c>
      <c r="L18">
        <v>0</v>
      </c>
      <c r="M18">
        <v>0</v>
      </c>
      <c r="N18">
        <v>4</v>
      </c>
      <c r="O18">
        <v>4.2810694818761998</v>
      </c>
      <c r="P18">
        <v>10.058802802547</v>
      </c>
      <c r="Q18">
        <v>0.42560427576847998</v>
      </c>
      <c r="R18" t="s">
        <v>54</v>
      </c>
      <c r="S18" t="s">
        <v>105</v>
      </c>
      <c r="T18">
        <v>3</v>
      </c>
      <c r="U18">
        <v>3</v>
      </c>
      <c r="V18">
        <v>0</v>
      </c>
      <c r="W18">
        <v>0</v>
      </c>
      <c r="X18">
        <v>0</v>
      </c>
      <c r="Z18">
        <f t="shared" si="1"/>
        <v>1</v>
      </c>
      <c r="AA18">
        <f t="shared" si="2"/>
        <v>0</v>
      </c>
      <c r="AB18">
        <f t="shared" si="3"/>
        <v>0</v>
      </c>
      <c r="AC18">
        <f t="shared" si="4"/>
        <v>0</v>
      </c>
    </row>
    <row r="19" spans="1:29" x14ac:dyDescent="0.25">
      <c r="A19" t="s">
        <v>34</v>
      </c>
      <c r="B19">
        <v>19574</v>
      </c>
      <c r="C19" t="s">
        <v>41</v>
      </c>
      <c r="D19" t="s">
        <v>42</v>
      </c>
      <c r="E19">
        <v>7</v>
      </c>
      <c r="F19">
        <v>7</v>
      </c>
      <c r="G19">
        <v>6</v>
      </c>
      <c r="H19">
        <v>6</v>
      </c>
      <c r="I19">
        <v>7</v>
      </c>
      <c r="J19">
        <v>10</v>
      </c>
      <c r="K19">
        <v>4</v>
      </c>
      <c r="L19">
        <v>5</v>
      </c>
      <c r="M19">
        <v>1</v>
      </c>
      <c r="N19">
        <v>1</v>
      </c>
      <c r="O19">
        <v>17.895038441888001</v>
      </c>
      <c r="P19">
        <v>17.915863573298001</v>
      </c>
      <c r="Q19">
        <v>0.99883761498154999</v>
      </c>
      <c r="R19" t="s">
        <v>28</v>
      </c>
      <c r="S19" t="s">
        <v>43</v>
      </c>
      <c r="T19">
        <v>25</v>
      </c>
      <c r="U19">
        <v>9</v>
      </c>
      <c r="V19">
        <v>5</v>
      </c>
      <c r="W19">
        <v>4</v>
      </c>
      <c r="X19">
        <v>7</v>
      </c>
      <c r="Z19">
        <f t="shared" si="1"/>
        <v>0.36</v>
      </c>
      <c r="AA19">
        <f t="shared" si="2"/>
        <v>0.2</v>
      </c>
      <c r="AB19">
        <f t="shared" si="3"/>
        <v>0.16</v>
      </c>
      <c r="AC19">
        <f t="shared" si="4"/>
        <v>0.28000000000000003</v>
      </c>
    </row>
    <row r="20" spans="1:29" x14ac:dyDescent="0.25">
      <c r="A20" t="s">
        <v>108</v>
      </c>
      <c r="B20">
        <v>23778</v>
      </c>
      <c r="C20" t="s">
        <v>64</v>
      </c>
      <c r="D20" t="s">
        <v>68</v>
      </c>
      <c r="E20">
        <v>6</v>
      </c>
      <c r="F20">
        <v>5</v>
      </c>
      <c r="G20">
        <v>6</v>
      </c>
      <c r="H20">
        <v>6</v>
      </c>
      <c r="I20">
        <v>6</v>
      </c>
      <c r="J20">
        <v>10</v>
      </c>
      <c r="K20">
        <v>0</v>
      </c>
      <c r="L20">
        <v>10</v>
      </c>
      <c r="M20">
        <v>0</v>
      </c>
      <c r="N20">
        <v>1</v>
      </c>
      <c r="O20">
        <v>14.275876267240999</v>
      </c>
      <c r="P20">
        <v>14.275876267240999</v>
      </c>
      <c r="Q20">
        <v>1</v>
      </c>
      <c r="R20" t="s">
        <v>66</v>
      </c>
      <c r="S20" t="s">
        <v>69</v>
      </c>
      <c r="T20">
        <v>25</v>
      </c>
      <c r="U20">
        <v>7</v>
      </c>
      <c r="V20">
        <v>18</v>
      </c>
      <c r="W20">
        <v>0</v>
      </c>
      <c r="X20">
        <v>0</v>
      </c>
      <c r="Z20">
        <f t="shared" si="1"/>
        <v>0.28000000000000003</v>
      </c>
      <c r="AA20">
        <f t="shared" si="2"/>
        <v>0.72</v>
      </c>
      <c r="AB20">
        <f t="shared" si="3"/>
        <v>0</v>
      </c>
      <c r="AC20">
        <f t="shared" si="4"/>
        <v>0</v>
      </c>
    </row>
    <row r="21" spans="1:29" x14ac:dyDescent="0.25">
      <c r="A21" t="s">
        <v>108</v>
      </c>
      <c r="B21">
        <v>25114</v>
      </c>
      <c r="C21" t="s">
        <v>83</v>
      </c>
      <c r="D21" t="s">
        <v>86</v>
      </c>
      <c r="E21">
        <v>5</v>
      </c>
      <c r="F21">
        <v>6</v>
      </c>
      <c r="G21">
        <v>1</v>
      </c>
      <c r="H21">
        <v>5</v>
      </c>
      <c r="I21">
        <v>7</v>
      </c>
      <c r="J21">
        <v>10</v>
      </c>
      <c r="K21">
        <v>10</v>
      </c>
      <c r="L21">
        <v>0</v>
      </c>
      <c r="M21">
        <v>0</v>
      </c>
      <c r="N21">
        <v>1</v>
      </c>
      <c r="O21">
        <v>21.413814400862002</v>
      </c>
      <c r="P21">
        <v>21.413814400862002</v>
      </c>
      <c r="Q21">
        <v>1</v>
      </c>
      <c r="R21" t="s">
        <v>66</v>
      </c>
      <c r="S21" t="s">
        <v>87</v>
      </c>
      <c r="T21">
        <v>25</v>
      </c>
      <c r="U21">
        <v>24</v>
      </c>
      <c r="V21">
        <v>1</v>
      </c>
      <c r="W21">
        <v>0</v>
      </c>
      <c r="X21">
        <v>0</v>
      </c>
      <c r="Z21">
        <f t="shared" si="1"/>
        <v>0.96</v>
      </c>
      <c r="AA21">
        <f t="shared" si="2"/>
        <v>0.04</v>
      </c>
      <c r="AB21">
        <f t="shared" si="3"/>
        <v>0</v>
      </c>
      <c r="AC21">
        <f t="shared" si="4"/>
        <v>0</v>
      </c>
    </row>
    <row r="22" spans="1:29" x14ac:dyDescent="0.25">
      <c r="A22" t="s">
        <v>108</v>
      </c>
      <c r="B22">
        <v>30926</v>
      </c>
      <c r="C22" t="s">
        <v>52</v>
      </c>
      <c r="D22" t="s">
        <v>58</v>
      </c>
      <c r="E22">
        <v>6</v>
      </c>
      <c r="F22">
        <v>6</v>
      </c>
      <c r="G22">
        <v>1</v>
      </c>
      <c r="H22">
        <v>7</v>
      </c>
      <c r="I22">
        <v>7</v>
      </c>
      <c r="J22">
        <v>10</v>
      </c>
      <c r="K22">
        <v>10</v>
      </c>
      <c r="L22">
        <v>0</v>
      </c>
      <c r="M22">
        <v>0</v>
      </c>
      <c r="N22">
        <v>1</v>
      </c>
      <c r="O22">
        <v>21.413814400862002</v>
      </c>
      <c r="P22">
        <v>21.413814400862002</v>
      </c>
      <c r="Q22">
        <v>1</v>
      </c>
      <c r="R22" t="s">
        <v>54</v>
      </c>
      <c r="S22" t="s">
        <v>59</v>
      </c>
      <c r="T22">
        <v>23</v>
      </c>
      <c r="U22">
        <v>23</v>
      </c>
      <c r="V22">
        <v>0</v>
      </c>
      <c r="W22">
        <v>0</v>
      </c>
      <c r="X22">
        <v>0</v>
      </c>
      <c r="Z22">
        <f t="shared" si="1"/>
        <v>1</v>
      </c>
      <c r="AA22">
        <f t="shared" si="2"/>
        <v>0</v>
      </c>
      <c r="AB22">
        <f t="shared" si="3"/>
        <v>0</v>
      </c>
      <c r="AC22">
        <f t="shared" si="4"/>
        <v>0</v>
      </c>
    </row>
    <row r="23" spans="1:29" x14ac:dyDescent="0.25">
      <c r="A23" t="s">
        <v>108</v>
      </c>
      <c r="B23">
        <v>35038</v>
      </c>
      <c r="C23" t="s">
        <v>77</v>
      </c>
      <c r="D23" t="s">
        <v>78</v>
      </c>
      <c r="E23">
        <v>7</v>
      </c>
      <c r="F23">
        <v>6</v>
      </c>
      <c r="G23">
        <v>7</v>
      </c>
      <c r="H23">
        <v>7</v>
      </c>
      <c r="I23">
        <v>7</v>
      </c>
      <c r="J23">
        <v>10</v>
      </c>
      <c r="K23">
        <v>10</v>
      </c>
      <c r="L23">
        <v>0</v>
      </c>
      <c r="M23">
        <v>0</v>
      </c>
      <c r="N23">
        <v>1</v>
      </c>
      <c r="O23">
        <v>21.413814400862002</v>
      </c>
      <c r="P23">
        <v>21.413814400862002</v>
      </c>
      <c r="Q23">
        <v>1</v>
      </c>
      <c r="R23" t="s">
        <v>48</v>
      </c>
      <c r="S23" t="s">
        <v>79</v>
      </c>
      <c r="T23">
        <v>25</v>
      </c>
      <c r="U23">
        <v>25</v>
      </c>
      <c r="V23">
        <v>0</v>
      </c>
      <c r="W23">
        <v>0</v>
      </c>
      <c r="X23">
        <v>0</v>
      </c>
      <c r="Z23">
        <f t="shared" si="1"/>
        <v>1</v>
      </c>
      <c r="AA23">
        <f t="shared" si="2"/>
        <v>0</v>
      </c>
      <c r="AB23">
        <f t="shared" si="3"/>
        <v>0</v>
      </c>
      <c r="AC23">
        <f t="shared" si="4"/>
        <v>0</v>
      </c>
    </row>
    <row r="24" spans="1:29" x14ac:dyDescent="0.25">
      <c r="A24" t="s">
        <v>108</v>
      </c>
      <c r="B24">
        <v>35038</v>
      </c>
      <c r="C24" t="s">
        <v>77</v>
      </c>
      <c r="D24" t="s">
        <v>80</v>
      </c>
      <c r="E24">
        <v>7</v>
      </c>
      <c r="F24">
        <v>7</v>
      </c>
      <c r="G24">
        <v>7</v>
      </c>
      <c r="H24">
        <v>7</v>
      </c>
      <c r="I24">
        <v>7</v>
      </c>
      <c r="J24">
        <v>10</v>
      </c>
      <c r="K24">
        <v>10</v>
      </c>
      <c r="L24">
        <v>0</v>
      </c>
      <c r="M24">
        <v>0</v>
      </c>
      <c r="N24">
        <v>1</v>
      </c>
      <c r="O24">
        <v>21.413814400862002</v>
      </c>
      <c r="P24">
        <v>21.413814400862002</v>
      </c>
      <c r="Q24">
        <v>1</v>
      </c>
      <c r="R24" t="s">
        <v>54</v>
      </c>
      <c r="S24" t="s">
        <v>29</v>
      </c>
      <c r="T24">
        <v>24</v>
      </c>
      <c r="U24">
        <v>23</v>
      </c>
      <c r="V24">
        <v>0</v>
      </c>
      <c r="W24">
        <v>1</v>
      </c>
      <c r="X24">
        <v>0</v>
      </c>
      <c r="Z24">
        <f t="shared" si="1"/>
        <v>0.95833333333333337</v>
      </c>
      <c r="AA24">
        <f t="shared" si="2"/>
        <v>0</v>
      </c>
      <c r="AB24">
        <f t="shared" si="3"/>
        <v>4.1666666666666664E-2</v>
      </c>
      <c r="AC24">
        <f t="shared" si="4"/>
        <v>0</v>
      </c>
    </row>
    <row r="25" spans="1:29" x14ac:dyDescent="0.25">
      <c r="A25" t="s">
        <v>108</v>
      </c>
      <c r="B25">
        <v>35038</v>
      </c>
      <c r="C25" t="s">
        <v>77</v>
      </c>
      <c r="D25" t="s">
        <v>81</v>
      </c>
      <c r="E25">
        <v>7</v>
      </c>
      <c r="F25">
        <v>5</v>
      </c>
      <c r="G25">
        <v>7</v>
      </c>
      <c r="H25">
        <v>7</v>
      </c>
      <c r="I25">
        <v>6</v>
      </c>
      <c r="J25">
        <v>10</v>
      </c>
      <c r="K25">
        <v>10</v>
      </c>
      <c r="L25">
        <v>0</v>
      </c>
      <c r="M25">
        <v>0</v>
      </c>
      <c r="N25">
        <v>1</v>
      </c>
      <c r="O25">
        <v>21.413814400862002</v>
      </c>
      <c r="P25">
        <v>21.413814400862002</v>
      </c>
      <c r="Q25">
        <v>1</v>
      </c>
      <c r="R25" t="s">
        <v>48</v>
      </c>
      <c r="S25" t="s">
        <v>82</v>
      </c>
      <c r="T25">
        <v>24</v>
      </c>
      <c r="U25">
        <v>24</v>
      </c>
      <c r="V25">
        <v>0</v>
      </c>
      <c r="W25">
        <v>0</v>
      </c>
      <c r="X25">
        <v>0</v>
      </c>
      <c r="Z25">
        <f t="shared" si="1"/>
        <v>1</v>
      </c>
      <c r="AA25">
        <f t="shared" si="2"/>
        <v>0</v>
      </c>
      <c r="AB25">
        <f t="shared" si="3"/>
        <v>0</v>
      </c>
      <c r="AC25">
        <f t="shared" si="4"/>
        <v>0</v>
      </c>
    </row>
    <row r="26" spans="1:29" x14ac:dyDescent="0.25">
      <c r="A26" t="s">
        <v>34</v>
      </c>
      <c r="B26">
        <v>37552</v>
      </c>
      <c r="C26" t="s">
        <v>93</v>
      </c>
      <c r="D26" t="s">
        <v>94</v>
      </c>
      <c r="E26">
        <v>1</v>
      </c>
      <c r="F26">
        <v>6</v>
      </c>
      <c r="G26">
        <v>1</v>
      </c>
      <c r="H26">
        <v>6</v>
      </c>
      <c r="I26">
        <v>1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 t="s">
        <v>95</v>
      </c>
      <c r="S26" t="s">
        <v>96</v>
      </c>
      <c r="T26">
        <v>25</v>
      </c>
      <c r="U26">
        <v>0</v>
      </c>
      <c r="V26">
        <v>0</v>
      </c>
      <c r="W26">
        <v>0</v>
      </c>
      <c r="X26">
        <v>25</v>
      </c>
      <c r="Z26">
        <f t="shared" si="1"/>
        <v>0</v>
      </c>
      <c r="AA26">
        <f t="shared" si="2"/>
        <v>0</v>
      </c>
      <c r="AB26">
        <f t="shared" si="3"/>
        <v>0</v>
      </c>
      <c r="AC26">
        <f t="shared" si="4"/>
        <v>1</v>
      </c>
    </row>
    <row r="27" spans="1:29" x14ac:dyDescent="0.25">
      <c r="A27" t="s">
        <v>34</v>
      </c>
      <c r="B27">
        <v>37552</v>
      </c>
      <c r="C27" t="s">
        <v>93</v>
      </c>
      <c r="D27" t="s">
        <v>99</v>
      </c>
      <c r="E27">
        <v>7</v>
      </c>
      <c r="F27">
        <v>6</v>
      </c>
      <c r="G27">
        <v>7</v>
      </c>
      <c r="H27">
        <v>6</v>
      </c>
      <c r="I27">
        <v>7</v>
      </c>
      <c r="J27">
        <v>9</v>
      </c>
      <c r="K27">
        <v>4</v>
      </c>
      <c r="L27">
        <v>4</v>
      </c>
      <c r="M27">
        <v>1</v>
      </c>
      <c r="N27">
        <v>2</v>
      </c>
      <c r="O27">
        <v>12.717392010902</v>
      </c>
      <c r="P27">
        <v>17.026449478080998</v>
      </c>
      <c r="Q27">
        <v>0.74691978661041003</v>
      </c>
      <c r="R27" t="s">
        <v>28</v>
      </c>
      <c r="S27" t="s">
        <v>98</v>
      </c>
      <c r="T27">
        <v>25</v>
      </c>
      <c r="U27">
        <v>13</v>
      </c>
      <c r="V27">
        <v>4</v>
      </c>
      <c r="W27">
        <v>1</v>
      </c>
      <c r="X27">
        <v>7</v>
      </c>
      <c r="Z27">
        <f t="shared" si="1"/>
        <v>0.52</v>
      </c>
      <c r="AA27">
        <f t="shared" si="2"/>
        <v>0.16</v>
      </c>
      <c r="AB27">
        <f t="shared" si="3"/>
        <v>0.04</v>
      </c>
      <c r="AC27">
        <f t="shared" si="4"/>
        <v>0.28000000000000003</v>
      </c>
    </row>
    <row r="28" spans="1:29" x14ac:dyDescent="0.25">
      <c r="A28" t="s">
        <v>108</v>
      </c>
      <c r="B28">
        <v>46376</v>
      </c>
      <c r="C28" t="s">
        <v>46</v>
      </c>
      <c r="D28" t="s">
        <v>49</v>
      </c>
      <c r="E28">
        <v>7</v>
      </c>
      <c r="F28">
        <v>7</v>
      </c>
      <c r="G28">
        <v>7</v>
      </c>
      <c r="H28">
        <v>7</v>
      </c>
      <c r="I28">
        <v>7</v>
      </c>
      <c r="J28">
        <v>10</v>
      </c>
      <c r="K28">
        <v>10</v>
      </c>
      <c r="L28">
        <v>0</v>
      </c>
      <c r="M28">
        <v>0</v>
      </c>
      <c r="N28">
        <v>1</v>
      </c>
      <c r="O28">
        <v>21.413814400862002</v>
      </c>
      <c r="P28">
        <v>21.413814400862002</v>
      </c>
      <c r="Q28">
        <v>1</v>
      </c>
      <c r="R28" t="s">
        <v>48</v>
      </c>
      <c r="S28" t="s">
        <v>50</v>
      </c>
      <c r="T28">
        <v>25</v>
      </c>
      <c r="U28">
        <v>25</v>
      </c>
      <c r="V28">
        <v>0</v>
      </c>
      <c r="W28">
        <v>0</v>
      </c>
      <c r="X28">
        <v>0</v>
      </c>
      <c r="Z28">
        <f t="shared" si="1"/>
        <v>1</v>
      </c>
      <c r="AA28">
        <f t="shared" si="2"/>
        <v>0</v>
      </c>
      <c r="AB28">
        <f t="shared" si="3"/>
        <v>0</v>
      </c>
      <c r="AC28">
        <f t="shared" si="4"/>
        <v>0</v>
      </c>
    </row>
    <row r="29" spans="1:29" x14ac:dyDescent="0.25">
      <c r="A29" t="s">
        <v>34</v>
      </c>
      <c r="B29">
        <v>53233</v>
      </c>
      <c r="C29" t="s">
        <v>30</v>
      </c>
      <c r="D29" t="s">
        <v>35</v>
      </c>
      <c r="E29">
        <v>3</v>
      </c>
      <c r="F29">
        <v>5</v>
      </c>
      <c r="G29">
        <v>4</v>
      </c>
      <c r="H29">
        <v>4</v>
      </c>
      <c r="I29">
        <v>4</v>
      </c>
      <c r="J29">
        <v>10</v>
      </c>
      <c r="K29">
        <v>0</v>
      </c>
      <c r="L29">
        <v>0</v>
      </c>
      <c r="M29">
        <v>10</v>
      </c>
      <c r="N29">
        <v>1</v>
      </c>
      <c r="O29">
        <v>7.1379381336206</v>
      </c>
      <c r="P29">
        <v>7.1379381336206</v>
      </c>
      <c r="Q29">
        <v>1</v>
      </c>
      <c r="R29" t="s">
        <v>36</v>
      </c>
      <c r="S29" t="s">
        <v>37</v>
      </c>
      <c r="T29">
        <v>25</v>
      </c>
      <c r="U29">
        <v>0</v>
      </c>
      <c r="V29">
        <v>9</v>
      </c>
      <c r="W29">
        <v>16</v>
      </c>
      <c r="X29">
        <v>0</v>
      </c>
      <c r="Z29">
        <f t="shared" si="1"/>
        <v>0</v>
      </c>
      <c r="AA29">
        <f t="shared" si="2"/>
        <v>0.36</v>
      </c>
      <c r="AB29">
        <f t="shared" si="3"/>
        <v>0.64</v>
      </c>
      <c r="AC29">
        <f t="shared" si="4"/>
        <v>0</v>
      </c>
    </row>
    <row r="30" spans="1:29" x14ac:dyDescent="0.25">
      <c r="A30" t="s">
        <v>34</v>
      </c>
      <c r="B30">
        <v>58482</v>
      </c>
      <c r="C30" t="s">
        <v>71</v>
      </c>
      <c r="D30" t="s">
        <v>72</v>
      </c>
      <c r="E30">
        <v>6</v>
      </c>
      <c r="F30">
        <v>7</v>
      </c>
      <c r="G30">
        <v>7</v>
      </c>
      <c r="H30">
        <v>7</v>
      </c>
      <c r="I30">
        <v>7</v>
      </c>
      <c r="J30">
        <v>10</v>
      </c>
      <c r="K30">
        <v>2</v>
      </c>
      <c r="L30">
        <v>0</v>
      </c>
      <c r="M30">
        <v>8</v>
      </c>
      <c r="N30">
        <v>1</v>
      </c>
      <c r="O30">
        <v>9.0099740541733997</v>
      </c>
      <c r="P30">
        <v>12.023328215397999</v>
      </c>
      <c r="Q30">
        <v>0.74937437394699002</v>
      </c>
      <c r="R30" t="s">
        <v>62</v>
      </c>
      <c r="S30" t="s">
        <v>73</v>
      </c>
      <c r="T30">
        <v>25</v>
      </c>
      <c r="U30">
        <v>2</v>
      </c>
      <c r="V30">
        <v>2</v>
      </c>
      <c r="W30">
        <v>21</v>
      </c>
      <c r="X30">
        <v>0</v>
      </c>
      <c r="Z30">
        <f t="shared" si="1"/>
        <v>0.08</v>
      </c>
      <c r="AA30">
        <f t="shared" si="2"/>
        <v>0.08</v>
      </c>
      <c r="AB30">
        <f t="shared" si="3"/>
        <v>0.84</v>
      </c>
      <c r="AC30">
        <f t="shared" si="4"/>
        <v>0</v>
      </c>
    </row>
    <row r="31" spans="1:29" x14ac:dyDescent="0.25">
      <c r="A31" t="s">
        <v>108</v>
      </c>
      <c r="B31">
        <v>66122</v>
      </c>
      <c r="C31" t="s">
        <v>100</v>
      </c>
      <c r="D31" t="s">
        <v>101</v>
      </c>
      <c r="E31">
        <v>7</v>
      </c>
      <c r="F31">
        <v>7</v>
      </c>
      <c r="G31">
        <v>7</v>
      </c>
      <c r="H31">
        <v>7</v>
      </c>
      <c r="I31">
        <v>7</v>
      </c>
      <c r="J31">
        <v>1</v>
      </c>
      <c r="K31">
        <v>1</v>
      </c>
      <c r="L31">
        <v>0</v>
      </c>
      <c r="M31">
        <v>0</v>
      </c>
      <c r="N31">
        <v>8</v>
      </c>
      <c r="O31">
        <v>0.44269504088896</v>
      </c>
      <c r="P31">
        <v>3</v>
      </c>
      <c r="Q31">
        <v>0.14756501362964999</v>
      </c>
      <c r="R31" t="s">
        <v>54</v>
      </c>
      <c r="S31" t="s">
        <v>102</v>
      </c>
      <c r="T31">
        <v>1</v>
      </c>
      <c r="U31">
        <v>1</v>
      </c>
      <c r="V31">
        <v>0</v>
      </c>
      <c r="W31">
        <v>0</v>
      </c>
      <c r="X31">
        <v>0</v>
      </c>
      <c r="Z31">
        <f t="shared" si="1"/>
        <v>1</v>
      </c>
      <c r="AA31">
        <f t="shared" si="2"/>
        <v>0</v>
      </c>
      <c r="AB31">
        <f t="shared" si="3"/>
        <v>0</v>
      </c>
      <c r="AC31">
        <f t="shared" si="4"/>
        <v>0</v>
      </c>
    </row>
  </sheetData>
  <sortState ref="A2:Y31">
    <sortCondition ref="A2:A31"/>
    <sortCondition ref="B2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L11" sqref="L11"/>
    </sheetView>
  </sheetViews>
  <sheetFormatPr defaultRowHeight="15" x14ac:dyDescent="0.25"/>
  <cols>
    <col min="1" max="20" width="7" customWidth="1"/>
    <col min="21" max="21" width="11.28515625" bestFit="1" customWidth="1"/>
  </cols>
  <sheetData>
    <row r="1" spans="1:17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  <c r="J1">
        <v>7</v>
      </c>
      <c r="K1">
        <v>6</v>
      </c>
      <c r="L1">
        <v>5</v>
      </c>
      <c r="M1">
        <v>4</v>
      </c>
      <c r="N1">
        <v>3</v>
      </c>
      <c r="O1">
        <v>2</v>
      </c>
      <c r="P1">
        <v>1</v>
      </c>
    </row>
    <row r="2" spans="1:17" x14ac:dyDescent="0.25">
      <c r="B2">
        <v>7</v>
      </c>
      <c r="C2">
        <f>COUNTIF('UserStudy-ovvw'!E$2:E$31,$B2)</f>
        <v>15</v>
      </c>
      <c r="D2">
        <f>COUNTIF('UserStudy-ovvw'!F$2:F$31,$B2)</f>
        <v>9</v>
      </c>
      <c r="E2">
        <f>COUNTIF('UserStudy-ovvw'!G$2:G$31,$B2)</f>
        <v>15</v>
      </c>
      <c r="F2">
        <f>COUNTIF('UserStudy-ovvw'!H$2:H$31,$B2)</f>
        <v>15</v>
      </c>
      <c r="G2">
        <f>COUNTIF('UserStudy-ovvw'!I$2:I$31,$B2)</f>
        <v>20</v>
      </c>
      <c r="I2" t="s">
        <v>4</v>
      </c>
      <c r="J2">
        <v>15</v>
      </c>
      <c r="K2">
        <v>8</v>
      </c>
      <c r="L2">
        <v>2</v>
      </c>
      <c r="M2">
        <v>2</v>
      </c>
      <c r="N2">
        <v>2</v>
      </c>
      <c r="O2">
        <v>0</v>
      </c>
      <c r="P2">
        <v>1</v>
      </c>
    </row>
    <row r="3" spans="1:17" x14ac:dyDescent="0.25">
      <c r="A3" s="2"/>
      <c r="B3" s="1">
        <v>6</v>
      </c>
      <c r="C3">
        <f>COUNTIF('UserStudy-ovvw'!E$2:E$31,$B3)</f>
        <v>8</v>
      </c>
      <c r="D3">
        <f>COUNTIF('UserStudy-ovvw'!F$2:F$31,$B3)</f>
        <v>12</v>
      </c>
      <c r="E3">
        <f>COUNTIF('UserStudy-ovvw'!G$2:G$31,$B3)</f>
        <v>3</v>
      </c>
      <c r="F3">
        <f>COUNTIF('UserStudy-ovvw'!H$2:H$31,$B3)</f>
        <v>9</v>
      </c>
      <c r="G3">
        <f>COUNTIF('UserStudy-ovvw'!I$2:I$31,$B3)</f>
        <v>5</v>
      </c>
      <c r="I3" t="s">
        <v>5</v>
      </c>
      <c r="J3">
        <v>9</v>
      </c>
      <c r="K3">
        <v>12</v>
      </c>
      <c r="L3">
        <v>8</v>
      </c>
      <c r="M3">
        <v>0</v>
      </c>
      <c r="N3">
        <v>1</v>
      </c>
      <c r="O3">
        <v>0</v>
      </c>
      <c r="P3">
        <v>0</v>
      </c>
    </row>
    <row r="4" spans="1:17" x14ac:dyDescent="0.25">
      <c r="A4" s="3"/>
      <c r="B4" s="1">
        <v>5</v>
      </c>
      <c r="C4">
        <f>COUNTIF('UserStudy-ovvw'!E$2:E$31,$B4)</f>
        <v>2</v>
      </c>
      <c r="D4">
        <f>COUNTIF('UserStudy-ovvw'!F$2:F$31,$B4)</f>
        <v>8</v>
      </c>
      <c r="E4">
        <f>COUNTIF('UserStudy-ovvw'!G$2:G$31,$B4)</f>
        <v>2</v>
      </c>
      <c r="F4">
        <f>COUNTIF('UserStudy-ovvw'!H$2:H$31,$B4)</f>
        <v>3</v>
      </c>
      <c r="G4">
        <f>COUNTIF('UserStudy-ovvw'!I$2:I$31,$B4)</f>
        <v>3</v>
      </c>
      <c r="I4" t="s">
        <v>6</v>
      </c>
      <c r="J4">
        <v>15</v>
      </c>
      <c r="K4">
        <v>3</v>
      </c>
      <c r="L4">
        <v>2</v>
      </c>
      <c r="M4">
        <v>4</v>
      </c>
      <c r="N4">
        <v>0</v>
      </c>
      <c r="O4">
        <v>1</v>
      </c>
      <c r="P4">
        <v>5</v>
      </c>
    </row>
    <row r="5" spans="1:17" x14ac:dyDescent="0.25">
      <c r="A5" s="2"/>
      <c r="B5" s="1">
        <v>4</v>
      </c>
      <c r="C5">
        <f>COUNTIF('UserStudy-ovvw'!E$2:E$31,$B5)</f>
        <v>2</v>
      </c>
      <c r="D5">
        <f>COUNTIF('UserStudy-ovvw'!F$2:F$31,$B5)</f>
        <v>0</v>
      </c>
      <c r="E5">
        <f>COUNTIF('UserStudy-ovvw'!G$2:G$31,$B5)</f>
        <v>4</v>
      </c>
      <c r="F5">
        <f>COUNTIF('UserStudy-ovvw'!H$2:H$31,$B5)</f>
        <v>3</v>
      </c>
      <c r="G5">
        <f>COUNTIF('UserStudy-ovvw'!I$2:I$31,$B5)</f>
        <v>1</v>
      </c>
      <c r="I5" t="s">
        <v>7</v>
      </c>
      <c r="J5">
        <v>15</v>
      </c>
      <c r="K5">
        <v>9</v>
      </c>
      <c r="L5">
        <v>3</v>
      </c>
      <c r="M5">
        <v>3</v>
      </c>
      <c r="N5">
        <v>0</v>
      </c>
      <c r="O5">
        <v>0</v>
      </c>
      <c r="P5">
        <v>0</v>
      </c>
    </row>
    <row r="6" spans="1:17" x14ac:dyDescent="0.25">
      <c r="A6" s="3"/>
      <c r="B6" s="1">
        <v>3</v>
      </c>
      <c r="C6">
        <f>COUNTIF('UserStudy-ovvw'!E$2:E$31,$B6)</f>
        <v>2</v>
      </c>
      <c r="D6">
        <f>COUNTIF('UserStudy-ovvw'!F$2:F$31,$B6)</f>
        <v>1</v>
      </c>
      <c r="E6">
        <f>COUNTIF('UserStudy-ovvw'!G$2:G$31,$B6)</f>
        <v>0</v>
      </c>
      <c r="F6">
        <f>COUNTIF('UserStudy-ovvw'!H$2:H$31,$B6)</f>
        <v>0</v>
      </c>
      <c r="G6">
        <f>COUNTIF('UserStudy-ovvw'!I$2:I$31,$B6)</f>
        <v>0</v>
      </c>
      <c r="I6" t="s">
        <v>8</v>
      </c>
      <c r="J6">
        <v>20</v>
      </c>
      <c r="K6">
        <v>5</v>
      </c>
      <c r="L6">
        <v>3</v>
      </c>
      <c r="M6">
        <v>1</v>
      </c>
      <c r="N6">
        <v>0</v>
      </c>
      <c r="O6">
        <v>0</v>
      </c>
      <c r="P6">
        <v>1</v>
      </c>
    </row>
    <row r="7" spans="1:17" x14ac:dyDescent="0.25">
      <c r="A7" s="3"/>
      <c r="B7" s="1">
        <v>2</v>
      </c>
      <c r="C7">
        <f>COUNTIF('UserStudy-ovvw'!E$2:E$31,$B7)</f>
        <v>0</v>
      </c>
      <c r="D7">
        <f>COUNTIF('UserStudy-ovvw'!F$2:F$31,$B7)</f>
        <v>0</v>
      </c>
      <c r="E7">
        <f>COUNTIF('UserStudy-ovvw'!G$2:G$31,$B7)</f>
        <v>1</v>
      </c>
      <c r="F7">
        <f>COUNTIF('UserStudy-ovvw'!H$2:H$31,$B7)</f>
        <v>0</v>
      </c>
      <c r="G7">
        <f>COUNTIF('UserStudy-ovvw'!I$2:I$31,$B7)</f>
        <v>0</v>
      </c>
    </row>
    <row r="8" spans="1:17" x14ac:dyDescent="0.25">
      <c r="A8" s="3"/>
      <c r="B8" s="1">
        <v>1</v>
      </c>
      <c r="C8">
        <f>COUNTIF('UserStudy-ovvw'!E$2:E$31,$B8)</f>
        <v>1</v>
      </c>
      <c r="D8">
        <f>COUNTIF('UserStudy-ovvw'!F$2:F$31,$B8)</f>
        <v>0</v>
      </c>
      <c r="E8">
        <f>COUNTIF('UserStudy-ovvw'!G$2:G$31,$B8)</f>
        <v>5</v>
      </c>
      <c r="F8">
        <f>COUNTIF('UserStudy-ovvw'!H$2:H$31,$B8)</f>
        <v>0</v>
      </c>
      <c r="G8">
        <f>COUNTIF('UserStudy-ovvw'!I$2:I$31,$B8)</f>
        <v>1</v>
      </c>
    </row>
    <row r="9" spans="1:17" x14ac:dyDescent="0.25">
      <c r="A9" s="3"/>
      <c r="B9" s="1"/>
    </row>
    <row r="10" spans="1:17" x14ac:dyDescent="0.25">
      <c r="A10" s="3"/>
      <c r="B10" s="1"/>
      <c r="M10" t="s">
        <v>9</v>
      </c>
      <c r="N10" t="s">
        <v>10</v>
      </c>
      <c r="O10" t="s">
        <v>11</v>
      </c>
      <c r="P10" t="s">
        <v>12</v>
      </c>
      <c r="Q10" t="s">
        <v>13</v>
      </c>
    </row>
    <row r="11" spans="1:17" x14ac:dyDescent="0.25">
      <c r="A11" s="2"/>
      <c r="B11" s="1"/>
    </row>
    <row r="12" spans="1:17" x14ac:dyDescent="0.25">
      <c r="A12" s="3"/>
      <c r="B12" s="1"/>
    </row>
    <row r="13" spans="1:17" x14ac:dyDescent="0.25">
      <c r="A13" s="3"/>
      <c r="B13" s="1"/>
    </row>
    <row r="14" spans="1:17" x14ac:dyDescent="0.25">
      <c r="A14" s="3"/>
      <c r="B14" s="1"/>
    </row>
    <row r="15" spans="1:17" x14ac:dyDescent="0.25">
      <c r="A15" s="3"/>
      <c r="B15" s="1"/>
    </row>
    <row r="16" spans="1:17" x14ac:dyDescent="0.25">
      <c r="A16" s="2"/>
      <c r="B16" s="1"/>
    </row>
    <row r="17" spans="1:2" x14ac:dyDescent="0.25">
      <c r="A17" s="3"/>
      <c r="B17" s="1"/>
    </row>
    <row r="18" spans="1:2" x14ac:dyDescent="0.25">
      <c r="A18" s="3"/>
      <c r="B18" s="1"/>
    </row>
    <row r="19" spans="1:2" x14ac:dyDescent="0.25">
      <c r="A19" s="2"/>
      <c r="B19" s="1"/>
    </row>
  </sheetData>
  <dataConsolidate function="count" topLabels="1">
    <dataRefs count="1">
      <dataRef ref="E1:I31" sheet="UserStudy-ovvw"/>
    </dataRefs>
  </dataConsolid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UserStudy-ovvw</vt:lpstr>
      <vt:lpstr>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vmegler</dc:creator>
  <cp:lastModifiedBy>vmegler</cp:lastModifiedBy>
  <dcterms:created xsi:type="dcterms:W3CDTF">2012-01-25T23:32:25Z</dcterms:created>
  <dcterms:modified xsi:type="dcterms:W3CDTF">2012-01-26T01:18:10Z</dcterms:modified>
</cp:coreProperties>
</file>