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7935"/>
  </bookViews>
  <sheets>
    <sheet name="UserStudy2Eventsdcgs" sheetId="1" r:id="rId1"/>
    <sheet name="RBP Anova" sheetId="2" r:id="rId2"/>
  </sheets>
  <calcPr calcId="145621"/>
</workbook>
</file>

<file path=xl/calcChain.xml><?xml version="1.0" encoding="utf-8"?>
<calcChain xmlns="http://schemas.openxmlformats.org/spreadsheetml/2006/main">
  <c r="AL28" i="1" l="1"/>
  <c r="AK28" i="1"/>
  <c r="AL27" i="1"/>
  <c r="AK27" i="1"/>
  <c r="AL26" i="1"/>
  <c r="AK26" i="1"/>
  <c r="AL25" i="1"/>
  <c r="AK25" i="1"/>
  <c r="X52" i="1" l="1"/>
  <c r="X51" i="1"/>
  <c r="X50" i="1"/>
  <c r="O30" i="2" l="1"/>
  <c r="W28" i="2"/>
  <c r="W29" i="2"/>
  <c r="W31" i="2"/>
  <c r="W32" i="2"/>
  <c r="W33" i="2"/>
  <c r="W34" i="2"/>
  <c r="W30" i="2"/>
  <c r="X30" i="2"/>
  <c r="X31" i="2"/>
  <c r="X32" i="2"/>
  <c r="X33" i="2"/>
  <c r="X34" i="2"/>
  <c r="X29" i="2"/>
  <c r="V33" i="2"/>
  <c r="V29" i="2"/>
  <c r="V34" i="2"/>
  <c r="V31" i="2"/>
  <c r="V30" i="2"/>
  <c r="V32" i="2"/>
  <c r="V28" i="2"/>
  <c r="Q3" i="2"/>
  <c r="R3" i="2"/>
  <c r="S3" i="2"/>
  <c r="T3" i="2"/>
  <c r="U3" i="2"/>
  <c r="V3" i="2"/>
  <c r="W3" i="2"/>
  <c r="Q4" i="2"/>
  <c r="R4" i="2"/>
  <c r="S4" i="2"/>
  <c r="T4" i="2"/>
  <c r="U4" i="2"/>
  <c r="V4" i="2"/>
  <c r="W4" i="2"/>
  <c r="Q5" i="2"/>
  <c r="R5" i="2"/>
  <c r="S5" i="2"/>
  <c r="T5" i="2"/>
  <c r="U5" i="2"/>
  <c r="V5" i="2"/>
  <c r="W5" i="2"/>
  <c r="Q6" i="2"/>
  <c r="R6" i="2"/>
  <c r="S6" i="2"/>
  <c r="T6" i="2"/>
  <c r="U6" i="2"/>
  <c r="V6" i="2"/>
  <c r="W6" i="2"/>
  <c r="Q7" i="2"/>
  <c r="R7" i="2"/>
  <c r="S7" i="2"/>
  <c r="T7" i="2"/>
  <c r="U7" i="2"/>
  <c r="V7" i="2"/>
  <c r="W7" i="2"/>
  <c r="Q8" i="2"/>
  <c r="R8" i="2"/>
  <c r="S8" i="2"/>
  <c r="T8" i="2"/>
  <c r="U8" i="2"/>
  <c r="V8" i="2"/>
  <c r="W8" i="2"/>
  <c r="Q9" i="2"/>
  <c r="R9" i="2"/>
  <c r="S9" i="2"/>
  <c r="T9" i="2"/>
  <c r="U9" i="2"/>
  <c r="V9" i="2"/>
  <c r="W9" i="2"/>
  <c r="Q10" i="2"/>
  <c r="R10" i="2"/>
  <c r="S10" i="2"/>
  <c r="T10" i="2"/>
  <c r="U10" i="2"/>
  <c r="V10" i="2"/>
  <c r="W10" i="2"/>
  <c r="Q11" i="2"/>
  <c r="R11" i="2"/>
  <c r="S11" i="2"/>
  <c r="T11" i="2"/>
  <c r="U11" i="2"/>
  <c r="V11" i="2"/>
  <c r="W11" i="2"/>
  <c r="Q12" i="2"/>
  <c r="R12" i="2"/>
  <c r="S12" i="2"/>
  <c r="T12" i="2"/>
  <c r="U12" i="2"/>
  <c r="V12" i="2"/>
  <c r="W12" i="2"/>
  <c r="Q13" i="2"/>
  <c r="R13" i="2"/>
  <c r="S13" i="2"/>
  <c r="T13" i="2"/>
  <c r="U13" i="2"/>
  <c r="V13" i="2"/>
  <c r="W13" i="2"/>
  <c r="Q14" i="2"/>
  <c r="R14" i="2"/>
  <c r="S14" i="2"/>
  <c r="T14" i="2"/>
  <c r="U14" i="2"/>
  <c r="V14" i="2"/>
  <c r="W14" i="2"/>
  <c r="Q15" i="2"/>
  <c r="R15" i="2"/>
  <c r="S15" i="2"/>
  <c r="T15" i="2"/>
  <c r="U15" i="2"/>
  <c r="V15" i="2"/>
  <c r="W15" i="2"/>
  <c r="Q16" i="2"/>
  <c r="R16" i="2"/>
  <c r="S16" i="2"/>
  <c r="T16" i="2"/>
  <c r="U16" i="2"/>
  <c r="V16" i="2"/>
  <c r="W16" i="2"/>
  <c r="Q17" i="2"/>
  <c r="R17" i="2"/>
  <c r="S17" i="2"/>
  <c r="T17" i="2"/>
  <c r="U17" i="2"/>
  <c r="V17" i="2"/>
  <c r="W17" i="2"/>
  <c r="Q18" i="2"/>
  <c r="R18" i="2"/>
  <c r="S18" i="2"/>
  <c r="T18" i="2"/>
  <c r="U18" i="2"/>
  <c r="V18" i="2"/>
  <c r="W18" i="2"/>
  <c r="Q19" i="2"/>
  <c r="R19" i="2"/>
  <c r="S19" i="2"/>
  <c r="T19" i="2"/>
  <c r="U19" i="2"/>
  <c r="V19" i="2"/>
  <c r="W19" i="2"/>
  <c r="Q20" i="2"/>
  <c r="R20" i="2"/>
  <c r="S20" i="2"/>
  <c r="T20" i="2"/>
  <c r="U20" i="2"/>
  <c r="V20" i="2"/>
  <c r="W20" i="2"/>
  <c r="Q21" i="2"/>
  <c r="R21" i="2"/>
  <c r="S21" i="2"/>
  <c r="T21" i="2"/>
  <c r="U21" i="2"/>
  <c r="V21" i="2"/>
  <c r="W21" i="2"/>
  <c r="Q22" i="2"/>
  <c r="R22" i="2"/>
  <c r="S22" i="2"/>
  <c r="T22" i="2"/>
  <c r="U22" i="2"/>
  <c r="V22" i="2"/>
  <c r="W22" i="2"/>
  <c r="W2" i="2"/>
  <c r="U2" i="2"/>
  <c r="V2" i="2"/>
  <c r="T2" i="2"/>
  <c r="S2" i="2"/>
  <c r="R2" i="2"/>
  <c r="Q2" i="2"/>
  <c r="AE3" i="1"/>
  <c r="AF3" i="1"/>
  <c r="AG3" i="1"/>
  <c r="AG25" i="1" s="1"/>
  <c r="AH3" i="1"/>
  <c r="AH25" i="1" s="1"/>
  <c r="AI3" i="1"/>
  <c r="AJ3" i="1"/>
  <c r="AE4" i="1"/>
  <c r="AE28" i="1" s="1"/>
  <c r="AF4" i="1"/>
  <c r="AG4" i="1"/>
  <c r="AH4" i="1"/>
  <c r="AI4" i="1"/>
  <c r="AI28" i="1" s="1"/>
  <c r="AJ4" i="1"/>
  <c r="AJ28" i="1" s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E27" i="1" s="1"/>
  <c r="AF8" i="1"/>
  <c r="AF27" i="1" s="1"/>
  <c r="AG8" i="1"/>
  <c r="AH8" i="1"/>
  <c r="AI8" i="1"/>
  <c r="AI27" i="1" s="1"/>
  <c r="AJ8" i="1"/>
  <c r="AJ27" i="1" s="1"/>
  <c r="AE9" i="1"/>
  <c r="AF9" i="1"/>
  <c r="AG9" i="1"/>
  <c r="AG27" i="1" s="1"/>
  <c r="AH9" i="1"/>
  <c r="AH27" i="1" s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E26" i="1" s="1"/>
  <c r="AF16" i="1"/>
  <c r="AF26" i="1" s="1"/>
  <c r="AG16" i="1"/>
  <c r="AG26" i="1" s="1"/>
  <c r="AH16" i="1"/>
  <c r="AH26" i="1" s="1"/>
  <c r="AI16" i="1"/>
  <c r="AI26" i="1" s="1"/>
  <c r="AJ16" i="1"/>
  <c r="AJ26" i="1" s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J2" i="1"/>
  <c r="AJ25" i="1" s="1"/>
  <c r="AI2" i="1"/>
  <c r="AI25" i="1" s="1"/>
  <c r="AH2" i="1"/>
  <c r="AH28" i="1" s="1"/>
  <c r="AF2" i="1"/>
  <c r="AF28" i="1" s="1"/>
  <c r="AG2" i="1"/>
  <c r="AG28" i="1" s="1"/>
  <c r="AE2" i="1"/>
  <c r="AE25" i="1" s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Q27" i="1"/>
  <c r="Q26" i="1"/>
  <c r="Q28" i="1"/>
  <c r="Q25" i="1"/>
  <c r="L34" i="1"/>
  <c r="L35" i="1"/>
  <c r="L36" i="1"/>
  <c r="L37" i="1"/>
  <c r="L38" i="1"/>
  <c r="L39" i="1"/>
  <c r="L40" i="1"/>
  <c r="L33" i="1"/>
  <c r="N34" i="1"/>
  <c r="N35" i="1"/>
  <c r="N36" i="1"/>
  <c r="N37" i="1"/>
  <c r="N38" i="1"/>
  <c r="N40" i="1"/>
  <c r="N39" i="1"/>
  <c r="O24" i="1"/>
  <c r="N24" i="1"/>
  <c r="N25" i="1"/>
  <c r="O25" i="1"/>
  <c r="N26" i="1"/>
  <c r="O26" i="1"/>
  <c r="I26" i="1"/>
  <c r="J26" i="1"/>
  <c r="K26" i="1"/>
  <c r="L26" i="1"/>
  <c r="M26" i="1"/>
  <c r="H26" i="1"/>
  <c r="I25" i="1"/>
  <c r="J25" i="1"/>
  <c r="K25" i="1"/>
  <c r="L25" i="1"/>
  <c r="M25" i="1"/>
  <c r="H25" i="1"/>
  <c r="I24" i="1"/>
  <c r="J24" i="1"/>
  <c r="K24" i="1"/>
  <c r="L24" i="1"/>
  <c r="M24" i="1"/>
  <c r="H24" i="1"/>
  <c r="AF25" i="1" l="1"/>
</calcChain>
</file>

<file path=xl/sharedStrings.xml><?xml version="1.0" encoding="utf-8"?>
<sst xmlns="http://schemas.openxmlformats.org/spreadsheetml/2006/main" count="363" uniqueCount="221">
  <si>
    <t>querytype</t>
  </si>
  <si>
    <t>testid</t>
  </si>
  <si>
    <t>idcg</t>
  </si>
  <si>
    <t>dcg</t>
  </si>
  <si>
    <t>ndcg</t>
  </si>
  <si>
    <t>xdcg</t>
  </si>
  <si>
    <t>n2dcg</t>
  </si>
  <si>
    <t>akt</t>
  </si>
  <si>
    <t>nkt</t>
  </si>
  <si>
    <t>xkt</t>
  </si>
  <si>
    <t>n2kt</t>
  </si>
  <si>
    <t>revkt</t>
  </si>
  <si>
    <t>rankt</t>
  </si>
  <si>
    <t>qd</t>
  </si>
  <si>
    <t>3,3,3,3,3,3,3,3,3,3,3,3,3,3,3,2,2,2,1,1,1,1,1,1,</t>
  </si>
  <si>
    <t>3,3,3,3,3,3,3,3,3,3,3,1,2,1,3,1,1,3,3,1,3,1,2,2,</t>
  </si>
  <si>
    <t>3,3,3,3,3,3,3,3,3,3,3,3,1,3,2,2,2,1,1,1,3,1,3,1,</t>
  </si>
  <si>
    <t>3,3,3,3,3,3,3,3,3,3,3,1,2,1,1,1,3,1,3,1,3,2,2,3,</t>
  </si>
  <si>
    <t>3,3,3,3,3,3,3,3,3,3,3,1,2,2,1,3,1,1,3,3,1,3,1,2,</t>
  </si>
  <si>
    <t>2,2,1,3,1,3,3,1,1,3,1,2,1,3,3,3,3,3,3,3,3,3,3,3,,</t>
  </si>
  <si>
    <t>varq</t>
  </si>
  <si>
    <t>3,3,3,3,3,3,3,3,3,3,3,3,3,3,3,3,3,3,3,3,3,3,3,3,2,</t>
  </si>
  <si>
    <t>2,3,3,3,3,3,3,3,3,3,3,3,3,3,3,3,3,3,3,3,3,3,3,3,3,</t>
  </si>
  <si>
    <t>varlimq</t>
  </si>
  <si>
    <t>3,3,3,3,3,3,3,3,3,3,3,3,3,3,3,3,2,2,1,0,0,0,0,0,0,</t>
  </si>
  <si>
    <t>3,3,2,3,3,3,3,3,3,3,3,3,3,3,2,3,1,0,0,3,0,3,0,0,0,</t>
  </si>
  <si>
    <t>3,3,3,3,3,3,3,3,3,3,3,3,2,3,3,3,2,1,0,3,0,0,0,0,0,</t>
  </si>
  <si>
    <t>3,2,3,3,3,3,3,3,2,3,0,0,1,0,3,3,0,0,0,3,3,3,3,3,3,</t>
  </si>
  <si>
    <t>3,3,2,3,3,3,3,3,3,3,3,3,3,3,3,2,3,3,1,0,0,0,0,0,0,</t>
  </si>
  <si>
    <t>0,0,0,3,0,3,0,0,1,3,2,3,3,3,3,3,3,3,3,3,3,3,2,3,3,</t>
  </si>
  <si>
    <t>q</t>
  </si>
  <si>
    <t>3,3,3,3,3,3,3,3,3,3,3,3,2,2,2,2,1,1,0,0,</t>
  </si>
  <si>
    <t>1,1,2,2,2,2,3,3,3,3,3,3,3,3,3,3,0,3,3,0,</t>
  </si>
  <si>
    <t>1,1,0,2,2,2,2,3,3,3,3,3,3,3,0,3,3,3,3,3,</t>
  </si>
  <si>
    <t>1,1,2,2,2,2,3,3,3,3,3,3,3,3,3,0,3,3,3,0,</t>
  </si>
  <si>
    <t>1,1,2,2,2,2,3,3,3,3,3,3,3,3,3,0,3,0,3,3,</t>
  </si>
  <si>
    <t>0,3,3,0,3,3,3,3,3,3,3,3,3,3,2,2,2,2,1,1,,,,,,</t>
  </si>
  <si>
    <t>3,3,3,3,3,3,3,3,3,3,3,3,3,2,2,2,2,1,1,1,0,0,0,0,0,</t>
  </si>
  <si>
    <t>1,1,2,2,2,2,3,3,3,3,3,3,3,3,1,3,3,3,3,0,3,0,0,0,0,</t>
  </si>
  <si>
    <t>0,0,3,3,0,0,3,3,3,0,3,1,1,1,2,2,2,2,3,3,3,3,3,3,3,</t>
  </si>
  <si>
    <t>1,1,2,2,2,2,3,3,3,3,3,3,3,1,3,3,3,3,3,3,0,0,0,0,0,</t>
  </si>
  <si>
    <t>1,1,2,2,2,2,3,3,3,3,3,3,3,1,3,0,0,0,0,0,3,3,3,3,3,</t>
  </si>
  <si>
    <t>0,0,0,0,3,0,3,3,3,3,1,3,3,3,3,3,3,3,3,2,2,2,2,1,1,</t>
  </si>
  <si>
    <t>3,3,3,3,3,3,3,3,3,3,3,3,3,2,2,2,2,1,0,0,0,0,0,0,0,</t>
  </si>
  <si>
    <t>0,1,2,2,2,2,3,3,3,3,3,3,3,3,0,0,3,3,3,3,0,3,0,0,0,</t>
  </si>
  <si>
    <t>3,0,3,3,0,0,3,3,3,3,3,1,0,2,2,2,2,3,0,0,3,3,3,3,0,</t>
  </si>
  <si>
    <t>1,0,2,2,2,2,3,3,0,0,3,3,3,3,3,3,0,3,3,3,3,3,0,0,0,</t>
  </si>
  <si>
    <t>0,1,2,2,2,2,3,3,3,3,3,3,3,3,3,0,0,0,0,0,3,3,3,3,0,</t>
  </si>
  <si>
    <t>0,0,0,3,0,3,3,3,3,0,0,3,3,3,3,3,3,3,3,2,2,2,2,1,0,</t>
  </si>
  <si>
    <t>3,3,3,3,3,3,3,3,3,3,3,3,3,3,3,3,3,2,2,2,2,1,1,0,</t>
  </si>
  <si>
    <t>3,3,3,3,3,3,3,3,3,3,3,3,3,3,3,3,2,2,1,3,2,2,1,0,</t>
  </si>
  <si>
    <t>3,3,2,3,3,3,3,2,1,3,3,3,3,3,3,3,3,2,3,3,2,3,1,0,</t>
  </si>
  <si>
    <t>0,1,2,2,3,1,2,2,3,3,3,3,3,3,3,3,3,3,3,3,3,3,3,3,,</t>
  </si>
  <si>
    <t>2,2,2,2,2,2,2,2,2,2,2,2,2,2,2,1,1,1,1,1,1,1,1,1,</t>
  </si>
  <si>
    <t>2,2,2,2,2,2,2,1,2,2,2,2,2,1,1,1,1,2,1,1,1,1,2,2,</t>
  </si>
  <si>
    <t>2,2,2,2,2,2,1,2,2,2,2,2,2,1,1,1,1,1,1,2,1,1,2,2,</t>
  </si>
  <si>
    <t>2,2,2,2,2,2,2,1,2,1,1,2,2,2,2,1,1,1,2,2,1,2,1,1,</t>
  </si>
  <si>
    <t>2,2,2,2,2,2,2,2,1,2,2,2,2,1,1,1,1,1,1,2,1,1,2,2,</t>
  </si>
  <si>
    <t>2,2,1,1,1,1,2,1,1,1,1,2,2,2,2,2,1,2,2,2,2,2,2,2,,</t>
  </si>
  <si>
    <t>2,2,2,2,2,2,2,2,2,1,1,1,1,1,1,1,1,1,1,1,1,1,1,1,1,</t>
  </si>
  <si>
    <t>1,1,1,1,1,1,1,1,1,1,1,1,1,2,2,2,2,2,1,1,1,2,2,2,2,</t>
  </si>
  <si>
    <t>1,1,1,1,1,1,2,1,1,1,1,1,1,1,2,2,2,2,1,1,1,2,2,2,2,</t>
  </si>
  <si>
    <t>2,2,2,2,1,1,1,2,2,2,2,2,1,1,1,1,1,1,1,1,1,1,1,1,1,</t>
  </si>
  <si>
    <t>2,2,2,2,2,2,2,2,2,2,2,1,2,2,1,1,1,2,1,1,2,1,1,1,</t>
  </si>
  <si>
    <t>2,2,2,2,1,2,2,1,1,2,2,2,2,2,2,2,1,1,1,1,1,2,2,1,</t>
  </si>
  <si>
    <t>2,2,2,2,2,2,2,2,2,2,2,1,1,2,1,1,2,1,1,2,1,1,1,2,</t>
  </si>
  <si>
    <t>2,2,2,2,2,2,2,2,2,2,2,1,2,2,1,1,1,1,1,1,1,2,2,1,</t>
  </si>
  <si>
    <t>1,1,1,2,1,1,2,1,1,1,2,2,1,2,2,2,2,2,2,2,2,2,2,2,,</t>
  </si>
  <si>
    <t>3,3,3,3,3,3,3,3,3,2,2,2,2,2,1,1,1,1,0,0,0,0,0,0,0,</t>
  </si>
  <si>
    <t>3,3,3,3,2,2,2,2,1,2,1,1,1,3,3,3,3,3,0,0,0,0,0,0,0,</t>
  </si>
  <si>
    <t>0,0,0,0,0,0,0,3,3,3,3,3,1,1,1,2,1,2,2,2,2,3,3,3,3,</t>
  </si>
  <si>
    <t>3,3,3,2,2,2,2,1,1,1,1,1,0,0,0,0,0,0,0,0,0,0,0,0,0,</t>
  </si>
  <si>
    <t>3,3,2,2,2,1,2,3,1,1,1,1,0,0,0,0,0,0,0,0,0,0,0,0,0,</t>
  </si>
  <si>
    <t>2,3,3,2,2,1,2,3,1,1,1,1,0,0,0,0,0,0,0,0,0,0,0,0,0,</t>
  </si>
  <si>
    <t>3,3,2,2,1,2,2,3,1,1,1,1,0,0,0,0,0,0,0,0,0,0,0,0,0,</t>
  </si>
  <si>
    <t>0,0,0,0,0,0,0,0,0,0,0,0,0,1,1,1,1,3,2,1,2,2,2,3,3,</t>
  </si>
  <si>
    <t>3,3,3,3,3,3,3,2,1,1,1,1,1,1,1,1,1,1,1,1,1,1,0,0,0,</t>
  </si>
  <si>
    <t>3,3,3,3,3,3,3,1,1,1,1,1,1,1,1,1,1,1,2,1,1,1,0,0,0,</t>
  </si>
  <si>
    <t>3,1,3,3,3,1,1,3,3,3,1,1,1,1,1,1,1,1,2,1,1,1,0,0,0,</t>
  </si>
  <si>
    <t>3,1,3,3,3,3,1,3,3,1,1,1,1,1,1,1,1,1,1,1,1,2,0,0,0,</t>
  </si>
  <si>
    <t>3,3,3,3,3,3,3,1,1,1,1,1,1,1,1,1,1,1,1,2,1,1,0,0,0,</t>
  </si>
  <si>
    <t>0,0,0,1,1,1,2,1,1,1,1,1,1,1,1,1,1,1,3,3,3,3,3,3,3,</t>
  </si>
  <si>
    <t>3,3,3,3,3,3,3,3,3,2,2,2,2,2,2,2,2,2,2,2,2,2,</t>
  </si>
  <si>
    <t>2,3,2,2,3,2,2,2,3,3,2,2,2,3,3,3,2,2,3,2,2,3,</t>
  </si>
  <si>
    <t>2,2,3,2,2,3,3,3,3,3,3,2,2,3,2,2,3,2,2,2,2,2,</t>
  </si>
  <si>
    <t>2,2,3,3,3,2,2,3,2,3,2,2,3,3,2,3,2,2,2,3,2,2,</t>
  </si>
  <si>
    <t>3,2,2,2,3,3,2,3,2,3,2,3,2,2,3,3,2,2,3,2,2,2,</t>
  </si>
  <si>
    <t>3,2,2,3,2,2,3,3,3,2,2,2,3,3,2,2,2,3,2,2,3,2,,,,</t>
  </si>
  <si>
    <t>3,3,3,3,3,3,3,3,3,3,3,3,2,2,2,1,1,1,1,1,1,1,1,1,1,</t>
  </si>
  <si>
    <t>3,3,3,3,3,3,3,3,3,3,2,2,2,1,1,1,1,1,1,3,3,1,1,1,1,</t>
  </si>
  <si>
    <t>3,3,3,3,3,3,3,3,3,3,3,2,2,3,2,1,1,1,1,1,1,1,1,1,1,</t>
  </si>
  <si>
    <t>3,3,3,3,3,3,3,3,3,3,2,2,2,1,1,1,1,1,1,1,1,1,1,3,3,</t>
  </si>
  <si>
    <t>3,3,3,3,3,3,3,3,3,2,2,3,2,3,3,1,1,1,1,1,1,1,1,1,1,</t>
  </si>
  <si>
    <t>1,1,1,1,3,3,1,1,1,1,1,1,2,2,2,3,3,3,3,3,3,3,3,3,3,</t>
  </si>
  <si>
    <t>3,3,2,2,2,2,2,2,2,2,2,2,2,2,2,2,2,2,2,2,2,2,2,2,2,</t>
  </si>
  <si>
    <t>2,2,2,2,3,2,2,2,2,2,2,3,2,2,2,2,2,2,2,2,2,2,2,2,2,</t>
  </si>
  <si>
    <t>2,3,2,2,2,2,2,2,2,2,2,3,2,2,2,2,2,2,2,2,2,2,2,2,2,</t>
  </si>
  <si>
    <t>2,2,2,2,2,2,2,2,3,3,2,2,2,2,2,2,2,2,2,2,2,2,2,2,2,</t>
  </si>
  <si>
    <t>2,3,2,2,2,2,2,2,3,2,2,2,2,2,2,2,2,2,2,2,2,2,2,2,2,</t>
  </si>
  <si>
    <t>2,2,2,2,2,2,2,2,2,2,2,2,2,3,2,2,2,2,2,2,3,2,2,2,2,</t>
  </si>
  <si>
    <t>3,3,3,3,3,3,3,2,2,2,2,2,2,2,2,2,2,2,2,2,2,2,2,2,2,</t>
  </si>
  <si>
    <t>2,2,2,2,2,2,2,2,2,2,3,2,3,3,3,2,3,2,2,2,2,2,3,2,3,</t>
  </si>
  <si>
    <t>2,2,2,2,2,2,2,2,2,2,3,3,2,2,3,2,3,3,3,2,3,2,2,2,2,</t>
  </si>
  <si>
    <t>2,2,2,2,2,2,2,2,2,2,3,2,3,3,3,2,2,2,2,2,3,3,3,2,2,</t>
  </si>
  <si>
    <t>3,2,3,2,2,2,2,2,3,2,3,3,3,2,3,2,2,2,2,2,2,2,2,2,2,</t>
  </si>
  <si>
    <t>3,3,3,3,3,3,3,3,2,2,2,2,2,2,2,2,2,2,2,2,2,2,2,2,2,</t>
  </si>
  <si>
    <t>2,2,2,2,2,2,2,2,2,2,3,2,3,2,2,3,2,2,2,2,3,3,3,3,3,</t>
  </si>
  <si>
    <t>2,2,2,2,2,2,2,2,2,2,2,3,2,3,2,2,3,3,3,3,3,3,2,2,2,</t>
  </si>
  <si>
    <t>2,2,2,2,2,2,2,2,2,2,3,2,3,3,2,2,2,2,2,3,3,3,3,2,3,</t>
  </si>
  <si>
    <t>2,2,2,2,2,2,2,2,2,2,3,2,3,2,2,2,3,3,3,3,3,2,2,2,3,</t>
  </si>
  <si>
    <t>3,3,3,3,3,2,2,2,2,3,2,2,3,2,3,2,2,2,2,2,2,2,2,2,2,</t>
  </si>
  <si>
    <t>3,3,2,2,1,1,1,1,1,1,1,1,1,1,1,1,1,1,1,1,1,1,1,1,1,</t>
  </si>
  <si>
    <t>1,1,1,1,1,1,1,3,3,1,1,1,1,2,1,2,1,1,1,1,1,1,1,1,1,</t>
  </si>
  <si>
    <t>1,1,1,1,1,1,1,3,3,1,1,1,1,1,2,2,1,1,1,1,1,1,1,1,1,</t>
  </si>
  <si>
    <t>1,1,1,1,1,1,1,1,1,2,1,2,1,1,1,1,3,3,1,1,1,1,1,1,1,</t>
  </si>
  <si>
    <t>3,3,3,3,3,3,3,3,3,3,3,1,1,1,1,1,1,1,1,1,1,1,1,1,1,</t>
  </si>
  <si>
    <t>3,1,3,1,1,1,1,3,1,1,3,3,1,1,1,1,3,3,3,3,1,1,1,3,3,</t>
  </si>
  <si>
    <t>3,1,3,3,3,3,1,1,1,1,1,3,1,1,1,1,1,1,3,3,3,1,3,1,3,</t>
  </si>
  <si>
    <t>3,3,1,1,1,1,1,1,3,1,1,3,3,1,3,3,1,3,3,3,1,1,3,1,1,</t>
  </si>
  <si>
    <t>3,3,1,1,1,1,3,1,1,3,3,1,3,1,3,1,3,1,1,1,1,1,3,3,3,</t>
  </si>
  <si>
    <t>3,3,1,1,1,3,3,3,3,1,1,1,1,3,3,1,1,3,1,1,1,1,3,1,3,</t>
  </si>
  <si>
    <t>3,3,3,3,3,3,3,3,3,3,3,3,3,3,3,3,3,3,3,3,3,3,3,1,</t>
  </si>
  <si>
    <t>3,3,3,3,3,3,3,3,3,3,3,1,3,3,3,3,3,3,3,3,3,3,3,3,</t>
  </si>
  <si>
    <t>3,3,3,3,3,3,3,3,3,3,3,3,3,3,3,3,1,3,3,3,3,3,3,3,</t>
  </si>
  <si>
    <t>3,3,3,3,3,3,3,3,3,3,3,3,1,3,3,3,3,3,3,3,3,3,3,3,,</t>
  </si>
  <si>
    <t>Average</t>
  </si>
  <si>
    <t>stdev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</si>
  <si>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</si>
  <si>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</si>
  <si>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</si>
  <si>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</si>
  <si>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</si>
  <si>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</si>
  <si>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</si>
  <si>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</si>
  <si>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</si>
  <si>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</si>
  <si>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</si>
  <si>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</si>
  <si>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</si>
  <si>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</si>
  <si>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</si>
  <si>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</si>
  <si>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</si>
  <si>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StdErr</t>
  </si>
  <si>
    <t>6 treatments;</t>
  </si>
  <si>
    <t>df within = 120</t>
  </si>
  <si>
    <t>http://web.mst.edu/~psyworld/virtualstat/tukeys/criticaltable.html</t>
  </si>
  <si>
    <t>crit value for 0.05=4.10, for 0.01= 4.87</t>
  </si>
  <si>
    <t>n21sc</t>
  </si>
  <si>
    <t>n23sc</t>
  </si>
  <si>
    <t xml:space="preserve"> </t>
  </si>
  <si>
    <t>3,3,1,3,1,1,2,3,2,3,1,1,1,1,3,1,3,1,2,3,3,1,3,3,3,</t>
  </si>
  <si>
    <t>3,3,2,1,3,3,2,0,3,1,3,3,2,3,3,3,3,3,3,3,3,3,2,3,</t>
  </si>
  <si>
    <t>3,3,3,3,3,2,3,0,2,1,3,1,3,2,3,2,3,3,0,3,</t>
  </si>
  <si>
    <t>2,2,2,2,2,1,1,2,1,1,2,2,2,2,2,1,1,2,1,2,2,2,1,1,</t>
  </si>
  <si>
    <t>3,2,2,2,2,2,2,3,2,2,2,2,2,2,2,2,2,2,2,2,2,2,2,2,2,</t>
  </si>
  <si>
    <t>3,3,1,3,3,3,3,2,2,3,3,2,3,1,3,3,1,1,3,3,3,1,1,3,</t>
  </si>
  <si>
    <t>3,0,2,3,3,0,1,0,1,0,1,0,0,0,2,1,0,0,0,1,0,2,0,0,2,</t>
  </si>
  <si>
    <t>2,3,2,3,2,2,2,2,3,2,2,2,3,3,3,2,2,3,2,2,2,3,2,2,2,</t>
  </si>
  <si>
    <t>0,3,3,0,3,3,3,2,3,0,3,0,1,3,0,3,3,3,3,3,3,2,3,0,3,</t>
  </si>
  <si>
    <t>2,3,2,2,3,2,3,3,3,2,3,2,2,2,2,2,3,3,2,3,2,2,</t>
  </si>
  <si>
    <t>2,1,3,3,3,3,2,3,3,3,3,1,3,0,3,2,3,0,0,0,3,2,1,0,3,</t>
  </si>
  <si>
    <t>3,3,1,1,1,3,1,1,1,3,3,1,1,1,3,1,3,1,3,1,3,1,1,3,3,</t>
  </si>
  <si>
    <t>3,3,1,1,1,3,1,1,1,0,3,3,1,3,1,0,1,3,1,1,0,1,1,2,1,</t>
  </si>
  <si>
    <t>2,2,1,1,1,2,2,2,1,1,2,2,2,2,2,2,2,1,2,1,2,1,1,2,</t>
  </si>
  <si>
    <t>3,1,0,2,1,3,1,3,0,3,3,3,0,3,2,0,2,2,0,3,2,3,1,0,0,</t>
  </si>
  <si>
    <t>3,3,2,2,2,2,2,2,2,3,2,2,2,3,3,2,2,3,2,2,3,2,2,2,2,</t>
  </si>
  <si>
    <t>3,2,3,3,3,3,3,3,3,3,3,3,3,3,3,3,3,3,3,3,3,3,3,3,3,</t>
  </si>
  <si>
    <t>3,1,3,3,3,3,3,3,3,3,3,3,3,3,3,3,3,3,3,3,3,3,3,3,</t>
  </si>
  <si>
    <t>3,3,0,0,2,0,0,3,1,2,3,0,0,3,3,3,3,2,3,3,3,3,0,2,3,</t>
  </si>
  <si>
    <t>1,1,2,2,1,1,1,2,1,1,2,1,1,1,1,2,2,1,1,1,1,1,2,2,2,</t>
  </si>
  <si>
    <t>1,3,1,3,1,2,1,1,1,1,1,1,1,1,1,2,1,1,1,1,1,1,1,1,1,</t>
  </si>
  <si>
    <t>StdDev</t>
  </si>
  <si>
    <t>irbplo</t>
  </si>
  <si>
    <t>irbphi</t>
  </si>
  <si>
    <t>arbplo</t>
  </si>
  <si>
    <t>arbphi</t>
  </si>
  <si>
    <t>nrbplo</t>
  </si>
  <si>
    <t>nrbphi</t>
  </si>
  <si>
    <t>xrbplo</t>
  </si>
  <si>
    <t>xrbphu</t>
  </si>
  <si>
    <t>n2rbplo</t>
  </si>
  <si>
    <t>n2rbphi</t>
  </si>
  <si>
    <t>n21rbplo</t>
  </si>
  <si>
    <t>n21rbphi</t>
  </si>
  <si>
    <t>n23rbplo</t>
  </si>
  <si>
    <t>n23rbphi</t>
  </si>
  <si>
    <t>RBP Scores</t>
  </si>
  <si>
    <t>all</t>
  </si>
  <si>
    <t>varlim</t>
  </si>
  <si>
    <t>a</t>
  </si>
  <si>
    <t>n</t>
  </si>
  <si>
    <t>x</t>
  </si>
  <si>
    <t>n2</t>
  </si>
  <si>
    <t>n21</t>
  </si>
  <si>
    <t>n23</t>
  </si>
  <si>
    <t>Sqd Diff from I lo/hi, summed … smallest is best</t>
  </si>
  <si>
    <t>irbavg</t>
  </si>
  <si>
    <t>arbavg</t>
  </si>
  <si>
    <t>nrbpavg</t>
  </si>
  <si>
    <t>xrbavg</t>
  </si>
  <si>
    <t>n2rbpavg</t>
  </si>
  <si>
    <t>n21rbpavg</t>
  </si>
  <si>
    <t>n23rbpavg</t>
  </si>
  <si>
    <t>STDEV</t>
  </si>
  <si>
    <t>1/2 way</t>
  </si>
  <si>
    <t>Current</t>
  </si>
  <si>
    <t>S2</t>
  </si>
  <si>
    <t>S3</t>
  </si>
  <si>
    <t>S4</t>
  </si>
  <si>
    <t>SX</t>
  </si>
  <si>
    <t>SN</t>
  </si>
  <si>
    <t>REV</t>
  </si>
  <si>
    <t>RAN</t>
  </si>
  <si>
    <t>Pessrbphi</t>
  </si>
  <si>
    <t>Pessrbplo</t>
  </si>
  <si>
    <t>dnhgetscored8gushaltb</t>
  </si>
  <si>
    <t>1/2 way between avg + min</t>
  </si>
  <si>
    <t>1/2 way between n2kt and nkt</t>
  </si>
  <si>
    <t>1/2 way between avg + 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</si>
</sst>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UserStudy2Eventsdcgs!$W$49:$W$56</c:f>
                <c:numCache>
                  <c:formatCode>General</c:formatCode>
                  <c:ptCount val="8"/>
                  <c:pt idx="0">
                    <c:v>0.49687344209212075</c:v>
                  </c:pt>
                  <c:pt idx="1">
                    <c:v>0.48535241308710575</c:v>
                  </c:pt>
                  <c:pt idx="2">
                    <c:v>0.48200868331005414</c:v>
                  </c:pt>
                  <c:pt idx="3">
                    <c:v>0.48050280611231477</c:v>
                  </c:pt>
                  <c:pt idx="4">
                    <c:v>0.48246277521211223</c:v>
                  </c:pt>
                  <c:pt idx="5">
                    <c:v>0.45511194954620771</c:v>
                  </c:pt>
                  <c:pt idx="6">
                    <c:v>0.39755331591447196</c:v>
                  </c:pt>
                  <c:pt idx="7">
                    <c:v>0.2140369989594515</c:v>
                  </c:pt>
                </c:numCache>
              </c:numRef>
            </c:plus>
            <c:minus>
              <c:numRef>
                <c:f>UserStudy2Eventsdcgs!$W$49:$W$56</c:f>
                <c:numCache>
                  <c:formatCode>General</c:formatCode>
                  <c:ptCount val="8"/>
                  <c:pt idx="0">
                    <c:v>0.49687344209212075</c:v>
                  </c:pt>
                  <c:pt idx="1">
                    <c:v>0.48535241308710575</c:v>
                  </c:pt>
                  <c:pt idx="2">
                    <c:v>0.48200868331005414</c:v>
                  </c:pt>
                  <c:pt idx="3">
                    <c:v>0.48050280611231477</c:v>
                  </c:pt>
                  <c:pt idx="4">
                    <c:v>0.48246277521211223</c:v>
                  </c:pt>
                  <c:pt idx="5">
                    <c:v>0.45511194954620771</c:v>
                  </c:pt>
                  <c:pt idx="6">
                    <c:v>0.39755331591447196</c:v>
                  </c:pt>
                  <c:pt idx="7">
                    <c:v>0.2140369989594515</c:v>
                  </c:pt>
                </c:numCache>
              </c:numRef>
            </c:minus>
          </c:errBars>
          <c:cat>
            <c:strRef>
              <c:f>UserStudy2Eventsdcgs!$R$49:$R$56</c:f>
              <c:strCache>
                <c:ptCount val="8"/>
                <c:pt idx="0">
                  <c:v>nkt</c:v>
                </c:pt>
                <c:pt idx="1">
                  <c:v>n21sc</c:v>
                </c:pt>
                <c:pt idx="2">
                  <c:v>n2kt</c:v>
                </c:pt>
                <c:pt idx="3">
                  <c:v>n23sc</c:v>
                </c:pt>
                <c:pt idx="4">
                  <c:v>akt</c:v>
                </c:pt>
                <c:pt idx="5">
                  <c:v>xkt</c:v>
                </c:pt>
                <c:pt idx="6">
                  <c:v>revkt</c:v>
                </c:pt>
                <c:pt idx="7">
                  <c:v>rankt</c:v>
                </c:pt>
              </c:strCache>
            </c:strRef>
          </c:cat>
          <c:val>
            <c:numRef>
              <c:f>UserStudy2Eventsdcgs!$U$49:$U$56</c:f>
              <c:numCache>
                <c:formatCode>General</c:formatCode>
                <c:ptCount val="8"/>
                <c:pt idx="0">
                  <c:v>0.23795669795583421</c:v>
                </c:pt>
                <c:pt idx="1">
                  <c:v>0.30399836395480684</c:v>
                </c:pt>
                <c:pt idx="2">
                  <c:v>0.28885884448144195</c:v>
                </c:pt>
                <c:pt idx="3">
                  <c:v>0.26515919689141393</c:v>
                </c:pt>
                <c:pt idx="4">
                  <c:v>0.25606952513603637</c:v>
                </c:pt>
                <c:pt idx="5">
                  <c:v>0.19145334064082012</c:v>
                </c:pt>
                <c:pt idx="6">
                  <c:v>-0.1576818800370714</c:v>
                </c:pt>
                <c:pt idx="7">
                  <c:v>6.8360734982485155E-2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91808"/>
        <c:axId val="91604096"/>
      </c:lineChart>
      <c:catAx>
        <c:axId val="9159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91604096"/>
        <c:crosses val="autoZero"/>
        <c:auto val="1"/>
        <c:lblAlgn val="ctr"/>
        <c:lblOffset val="100"/>
        <c:noMultiLvlLbl val="0"/>
      </c:catAx>
      <c:valAx>
        <c:axId val="916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1591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RBP for 21 Queries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6089129483814524"/>
          <c:w val="0.70417563429571306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strRef>
              <c:f>UserStudy2Eventsdcgs!$Q$1</c:f>
              <c:strCache>
                <c:ptCount val="1"/>
                <c:pt idx="0">
                  <c:v>irbplo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diamond"/>
            <c:size val="2"/>
          </c:marker>
          <c:val>
            <c:numRef>
              <c:f>UserStudy2Eventsdcgs!$Q$2:$Q$22</c:f>
              <c:numCache>
                <c:formatCode>General</c:formatCode>
                <c:ptCount val="21"/>
                <c:pt idx="0">
                  <c:v>0.98180296238151998</c:v>
                </c:pt>
                <c:pt idx="1">
                  <c:v>0.98027199752682004</c:v>
                </c:pt>
                <c:pt idx="2">
                  <c:v>0.98059253355205001</c:v>
                </c:pt>
                <c:pt idx="3">
                  <c:v>0.65633741314447003</c:v>
                </c:pt>
                <c:pt idx="4">
                  <c:v>0.82484111797992998</c:v>
                </c:pt>
                <c:pt idx="5">
                  <c:v>0.98454752521088995</c:v>
                </c:pt>
                <c:pt idx="6">
                  <c:v>0.84882080375716995</c:v>
                </c:pt>
                <c:pt idx="7">
                  <c:v>0.96271067946046995</c:v>
                </c:pt>
                <c:pt idx="8">
                  <c:v>0.97279301766621995</c:v>
                </c:pt>
                <c:pt idx="9">
                  <c:v>0.97337414858024995</c:v>
                </c:pt>
                <c:pt idx="10">
                  <c:v>0.98024704481534997</c:v>
                </c:pt>
                <c:pt idx="11">
                  <c:v>0.98033416656475003</c:v>
                </c:pt>
                <c:pt idx="12">
                  <c:v>0.94677651964941001</c:v>
                </c:pt>
                <c:pt idx="13">
                  <c:v>0.65179909944596004</c:v>
                </c:pt>
                <c:pt idx="14">
                  <c:v>0.96776005343978999</c:v>
                </c:pt>
                <c:pt idx="15">
                  <c:v>0.95418279507604997</c:v>
                </c:pt>
                <c:pt idx="16">
                  <c:v>0.97769795682989002</c:v>
                </c:pt>
                <c:pt idx="17">
                  <c:v>0.97192685502034004</c:v>
                </c:pt>
                <c:pt idx="18">
                  <c:v>0.98025623847611998</c:v>
                </c:pt>
                <c:pt idx="19">
                  <c:v>0.64380284578683</c:v>
                </c:pt>
                <c:pt idx="20">
                  <c:v>0.75031398008193995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UserStudy2Eventsdcgs!$R$1</c:f>
              <c:strCache>
                <c:ptCount val="1"/>
                <c:pt idx="0">
                  <c:v>irbphi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3"/>
            <c:spPr>
              <a:ln w="12700"/>
            </c:spPr>
          </c:marker>
          <c:val>
            <c:numRef>
              <c:f>UserStudy2Eventsdcgs!$R$2:$R$22</c:f>
              <c:numCache>
                <c:formatCode>General</c:formatCode>
                <c:ptCount val="21"/>
                <c:pt idx="0">
                  <c:v>0.99971028479533997</c:v>
                </c:pt>
                <c:pt idx="1">
                  <c:v>0.99999999995944999</c:v>
                </c:pt>
                <c:pt idx="2">
                  <c:v>0.99981705844030999</c:v>
                </c:pt>
                <c:pt idx="3">
                  <c:v>0.67183129265018005</c:v>
                </c:pt>
                <c:pt idx="4">
                  <c:v>0.84257944101003002</c:v>
                </c:pt>
                <c:pt idx="5">
                  <c:v>0.99999999930988004</c:v>
                </c:pt>
                <c:pt idx="6">
                  <c:v>0.87700106000738998</c:v>
                </c:pt>
                <c:pt idx="7">
                  <c:v>0.98982065526976004</c:v>
                </c:pt>
                <c:pt idx="8">
                  <c:v>0.99999999998524003</c:v>
                </c:pt>
                <c:pt idx="9">
                  <c:v>0.99313612220988001</c:v>
                </c:pt>
                <c:pt idx="10">
                  <c:v>0.99999997916313998</c:v>
                </c:pt>
                <c:pt idx="11">
                  <c:v>0.99978513201050001</c:v>
                </c:pt>
                <c:pt idx="12">
                  <c:v>0.96644465070118002</c:v>
                </c:pt>
                <c:pt idx="13">
                  <c:v>0.67410045024915</c:v>
                </c:pt>
                <c:pt idx="14">
                  <c:v>0.99594300939100999</c:v>
                </c:pt>
                <c:pt idx="15">
                  <c:v>0.98173145246197002</c:v>
                </c:pt>
                <c:pt idx="16">
                  <c:v>1</c:v>
                </c:pt>
                <c:pt idx="17">
                  <c:v>1</c:v>
                </c:pt>
                <c:pt idx="18">
                  <c:v>0.99999993375973995</c:v>
                </c:pt>
                <c:pt idx="19">
                  <c:v>0.67204070142633998</c:v>
                </c:pt>
                <c:pt idx="20">
                  <c:v>0.76927203983613002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UserStudy2Eventsdcgs!$S$1</c:f>
              <c:strCache>
                <c:ptCount val="1"/>
                <c:pt idx="0">
                  <c:v>arbplo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UserStudy2Eventsdcgs!$S$2:$S$22</c:f>
              <c:numCache>
                <c:formatCode>General</c:formatCode>
                <c:ptCount val="21"/>
                <c:pt idx="0">
                  <c:v>0.97858892259945995</c:v>
                </c:pt>
                <c:pt idx="1">
                  <c:v>0.98027199737783</c:v>
                </c:pt>
                <c:pt idx="2">
                  <c:v>0.60346540959519002</c:v>
                </c:pt>
                <c:pt idx="3">
                  <c:v>0.64809874795620004</c:v>
                </c:pt>
                <c:pt idx="4">
                  <c:v>0.67952934105277996</c:v>
                </c:pt>
                <c:pt idx="5">
                  <c:v>0.98172288221499004</c:v>
                </c:pt>
                <c:pt idx="6">
                  <c:v>0.79948466375716998</c:v>
                </c:pt>
                <c:pt idx="7">
                  <c:v>0.64894485217600995</c:v>
                </c:pt>
                <c:pt idx="8">
                  <c:v>0.92379301639099998</c:v>
                </c:pt>
                <c:pt idx="9">
                  <c:v>0.75730218258102</c:v>
                </c:pt>
                <c:pt idx="10">
                  <c:v>0.51613005516552002</c:v>
                </c:pt>
                <c:pt idx="11">
                  <c:v>0.64712964274592999</c:v>
                </c:pt>
                <c:pt idx="12">
                  <c:v>0.93854108964990002</c:v>
                </c:pt>
                <c:pt idx="13">
                  <c:v>0.65179449936934997</c:v>
                </c:pt>
                <c:pt idx="14">
                  <c:v>0.89539229036930001</c:v>
                </c:pt>
                <c:pt idx="15">
                  <c:v>0.64853358567339003</c:v>
                </c:pt>
                <c:pt idx="16">
                  <c:v>0.97769795682989002</c:v>
                </c:pt>
                <c:pt idx="17">
                  <c:v>0.97192234715227999</c:v>
                </c:pt>
                <c:pt idx="18">
                  <c:v>0.41613929829585</c:v>
                </c:pt>
                <c:pt idx="19">
                  <c:v>0.32392071509624998</c:v>
                </c:pt>
                <c:pt idx="20">
                  <c:v>0.35501444739784999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UserStudy2Eventsdcgs!$T$1</c:f>
              <c:strCache>
                <c:ptCount val="1"/>
                <c:pt idx="0">
                  <c:v>arbphi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UserStudy2Eventsdcgs!$T$2:$T$22</c:f>
              <c:numCache>
                <c:formatCode>General</c:formatCode>
                <c:ptCount val="21"/>
                <c:pt idx="0">
                  <c:v>0.99649624501327005</c:v>
                </c:pt>
                <c:pt idx="1">
                  <c:v>0.99999999981045995</c:v>
                </c:pt>
                <c:pt idx="2">
                  <c:v>0.62268993448345</c:v>
                </c:pt>
                <c:pt idx="3">
                  <c:v>0.66359262746190995</c:v>
                </c:pt>
                <c:pt idx="4">
                  <c:v>0.69726766408287999</c:v>
                </c:pt>
                <c:pt idx="5">
                  <c:v>0.99717535631398002</c:v>
                </c:pt>
                <c:pt idx="6">
                  <c:v>0.82766492000739</c:v>
                </c:pt>
                <c:pt idx="7">
                  <c:v>0.67605482798530003</c:v>
                </c:pt>
                <c:pt idx="8">
                  <c:v>0.95099999871001994</c:v>
                </c:pt>
                <c:pt idx="9">
                  <c:v>0.77706415621064995</c:v>
                </c:pt>
                <c:pt idx="10">
                  <c:v>0.53588298951331004</c:v>
                </c:pt>
                <c:pt idx="11">
                  <c:v>0.66658060819166998</c:v>
                </c:pt>
                <c:pt idx="12">
                  <c:v>0.95820922070168002</c:v>
                </c:pt>
                <c:pt idx="13">
                  <c:v>0.67409585017254003</c:v>
                </c:pt>
                <c:pt idx="14">
                  <c:v>0.92357524632052002</c:v>
                </c:pt>
                <c:pt idx="15">
                  <c:v>0.67608224305930997</c:v>
                </c:pt>
                <c:pt idx="16">
                  <c:v>1</c:v>
                </c:pt>
                <c:pt idx="17">
                  <c:v>0.99999549213193994</c:v>
                </c:pt>
                <c:pt idx="18">
                  <c:v>0.43588299357948002</c:v>
                </c:pt>
                <c:pt idx="19">
                  <c:v>0.35215857073576001</c:v>
                </c:pt>
                <c:pt idx="20">
                  <c:v>0.37397250715204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UserStudy2Eventsdcgs!$U$1</c:f>
              <c:strCache>
                <c:ptCount val="1"/>
                <c:pt idx="0">
                  <c:v>nrbplo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UserStudy2Eventsdcgs!$U$2:$U$22</c:f>
              <c:numCache>
                <c:formatCode>General</c:formatCode>
                <c:ptCount val="21"/>
                <c:pt idx="0">
                  <c:v>0.98152648766224004</c:v>
                </c:pt>
                <c:pt idx="1">
                  <c:v>0.91150696553179</c:v>
                </c:pt>
                <c:pt idx="2">
                  <c:v>0.44663876140302999</c:v>
                </c:pt>
                <c:pt idx="3">
                  <c:v>0.64456927795202001</c:v>
                </c:pt>
                <c:pt idx="4">
                  <c:v>0.72551934105278004</c:v>
                </c:pt>
                <c:pt idx="5">
                  <c:v>0.98443580073921</c:v>
                </c:pt>
                <c:pt idx="6">
                  <c:v>0.74848466375717004</c:v>
                </c:pt>
                <c:pt idx="7">
                  <c:v>0.64862098520752998</c:v>
                </c:pt>
                <c:pt idx="8">
                  <c:v>0.97279191323650005</c:v>
                </c:pt>
                <c:pt idx="9">
                  <c:v>0.75192426378029997</c:v>
                </c:pt>
                <c:pt idx="10">
                  <c:v>0.33567643371410999</c:v>
                </c:pt>
                <c:pt idx="11">
                  <c:v>0.77524326275011002</c:v>
                </c:pt>
                <c:pt idx="12">
                  <c:v>0.77746847304989997</c:v>
                </c:pt>
                <c:pt idx="13">
                  <c:v>0.61378886845816005</c:v>
                </c:pt>
                <c:pt idx="14">
                  <c:v>0.89539229036930001</c:v>
                </c:pt>
                <c:pt idx="15">
                  <c:v>0.64853379100869002</c:v>
                </c:pt>
                <c:pt idx="16">
                  <c:v>0.97769795682989002</c:v>
                </c:pt>
                <c:pt idx="17">
                  <c:v>0.97192685499595</c:v>
                </c:pt>
                <c:pt idx="18">
                  <c:v>0.64778243628650001</c:v>
                </c:pt>
                <c:pt idx="19">
                  <c:v>0.32392071509624998</c:v>
                </c:pt>
                <c:pt idx="20">
                  <c:v>0.35501444395297999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UserStudy2Eventsdcgs!$V$1</c:f>
              <c:strCache>
                <c:ptCount val="1"/>
                <c:pt idx="0">
                  <c:v>nrbphi</c:v>
                </c:pt>
              </c:strCache>
            </c:strRef>
          </c:tx>
          <c:spPr>
            <a:ln w="12700">
              <a:solidFill>
                <a:schemeClr val="dk1">
                  <a:tint val="88000"/>
                  <a:shade val="95000"/>
                  <a:satMod val="105000"/>
                </a:schemeClr>
              </a:solidFill>
            </a:ln>
          </c:spPr>
          <c:marker>
            <c:symbol val="circle"/>
            <c:size val="3"/>
            <c:spPr>
              <a:ln w="3175">
                <a:solidFill>
                  <a:schemeClr val="dk1">
                    <a:tint val="88000"/>
                    <a:shade val="95000"/>
                    <a:satMod val="105000"/>
                  </a:schemeClr>
                </a:solidFill>
              </a:ln>
            </c:spPr>
          </c:marker>
          <c:val>
            <c:numRef>
              <c:f>UserStudy2Eventsdcgs!$V$2:$V$22</c:f>
              <c:numCache>
                <c:formatCode>General</c:formatCode>
                <c:ptCount val="21"/>
                <c:pt idx="0">
                  <c:v>0.99943381007605003</c:v>
                </c:pt>
                <c:pt idx="1">
                  <c:v>0.93123496796442995</c:v>
                </c:pt>
                <c:pt idx="2">
                  <c:v>0.46586328629128998</c:v>
                </c:pt>
                <c:pt idx="3">
                  <c:v>0.66006315745773003</c:v>
                </c:pt>
                <c:pt idx="4">
                  <c:v>0.74325766408287997</c:v>
                </c:pt>
                <c:pt idx="5">
                  <c:v>0.99988827483820997</c:v>
                </c:pt>
                <c:pt idx="6">
                  <c:v>0.77666492000738996</c:v>
                </c:pt>
                <c:pt idx="7">
                  <c:v>0.67573096101681995</c:v>
                </c:pt>
                <c:pt idx="8">
                  <c:v>0.99999889555552002</c:v>
                </c:pt>
                <c:pt idx="9">
                  <c:v>0.77168623740993003</c:v>
                </c:pt>
                <c:pt idx="10">
                  <c:v>0.35542936806190001</c:v>
                </c:pt>
                <c:pt idx="11">
                  <c:v>0.79469422819586</c:v>
                </c:pt>
                <c:pt idx="12">
                  <c:v>0.79713660410167997</c:v>
                </c:pt>
                <c:pt idx="13">
                  <c:v>0.63609021926135001</c:v>
                </c:pt>
                <c:pt idx="14">
                  <c:v>0.92357524632052002</c:v>
                </c:pt>
                <c:pt idx="15">
                  <c:v>0.67608244839460996</c:v>
                </c:pt>
                <c:pt idx="16">
                  <c:v>1</c:v>
                </c:pt>
                <c:pt idx="17">
                  <c:v>0.99999999997559996</c:v>
                </c:pt>
                <c:pt idx="18">
                  <c:v>0.66752613157011997</c:v>
                </c:pt>
                <c:pt idx="19">
                  <c:v>0.35215857073576001</c:v>
                </c:pt>
                <c:pt idx="20">
                  <c:v>0.37397250370716001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UserStudy2Eventsdcgs!$W$1</c:f>
              <c:strCache>
                <c:ptCount val="1"/>
                <c:pt idx="0">
                  <c:v>xrbplo</c:v>
                </c:pt>
              </c:strCache>
            </c:strRef>
          </c:tx>
          <c:spPr>
            <a:ln w="12700">
              <a:solidFill>
                <a:schemeClr val="dk1">
                  <a:tint val="88000"/>
                  <a:shade val="95000"/>
                  <a:satMod val="105000"/>
                </a:schemeClr>
              </a:solidFill>
            </a:ln>
          </c:spPr>
          <c:marker>
            <c:spPr>
              <a:ln w="6350">
                <a:solidFill>
                  <a:schemeClr val="dk1">
                    <a:tint val="88000"/>
                    <a:shade val="95000"/>
                    <a:satMod val="105000"/>
                  </a:schemeClr>
                </a:solidFill>
              </a:ln>
            </c:spPr>
          </c:marker>
          <c:val>
            <c:numRef>
              <c:f>UserStudy2Eventsdcgs!$W$2:$W$22</c:f>
              <c:numCache>
                <c:formatCode>General</c:formatCode>
                <c:ptCount val="21"/>
                <c:pt idx="0">
                  <c:v>0.97858892157175004</c:v>
                </c:pt>
                <c:pt idx="1">
                  <c:v>0.98027199737783</c:v>
                </c:pt>
                <c:pt idx="2">
                  <c:v>0.60346528410544997</c:v>
                </c:pt>
                <c:pt idx="3">
                  <c:v>0.64124186995482002</c:v>
                </c:pt>
                <c:pt idx="4">
                  <c:v>0.66464127967993003</c:v>
                </c:pt>
                <c:pt idx="5">
                  <c:v>0.98172285168831996</c:v>
                </c:pt>
                <c:pt idx="6">
                  <c:v>0.79228166375717002</c:v>
                </c:pt>
                <c:pt idx="7">
                  <c:v>0.64894510206274003</c:v>
                </c:pt>
                <c:pt idx="8">
                  <c:v>0.89598878241130997</c:v>
                </c:pt>
                <c:pt idx="9">
                  <c:v>0.77307335186538995</c:v>
                </c:pt>
                <c:pt idx="10">
                  <c:v>0.51613003507879995</c:v>
                </c:pt>
                <c:pt idx="11">
                  <c:v>0.67859387332365995</c:v>
                </c:pt>
                <c:pt idx="12">
                  <c:v>0.80301175164940997</c:v>
                </c:pt>
                <c:pt idx="13">
                  <c:v>0.65179436944017</c:v>
                </c:pt>
                <c:pt idx="14">
                  <c:v>0.89539229036930001</c:v>
                </c:pt>
                <c:pt idx="15">
                  <c:v>0.64853358565614005</c:v>
                </c:pt>
                <c:pt idx="16">
                  <c:v>0.97769795682989002</c:v>
                </c:pt>
                <c:pt idx="17">
                  <c:v>0.97192234715227999</c:v>
                </c:pt>
                <c:pt idx="18">
                  <c:v>0.41673881832094001</c:v>
                </c:pt>
                <c:pt idx="19">
                  <c:v>0.33568561488465998</c:v>
                </c:pt>
                <c:pt idx="20">
                  <c:v>0.35501444395297999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3248"/>
        <c:axId val="92216320"/>
      </c:lineChart>
      <c:catAx>
        <c:axId val="922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16320"/>
        <c:crosses val="autoZero"/>
        <c:auto val="1"/>
        <c:lblAlgn val="ctr"/>
        <c:lblOffset val="100"/>
        <c:noMultiLvlLbl val="0"/>
      </c:catAx>
      <c:valAx>
        <c:axId val="922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13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22222222222228"/>
          <c:y val="0.21972696121318169"/>
          <c:w val="0.1958902012248469"/>
          <c:h val="0.7611785505978419"/>
        </c:manualLayout>
      </c:layout>
      <c:overlay val="0"/>
    </c:legend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RBP for Alternate DistanceMeasures</c:v>
          </c:tx>
          <c:errBars>
            <c:errDir val="y"/>
            <c:errBarType val="both"/>
            <c:errValType val="cust"/>
            <c:noEndCap val="0"/>
            <c:plus>
              <c:numRef>
                <c:f>'RBP Anova'!$V$29:$V$34</c:f>
                <c:numCache>
                  <c:formatCode>General</c:formatCode>
                  <c:ptCount val="6"/>
                  <c:pt idx="0">
                    <c:v>0.21834059978779075</c:v>
                  </c:pt>
                  <c:pt idx="1">
                    <c:v>0.19915558125292956</c:v>
                  </c:pt>
                  <c:pt idx="2">
                    <c:v>0.21398246541180196</c:v>
                  </c:pt>
                  <c:pt idx="3">
                    <c:v>0.21567527981064899</c:v>
                  </c:pt>
                  <c:pt idx="4">
                    <c:v>0.21487253833370668</c:v>
                  </c:pt>
                  <c:pt idx="5">
                    <c:v>0.2078223758244778</c:v>
                  </c:pt>
                </c:numCache>
              </c:numRef>
            </c:plus>
            <c:minus>
              <c:numRef>
                <c:f>'RBP Anova'!$V$29:$V$34</c:f>
                <c:numCache>
                  <c:formatCode>General</c:formatCode>
                  <c:ptCount val="6"/>
                  <c:pt idx="0">
                    <c:v>0.21834059978779075</c:v>
                  </c:pt>
                  <c:pt idx="1">
                    <c:v>0.19915558125292956</c:v>
                  </c:pt>
                  <c:pt idx="2">
                    <c:v>0.21398246541180196</c:v>
                  </c:pt>
                  <c:pt idx="3">
                    <c:v>0.21567527981064899</c:v>
                  </c:pt>
                  <c:pt idx="4">
                    <c:v>0.21487253833370668</c:v>
                  </c:pt>
                  <c:pt idx="5">
                    <c:v>0.2078223758244778</c:v>
                  </c:pt>
                </c:numCache>
              </c:numRef>
            </c:minus>
          </c:errBars>
          <c:cat>
            <c:strRef>
              <c:f>UserStudy2Eventsdcgs!$R$49:$R$56</c:f>
              <c:strCache>
                <c:ptCount val="8"/>
                <c:pt idx="0">
                  <c:v>nkt</c:v>
                </c:pt>
                <c:pt idx="1">
                  <c:v>n21sc</c:v>
                </c:pt>
                <c:pt idx="2">
                  <c:v>n2kt</c:v>
                </c:pt>
                <c:pt idx="3">
                  <c:v>n23sc</c:v>
                </c:pt>
                <c:pt idx="4">
                  <c:v>akt</c:v>
                </c:pt>
                <c:pt idx="5">
                  <c:v>xkt</c:v>
                </c:pt>
                <c:pt idx="6">
                  <c:v>revkt</c:v>
                </c:pt>
                <c:pt idx="7">
                  <c:v>rankt</c:v>
                </c:pt>
              </c:strCache>
            </c:strRef>
          </c:cat>
          <c:val>
            <c:numRef>
              <c:f>'RBP Anova'!$T$29:$T$34</c:f>
              <c:numCache>
                <c:formatCode>General</c:formatCode>
                <c:ptCount val="6"/>
                <c:pt idx="0">
                  <c:v>0.73187979718712426</c:v>
                </c:pt>
                <c:pt idx="1">
                  <c:v>0.81356020841993293</c:v>
                </c:pt>
                <c:pt idx="2">
                  <c:v>0.74908066186379807</c:v>
                </c:pt>
                <c:pt idx="3">
                  <c:v>0.74384294042987897</c:v>
                </c:pt>
                <c:pt idx="4">
                  <c:v>0.74163950940677892</c:v>
                </c:pt>
                <c:pt idx="5">
                  <c:v>0.73532133072514894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51680"/>
        <c:axId val="102095488"/>
      </c:lineChart>
      <c:catAx>
        <c:axId val="92951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095488"/>
        <c:crosses val="autoZero"/>
        <c:auto val="1"/>
        <c:lblAlgn val="ctr"/>
        <c:lblOffset val="100"/>
        <c:noMultiLvlLbl val="0"/>
      </c:catAx>
      <c:valAx>
        <c:axId val="10209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2951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49</xdr:row>
      <xdr:rowOff>14287</xdr:rowOff>
    </xdr:from>
    <xdr:to>
      <xdr:col>15</xdr:col>
      <xdr:colOff>157162</xdr:colOff>
      <xdr:row>63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30</xdr:row>
      <xdr:rowOff>4762</xdr:rowOff>
    </xdr:from>
    <xdr:to>
      <xdr:col>34</xdr:col>
      <xdr:colOff>133350</xdr:colOff>
      <xdr:row>44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24</xdr:row>
      <xdr:rowOff>123824</xdr:rowOff>
    </xdr:from>
    <xdr:to>
      <xdr:col>11</xdr:col>
      <xdr:colOff>581025</xdr:colOff>
      <xdr:row>40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56"/>
  <sheetViews>
    <sheetView tabSelected="1" workbookViewId="0">
      <pane xSplit="2" ySplit="1" topLeftCell="I40" activePane="bottomRight" state="frozen"/>
      <selection pane="topRight" activeCell="C1" sqref="C1"/>
      <selection pane="bottomLeft" activeCell="A2" sqref="A2"/>
      <selection pane="bottomRight" activeCell="Z51" sqref="Z51"/>
    </sheetView>
  </sheetViews>
  <sheetFormatPr defaultRowHeight="15" x14ac:dyDescent="0.25"/>
  <cols>
    <col min="8" max="13" width="6.140625" customWidth="1"/>
    <col min="15" max="15" width="11.42578125" customWidth="1"/>
    <col min="17" max="28" width="6" customWidth="1"/>
    <col min="29" max="29" width="8.42578125" customWidth="1"/>
    <col min="30" max="34" width="6" customWidth="1"/>
    <col min="35" max="35" width="6.42578125" customWidth="1"/>
    <col min="36" max="38" width="6" customWidth="1"/>
  </cols>
  <sheetData>
    <row r="1" spans="1:2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149</v>
      </c>
      <c r="N1" t="s">
        <v>150</v>
      </c>
      <c r="O1" t="s">
        <v>11</v>
      </c>
      <c r="P1" t="s">
        <v>12</v>
      </c>
      <c r="Q1" t="s">
        <v>174</v>
      </c>
      <c r="R1" t="s">
        <v>175</v>
      </c>
      <c r="S1" t="s">
        <v>176</v>
      </c>
      <c r="T1" t="s">
        <v>177</v>
      </c>
      <c r="U1" t="s">
        <v>178</v>
      </c>
      <c r="V1" t="s">
        <v>179</v>
      </c>
      <c r="W1" t="s">
        <v>180</v>
      </c>
      <c r="X1" t="s">
        <v>181</v>
      </c>
      <c r="Y1" t="s">
        <v>182</v>
      </c>
      <c r="Z1" t="s">
        <v>183</v>
      </c>
      <c r="AA1" t="s">
        <v>184</v>
      </c>
      <c r="AB1" t="s">
        <v>185</v>
      </c>
      <c r="AC1" t="s">
        <v>186</v>
      </c>
      <c r="AD1" t="s">
        <v>187</v>
      </c>
      <c r="AE1" t="s">
        <v>191</v>
      </c>
      <c r="AF1" t="s">
        <v>192</v>
      </c>
      <c r="AG1" t="s">
        <v>193</v>
      </c>
      <c r="AH1" t="s">
        <v>194</v>
      </c>
      <c r="AI1" t="s">
        <v>195</v>
      </c>
      <c r="AJ1" t="s">
        <v>196</v>
      </c>
      <c r="AK1" t="s">
        <v>215</v>
      </c>
      <c r="AL1" t="s">
        <v>216</v>
      </c>
      <c r="AM1" t="s">
        <v>151</v>
      </c>
    </row>
    <row r="2" spans="1:278" x14ac:dyDescent="0.25">
      <c r="A2" t="s">
        <v>30</v>
      </c>
      <c r="B2">
        <v>11527</v>
      </c>
      <c r="C2">
        <v>21.352869788374001</v>
      </c>
      <c r="D2">
        <v>21.184351380271</v>
      </c>
      <c r="E2">
        <v>21.33657637776</v>
      </c>
      <c r="F2">
        <v>21.133139598603002</v>
      </c>
      <c r="G2">
        <v>21.281382526239</v>
      </c>
      <c r="H2">
        <v>0.98924731182796</v>
      </c>
      <c r="I2">
        <v>0.68817204301074997</v>
      </c>
      <c r="J2">
        <v>0.91397849462365999</v>
      </c>
      <c r="K2">
        <v>0.68817204301074997</v>
      </c>
      <c r="L2">
        <v>0.82795698924730998</v>
      </c>
      <c r="M2">
        <v>0.82795698924730998</v>
      </c>
      <c r="N2">
        <v>0.68817204301074997</v>
      </c>
      <c r="O2">
        <v>-0.81720430107526998</v>
      </c>
      <c r="P2">
        <v>-0.13440860215054001</v>
      </c>
      <c r="Q2">
        <v>0.98180296238151998</v>
      </c>
      <c r="R2">
        <v>0.99971028479533997</v>
      </c>
      <c r="S2">
        <v>0.97858892259945995</v>
      </c>
      <c r="T2">
        <v>0.99649624501327005</v>
      </c>
      <c r="U2">
        <v>0.98152648766224004</v>
      </c>
      <c r="V2">
        <v>0.99943381007605003</v>
      </c>
      <c r="W2">
        <v>0.97858892157175004</v>
      </c>
      <c r="X2">
        <v>0.99649624398556003</v>
      </c>
      <c r="Y2">
        <v>0.97499980820561005</v>
      </c>
      <c r="Z2">
        <v>0.99290713061942004</v>
      </c>
      <c r="AA2">
        <v>0.97499980820561005</v>
      </c>
      <c r="AB2">
        <v>0.99290713061942004</v>
      </c>
      <c r="AC2">
        <v>0.97858898022899998</v>
      </c>
      <c r="AD2">
        <v>0.99649630264280997</v>
      </c>
      <c r="AE2">
        <f>+($Q2-S2)*($Q2-S2)+($R2-$T2)*($R2-$T2)</f>
        <v>2.0660103441392484E-5</v>
      </c>
      <c r="AF2">
        <f>+($Q2-U2)*($Q2-U2)+($R2-$V2)*($R2-$V2)</f>
        <v>1.5287654080736827E-7</v>
      </c>
      <c r="AG2">
        <f>+($Q2-W2)*($Q2-W2)+($R2-$X2)*($R2-$X2)</f>
        <v>2.0660116653797542E-5</v>
      </c>
      <c r="AH2">
        <f>+($Q2-Y2)*($Q2-Y2)+($R2-$Z2)*($R2-$Z2)</f>
        <v>9.2565813482537427E-5</v>
      </c>
      <c r="AI2">
        <f>+($Q2-AA2)*($Q2-AA2)+($R2-$AB2)*($R2-$AB2)</f>
        <v>9.2565813482537427E-5</v>
      </c>
      <c r="AJ2">
        <f>+($Q2-AC2)*($Q2-AC2)+($R2-$AD2)*($R2-$AD2)</f>
        <v>2.0659362553498423E-5</v>
      </c>
      <c r="AK2">
        <v>0.33086798187650002</v>
      </c>
      <c r="AL2">
        <v>0.34877530429032</v>
      </c>
      <c r="AM2" t="s">
        <v>88</v>
      </c>
      <c r="AN2" t="s">
        <v>89</v>
      </c>
      <c r="AO2" t="s">
        <v>90</v>
      </c>
      <c r="AP2" t="s">
        <v>91</v>
      </c>
      <c r="AQ2" t="s">
        <v>92</v>
      </c>
      <c r="AR2" t="s">
        <v>93</v>
      </c>
      <c r="AS2" t="s">
        <v>152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2</v>
      </c>
      <c r="BG2">
        <v>2</v>
      </c>
      <c r="BH2">
        <v>2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3</v>
      </c>
      <c r="CC2">
        <v>3</v>
      </c>
      <c r="CD2">
        <v>2</v>
      </c>
      <c r="CE2">
        <v>2</v>
      </c>
      <c r="CF2">
        <v>2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3</v>
      </c>
      <c r="CN2">
        <v>3</v>
      </c>
      <c r="CO2">
        <v>1</v>
      </c>
      <c r="CP2">
        <v>1</v>
      </c>
      <c r="CQ2">
        <v>1</v>
      </c>
      <c r="CR2">
        <v>1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2</v>
      </c>
      <c r="DF2">
        <v>2</v>
      </c>
      <c r="DG2">
        <v>3</v>
      </c>
      <c r="DH2">
        <v>2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2</v>
      </c>
      <c r="EE2">
        <v>2</v>
      </c>
      <c r="EF2">
        <v>2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3</v>
      </c>
      <c r="ER2">
        <v>3</v>
      </c>
      <c r="ET2">
        <v>3</v>
      </c>
      <c r="EU2">
        <v>3</v>
      </c>
      <c r="EV2">
        <v>3</v>
      </c>
      <c r="EW2">
        <v>3</v>
      </c>
      <c r="EX2">
        <v>3</v>
      </c>
      <c r="EY2">
        <v>3</v>
      </c>
      <c r="EZ2">
        <v>3</v>
      </c>
      <c r="FA2">
        <v>3</v>
      </c>
      <c r="FB2">
        <v>3</v>
      </c>
      <c r="FC2">
        <v>2</v>
      </c>
      <c r="FD2">
        <v>2</v>
      </c>
      <c r="FE2">
        <v>3</v>
      </c>
      <c r="FF2">
        <v>2</v>
      </c>
      <c r="FG2">
        <v>3</v>
      </c>
      <c r="FH2">
        <v>3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HT2">
        <v>1</v>
      </c>
      <c r="HU2">
        <v>1</v>
      </c>
      <c r="HV2">
        <v>1</v>
      </c>
      <c r="HW2">
        <v>1</v>
      </c>
      <c r="HX2">
        <v>3</v>
      </c>
      <c r="HY2">
        <v>3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2</v>
      </c>
      <c r="IG2">
        <v>2</v>
      </c>
      <c r="IH2">
        <v>2</v>
      </c>
      <c r="II2">
        <v>3</v>
      </c>
      <c r="IJ2">
        <v>3</v>
      </c>
      <c r="IK2">
        <v>3</v>
      </c>
      <c r="IL2">
        <v>3</v>
      </c>
      <c r="IM2">
        <v>3</v>
      </c>
      <c r="IN2">
        <v>3</v>
      </c>
      <c r="IO2">
        <v>3</v>
      </c>
      <c r="IP2">
        <v>3</v>
      </c>
      <c r="IQ2">
        <v>3</v>
      </c>
      <c r="IR2">
        <v>3</v>
      </c>
      <c r="IT2">
        <v>3</v>
      </c>
      <c r="IU2">
        <v>3</v>
      </c>
      <c r="IV2">
        <v>1</v>
      </c>
      <c r="IW2">
        <v>3</v>
      </c>
      <c r="IX2">
        <v>1</v>
      </c>
      <c r="IY2">
        <v>1</v>
      </c>
      <c r="IZ2">
        <v>2</v>
      </c>
      <c r="JA2">
        <v>3</v>
      </c>
      <c r="JB2">
        <v>2</v>
      </c>
      <c r="JC2">
        <v>3</v>
      </c>
      <c r="JD2">
        <v>1</v>
      </c>
      <c r="JE2">
        <v>1</v>
      </c>
      <c r="JF2">
        <v>1</v>
      </c>
      <c r="JG2">
        <v>1</v>
      </c>
      <c r="JH2">
        <v>3</v>
      </c>
      <c r="JI2">
        <v>1</v>
      </c>
      <c r="JJ2">
        <v>3</v>
      </c>
      <c r="JK2">
        <v>1</v>
      </c>
      <c r="JL2">
        <v>2</v>
      </c>
      <c r="JM2">
        <v>3</v>
      </c>
      <c r="JN2">
        <v>3</v>
      </c>
      <c r="JO2">
        <v>1</v>
      </c>
      <c r="JP2">
        <v>3</v>
      </c>
      <c r="JQ2">
        <v>3</v>
      </c>
      <c r="JR2">
        <v>3</v>
      </c>
    </row>
    <row r="3" spans="1:278" x14ac:dyDescent="0.25">
      <c r="A3" t="s">
        <v>30</v>
      </c>
      <c r="B3">
        <v>20492</v>
      </c>
      <c r="C3">
        <v>23.631843857654001</v>
      </c>
      <c r="D3">
        <v>23.607406439546999</v>
      </c>
      <c r="E3">
        <v>22.951925792139001</v>
      </c>
      <c r="F3">
        <v>23.607406439546999</v>
      </c>
      <c r="G3">
        <v>23.607406439546999</v>
      </c>
      <c r="H3">
        <v>0.97744360902256</v>
      </c>
      <c r="I3">
        <v>0.79699248120301003</v>
      </c>
      <c r="J3">
        <v>0.42857142857142999</v>
      </c>
      <c r="K3">
        <v>0.79699248120301003</v>
      </c>
      <c r="L3">
        <v>0.79699248120301003</v>
      </c>
      <c r="M3">
        <v>0.79699248120301003</v>
      </c>
      <c r="N3">
        <v>0.79699248120301003</v>
      </c>
      <c r="O3">
        <v>-0.36842105263157998</v>
      </c>
      <c r="P3">
        <v>-0.18045112781955</v>
      </c>
      <c r="Q3">
        <v>0.98027199752682004</v>
      </c>
      <c r="R3">
        <v>0.99999999995944999</v>
      </c>
      <c r="S3">
        <v>0.98027199737783</v>
      </c>
      <c r="T3">
        <v>0.99999999981045995</v>
      </c>
      <c r="U3">
        <v>0.91150696553179</v>
      </c>
      <c r="V3">
        <v>0.93123496796442995</v>
      </c>
      <c r="W3">
        <v>0.98027199737783</v>
      </c>
      <c r="X3">
        <v>0.99999999981045995</v>
      </c>
      <c r="Y3">
        <v>0.98027199737783</v>
      </c>
      <c r="Z3">
        <v>0.99999999981045995</v>
      </c>
      <c r="AA3">
        <v>0.98027199737783</v>
      </c>
      <c r="AB3">
        <v>0.99999999981045995</v>
      </c>
      <c r="AC3">
        <v>0.98027199737783</v>
      </c>
      <c r="AD3">
        <v>0.99999999981045995</v>
      </c>
      <c r="AE3">
        <f t="shared" ref="AE3:AE22" si="0">+($Q3-S3)*($Q3-S3)+($R3-$T3)*($R3-$T3)</f>
        <v>4.4396065543532865E-20</v>
      </c>
      <c r="AF3">
        <f t="shared" ref="AF3:AF22" si="1">+($Q3-U3)*($Q3-U3)+($R3-$V3)*($R3-$V3)</f>
        <v>9.4572592505536342E-3</v>
      </c>
      <c r="AG3">
        <f t="shared" ref="AG3:AG22" si="2">+($Q3-W3)*($Q3-W3)+($R3-$X3)*($R3-$X3)</f>
        <v>4.4396065543532865E-20</v>
      </c>
      <c r="AH3">
        <f t="shared" ref="AH3:AH22" si="3">+($Q3-Y3)*($Q3-Y3)+($R3-$Z3)*($R3-$Z3)</f>
        <v>4.4396065543532865E-20</v>
      </c>
      <c r="AI3">
        <f t="shared" ref="AI3:AI22" si="4">+($Q3-AA3)*($Q3-AA3)+($R3-$AB3)*($R3-$AB3)</f>
        <v>4.4396065543532865E-20</v>
      </c>
      <c r="AJ3">
        <f t="shared" ref="AJ3:AJ22" si="5">+($Q3-AC3)*($Q3-AC3)+($R3-$AD3)*($R3-$AD3)</f>
        <v>4.4396065543532865E-20</v>
      </c>
      <c r="AK3">
        <v>0.35539009756737</v>
      </c>
      <c r="AL3">
        <v>0.37511810000000001</v>
      </c>
      <c r="AM3" t="s">
        <v>49</v>
      </c>
      <c r="AN3" t="s">
        <v>50</v>
      </c>
      <c r="AO3" t="s">
        <v>51</v>
      </c>
      <c r="AP3" t="s">
        <v>50</v>
      </c>
      <c r="AQ3" t="s">
        <v>50</v>
      </c>
      <c r="AR3" t="s">
        <v>52</v>
      </c>
      <c r="AS3" t="s">
        <v>153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2</v>
      </c>
      <c r="BL3">
        <v>2</v>
      </c>
      <c r="BM3">
        <v>2</v>
      </c>
      <c r="BN3">
        <v>2</v>
      </c>
      <c r="BO3">
        <v>1</v>
      </c>
      <c r="BP3">
        <v>1</v>
      </c>
      <c r="BQ3">
        <v>0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2</v>
      </c>
      <c r="CK3">
        <v>2</v>
      </c>
      <c r="CL3">
        <v>1</v>
      </c>
      <c r="CM3">
        <v>3</v>
      </c>
      <c r="CN3">
        <v>2</v>
      </c>
      <c r="CO3">
        <v>2</v>
      </c>
      <c r="CP3">
        <v>1</v>
      </c>
      <c r="CQ3">
        <v>0</v>
      </c>
      <c r="CT3">
        <v>3</v>
      </c>
      <c r="CU3">
        <v>3</v>
      </c>
      <c r="CV3">
        <v>2</v>
      </c>
      <c r="CW3">
        <v>3</v>
      </c>
      <c r="CX3">
        <v>3</v>
      </c>
      <c r="CY3">
        <v>3</v>
      </c>
      <c r="CZ3">
        <v>3</v>
      </c>
      <c r="DA3">
        <v>2</v>
      </c>
      <c r="DB3">
        <v>1</v>
      </c>
      <c r="DC3">
        <v>3</v>
      </c>
      <c r="DD3">
        <v>3</v>
      </c>
      <c r="DE3">
        <v>3</v>
      </c>
      <c r="DF3">
        <v>3</v>
      </c>
      <c r="DG3">
        <v>3</v>
      </c>
      <c r="DH3">
        <v>3</v>
      </c>
      <c r="DI3">
        <v>3</v>
      </c>
      <c r="DJ3">
        <v>3</v>
      </c>
      <c r="DK3">
        <v>2</v>
      </c>
      <c r="DL3">
        <v>3</v>
      </c>
      <c r="DM3">
        <v>3</v>
      </c>
      <c r="DN3">
        <v>2</v>
      </c>
      <c r="DO3">
        <v>3</v>
      </c>
      <c r="DP3">
        <v>1</v>
      </c>
      <c r="DQ3">
        <v>0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2</v>
      </c>
      <c r="EK3">
        <v>2</v>
      </c>
      <c r="EL3">
        <v>1</v>
      </c>
      <c r="EM3">
        <v>3</v>
      </c>
      <c r="EN3">
        <v>2</v>
      </c>
      <c r="EO3">
        <v>2</v>
      </c>
      <c r="EP3">
        <v>1</v>
      </c>
      <c r="EQ3">
        <v>0</v>
      </c>
      <c r="ET3">
        <v>3</v>
      </c>
      <c r="EU3">
        <v>3</v>
      </c>
      <c r="EV3">
        <v>3</v>
      </c>
      <c r="EW3">
        <v>3</v>
      </c>
      <c r="EX3">
        <v>3</v>
      </c>
      <c r="EY3">
        <v>3</v>
      </c>
      <c r="EZ3">
        <v>3</v>
      </c>
      <c r="FA3">
        <v>3</v>
      </c>
      <c r="FB3">
        <v>3</v>
      </c>
      <c r="FC3">
        <v>3</v>
      </c>
      <c r="FD3">
        <v>3</v>
      </c>
      <c r="FE3">
        <v>3</v>
      </c>
      <c r="FF3">
        <v>3</v>
      </c>
      <c r="FG3">
        <v>3</v>
      </c>
      <c r="FH3">
        <v>3</v>
      </c>
      <c r="FI3">
        <v>3</v>
      </c>
      <c r="FJ3">
        <v>2</v>
      </c>
      <c r="FK3">
        <v>2</v>
      </c>
      <c r="FL3">
        <v>1</v>
      </c>
      <c r="FM3">
        <v>3</v>
      </c>
      <c r="FN3">
        <v>2</v>
      </c>
      <c r="FO3">
        <v>2</v>
      </c>
      <c r="FP3">
        <v>1</v>
      </c>
      <c r="FQ3">
        <v>0</v>
      </c>
      <c r="HT3">
        <v>0</v>
      </c>
      <c r="HU3">
        <v>1</v>
      </c>
      <c r="HV3">
        <v>2</v>
      </c>
      <c r="HW3">
        <v>2</v>
      </c>
      <c r="HX3">
        <v>3</v>
      </c>
      <c r="HY3">
        <v>1</v>
      </c>
      <c r="HZ3">
        <v>2</v>
      </c>
      <c r="IA3">
        <v>2</v>
      </c>
      <c r="IB3">
        <v>3</v>
      </c>
      <c r="IC3">
        <v>3</v>
      </c>
      <c r="ID3">
        <v>3</v>
      </c>
      <c r="IE3">
        <v>3</v>
      </c>
      <c r="IF3">
        <v>3</v>
      </c>
      <c r="IG3">
        <v>3</v>
      </c>
      <c r="IH3">
        <v>3</v>
      </c>
      <c r="II3">
        <v>3</v>
      </c>
      <c r="IJ3">
        <v>3</v>
      </c>
      <c r="IK3">
        <v>3</v>
      </c>
      <c r="IL3">
        <v>3</v>
      </c>
      <c r="IM3">
        <v>3</v>
      </c>
      <c r="IN3">
        <v>3</v>
      </c>
      <c r="IO3">
        <v>3</v>
      </c>
      <c r="IP3">
        <v>3</v>
      </c>
      <c r="IQ3">
        <v>3</v>
      </c>
      <c r="IT3">
        <v>3</v>
      </c>
      <c r="IU3">
        <v>3</v>
      </c>
      <c r="IV3">
        <v>2</v>
      </c>
      <c r="IW3">
        <v>1</v>
      </c>
      <c r="IX3">
        <v>3</v>
      </c>
      <c r="IY3">
        <v>3</v>
      </c>
      <c r="IZ3">
        <v>2</v>
      </c>
      <c r="JA3">
        <v>0</v>
      </c>
      <c r="JB3">
        <v>3</v>
      </c>
      <c r="JC3">
        <v>1</v>
      </c>
      <c r="JD3">
        <v>3</v>
      </c>
      <c r="JE3">
        <v>3</v>
      </c>
      <c r="JF3">
        <v>2</v>
      </c>
      <c r="JG3">
        <v>3</v>
      </c>
      <c r="JH3">
        <v>3</v>
      </c>
      <c r="JI3">
        <v>3</v>
      </c>
      <c r="JJ3">
        <v>3</v>
      </c>
      <c r="JK3">
        <v>3</v>
      </c>
      <c r="JL3">
        <v>3</v>
      </c>
      <c r="JM3">
        <v>3</v>
      </c>
      <c r="JN3">
        <v>3</v>
      </c>
      <c r="JO3">
        <v>3</v>
      </c>
      <c r="JP3">
        <v>2</v>
      </c>
      <c r="JQ3">
        <v>3</v>
      </c>
    </row>
    <row r="4" spans="1:278" x14ac:dyDescent="0.25">
      <c r="A4" t="s">
        <v>30</v>
      </c>
      <c r="B4">
        <v>40670</v>
      </c>
      <c r="C4">
        <v>20.029661288452999</v>
      </c>
      <c r="D4">
        <v>16.061249014965998</v>
      </c>
      <c r="E4">
        <v>15.10339451212</v>
      </c>
      <c r="F4">
        <v>16.045200641320999</v>
      </c>
      <c r="G4">
        <v>16.019897881096</v>
      </c>
      <c r="H4">
        <v>0.97413793103447999</v>
      </c>
      <c r="I4">
        <v>-4.3103448275862002E-2</v>
      </c>
      <c r="J4">
        <v>-0.36206896551723999</v>
      </c>
      <c r="K4">
        <v>-7.7586206896552004E-2</v>
      </c>
      <c r="L4">
        <v>-0.10344827586207</v>
      </c>
      <c r="M4">
        <v>3.4482758620690002E-2</v>
      </c>
      <c r="N4">
        <v>-4.3103448275862002E-2</v>
      </c>
      <c r="O4">
        <v>0.50862068965517004</v>
      </c>
      <c r="P4">
        <v>-4.3103448275862002E-2</v>
      </c>
      <c r="Q4">
        <v>0.98059253355205001</v>
      </c>
      <c r="R4">
        <v>0.99981705844030999</v>
      </c>
      <c r="S4">
        <v>0.60346540959519002</v>
      </c>
      <c r="T4">
        <v>0.62268993448345</v>
      </c>
      <c r="U4">
        <v>0.44663876140302999</v>
      </c>
      <c r="V4">
        <v>0.46586328629128998</v>
      </c>
      <c r="W4">
        <v>0.60346528410544997</v>
      </c>
      <c r="X4">
        <v>0.62268980899370996</v>
      </c>
      <c r="Y4">
        <v>0.60346526837754999</v>
      </c>
      <c r="Z4">
        <v>0.62268979326580998</v>
      </c>
      <c r="AA4">
        <v>0.93766133950950004</v>
      </c>
      <c r="AB4">
        <v>0.95688586439776002</v>
      </c>
      <c r="AC4">
        <v>0.60346540959519002</v>
      </c>
      <c r="AD4">
        <v>0.62268993448345</v>
      </c>
      <c r="AE4">
        <f t="shared" si="0"/>
        <v>0.2844497352479457</v>
      </c>
      <c r="AF4">
        <f t="shared" si="1"/>
        <v>0.57021326158433505</v>
      </c>
      <c r="AG4">
        <f t="shared" si="2"/>
        <v>0.28444992455031615</v>
      </c>
      <c r="AH4">
        <f t="shared" si="3"/>
        <v>0.28444994827599529</v>
      </c>
      <c r="AI4">
        <f t="shared" si="4"/>
        <v>3.686174843838156E-3</v>
      </c>
      <c r="AJ4">
        <f t="shared" si="5"/>
        <v>0.2844497352479457</v>
      </c>
      <c r="AK4">
        <v>0.35589357511172998</v>
      </c>
      <c r="AL4">
        <v>0.37511809999999002</v>
      </c>
      <c r="AM4" t="s">
        <v>31</v>
      </c>
      <c r="AN4" t="s">
        <v>32</v>
      </c>
      <c r="AO4" t="s">
        <v>33</v>
      </c>
      <c r="AP4" t="s">
        <v>34</v>
      </c>
      <c r="AQ4" t="s">
        <v>35</v>
      </c>
      <c r="AR4" t="s">
        <v>36</v>
      </c>
      <c r="AS4" t="s">
        <v>154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2</v>
      </c>
      <c r="BG4">
        <v>2</v>
      </c>
      <c r="BH4">
        <v>2</v>
      </c>
      <c r="BI4">
        <v>2</v>
      </c>
      <c r="BJ4">
        <v>1</v>
      </c>
      <c r="BK4">
        <v>1</v>
      </c>
      <c r="BL4">
        <v>0</v>
      </c>
      <c r="BM4">
        <v>0</v>
      </c>
      <c r="BT4">
        <v>1</v>
      </c>
      <c r="BU4">
        <v>1</v>
      </c>
      <c r="BV4">
        <v>2</v>
      </c>
      <c r="BW4">
        <v>2</v>
      </c>
      <c r="BX4">
        <v>2</v>
      </c>
      <c r="BY4">
        <v>2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0</v>
      </c>
      <c r="CK4">
        <v>3</v>
      </c>
      <c r="CL4">
        <v>3</v>
      </c>
      <c r="CM4">
        <v>0</v>
      </c>
      <c r="CT4">
        <v>1</v>
      </c>
      <c r="CU4">
        <v>1</v>
      </c>
      <c r="CV4">
        <v>0</v>
      </c>
      <c r="CW4">
        <v>2</v>
      </c>
      <c r="CX4">
        <v>2</v>
      </c>
      <c r="CY4">
        <v>2</v>
      </c>
      <c r="CZ4">
        <v>2</v>
      </c>
      <c r="DA4">
        <v>3</v>
      </c>
      <c r="DB4">
        <v>3</v>
      </c>
      <c r="DC4">
        <v>3</v>
      </c>
      <c r="DD4">
        <v>3</v>
      </c>
      <c r="DE4">
        <v>3</v>
      </c>
      <c r="DF4">
        <v>3</v>
      </c>
      <c r="DG4">
        <v>3</v>
      </c>
      <c r="DH4">
        <v>0</v>
      </c>
      <c r="DI4">
        <v>3</v>
      </c>
      <c r="DJ4">
        <v>3</v>
      </c>
      <c r="DK4">
        <v>3</v>
      </c>
      <c r="DL4">
        <v>3</v>
      </c>
      <c r="DM4">
        <v>3</v>
      </c>
      <c r="DT4">
        <v>1</v>
      </c>
      <c r="DU4">
        <v>1</v>
      </c>
      <c r="DV4">
        <v>2</v>
      </c>
      <c r="DW4">
        <v>2</v>
      </c>
      <c r="DX4">
        <v>2</v>
      </c>
      <c r="DY4">
        <v>2</v>
      </c>
      <c r="DZ4">
        <v>3</v>
      </c>
      <c r="EA4">
        <v>3</v>
      </c>
      <c r="EB4">
        <v>3</v>
      </c>
      <c r="EC4">
        <v>3</v>
      </c>
      <c r="ED4">
        <v>3</v>
      </c>
      <c r="EE4">
        <v>3</v>
      </c>
      <c r="EF4">
        <v>3</v>
      </c>
      <c r="EG4">
        <v>3</v>
      </c>
      <c r="EH4">
        <v>3</v>
      </c>
      <c r="EI4">
        <v>0</v>
      </c>
      <c r="EJ4">
        <v>3</v>
      </c>
      <c r="EK4">
        <v>3</v>
      </c>
      <c r="EL4">
        <v>3</v>
      </c>
      <c r="EM4">
        <v>0</v>
      </c>
      <c r="ET4">
        <v>1</v>
      </c>
      <c r="EU4">
        <v>1</v>
      </c>
      <c r="EV4">
        <v>2</v>
      </c>
      <c r="EW4">
        <v>2</v>
      </c>
      <c r="EX4">
        <v>2</v>
      </c>
      <c r="EY4">
        <v>2</v>
      </c>
      <c r="EZ4">
        <v>3</v>
      </c>
      <c r="FA4">
        <v>3</v>
      </c>
      <c r="FB4">
        <v>3</v>
      </c>
      <c r="FC4">
        <v>3</v>
      </c>
      <c r="FD4">
        <v>3</v>
      </c>
      <c r="FE4">
        <v>3</v>
      </c>
      <c r="FF4">
        <v>3</v>
      </c>
      <c r="FG4">
        <v>3</v>
      </c>
      <c r="FH4">
        <v>3</v>
      </c>
      <c r="FI4">
        <v>0</v>
      </c>
      <c r="FJ4">
        <v>3</v>
      </c>
      <c r="FK4">
        <v>0</v>
      </c>
      <c r="FL4">
        <v>3</v>
      </c>
      <c r="FM4">
        <v>3</v>
      </c>
      <c r="HT4">
        <v>0</v>
      </c>
      <c r="HU4">
        <v>3</v>
      </c>
      <c r="HV4">
        <v>3</v>
      </c>
      <c r="HW4">
        <v>0</v>
      </c>
      <c r="HX4">
        <v>3</v>
      </c>
      <c r="HY4">
        <v>3</v>
      </c>
      <c r="HZ4">
        <v>3</v>
      </c>
      <c r="IA4">
        <v>3</v>
      </c>
      <c r="IB4">
        <v>3</v>
      </c>
      <c r="IC4">
        <v>3</v>
      </c>
      <c r="ID4">
        <v>3</v>
      </c>
      <c r="IE4">
        <v>3</v>
      </c>
      <c r="IF4">
        <v>3</v>
      </c>
      <c r="IG4">
        <v>3</v>
      </c>
      <c r="IH4">
        <v>2</v>
      </c>
      <c r="II4">
        <v>2</v>
      </c>
      <c r="IJ4">
        <v>2</v>
      </c>
      <c r="IK4">
        <v>2</v>
      </c>
      <c r="IL4">
        <v>1</v>
      </c>
      <c r="IM4">
        <v>1</v>
      </c>
      <c r="IT4">
        <v>3</v>
      </c>
      <c r="IU4">
        <v>3</v>
      </c>
      <c r="IV4">
        <v>3</v>
      </c>
      <c r="IW4">
        <v>3</v>
      </c>
      <c r="IX4">
        <v>3</v>
      </c>
      <c r="IY4">
        <v>2</v>
      </c>
      <c r="IZ4">
        <v>3</v>
      </c>
      <c r="JA4">
        <v>0</v>
      </c>
      <c r="JB4">
        <v>2</v>
      </c>
      <c r="JC4">
        <v>1</v>
      </c>
      <c r="JD4">
        <v>3</v>
      </c>
      <c r="JE4">
        <v>1</v>
      </c>
      <c r="JF4">
        <v>3</v>
      </c>
      <c r="JG4">
        <v>2</v>
      </c>
      <c r="JH4">
        <v>3</v>
      </c>
      <c r="JI4">
        <v>2</v>
      </c>
      <c r="JJ4">
        <v>3</v>
      </c>
      <c r="JK4">
        <v>3</v>
      </c>
      <c r="JL4">
        <v>0</v>
      </c>
      <c r="JM4">
        <v>3</v>
      </c>
    </row>
    <row r="5" spans="1:278" x14ac:dyDescent="0.25">
      <c r="A5" t="s">
        <v>30</v>
      </c>
      <c r="B5">
        <v>53233</v>
      </c>
      <c r="C5">
        <v>15.315029225598</v>
      </c>
      <c r="D5">
        <v>15.142069820429001</v>
      </c>
      <c r="E5">
        <v>15.110761713245999</v>
      </c>
      <c r="F5">
        <v>15.082632021027001</v>
      </c>
      <c r="G5">
        <v>15.151504023568</v>
      </c>
      <c r="H5">
        <v>0.99259259259259003</v>
      </c>
      <c r="I5">
        <v>0.46666666666667</v>
      </c>
      <c r="J5">
        <v>0.46666666666667</v>
      </c>
      <c r="K5">
        <v>0.45925925925925998</v>
      </c>
      <c r="L5">
        <v>0.46666666666667</v>
      </c>
      <c r="M5">
        <v>0.46666666666667</v>
      </c>
      <c r="N5">
        <v>0.46666666666667</v>
      </c>
      <c r="O5">
        <v>-0.42222222222222</v>
      </c>
      <c r="P5">
        <v>0.28148148148148</v>
      </c>
      <c r="Q5">
        <v>0.65633741314447003</v>
      </c>
      <c r="R5">
        <v>0.67183129265018005</v>
      </c>
      <c r="S5">
        <v>0.64809874795620004</v>
      </c>
      <c r="T5">
        <v>0.66359262746190995</v>
      </c>
      <c r="U5">
        <v>0.64456927795202001</v>
      </c>
      <c r="V5">
        <v>0.66006315745773003</v>
      </c>
      <c r="W5">
        <v>0.64124186995482002</v>
      </c>
      <c r="X5">
        <v>0.65673574946053004</v>
      </c>
      <c r="Y5">
        <v>0.65056937695202</v>
      </c>
      <c r="Z5">
        <v>0.66606325645773001</v>
      </c>
      <c r="AA5">
        <v>0.65350942546201995</v>
      </c>
      <c r="AB5">
        <v>0.66900330496772997</v>
      </c>
      <c r="AC5">
        <v>0.65350942546236002</v>
      </c>
      <c r="AD5">
        <v>0.66900330496807003</v>
      </c>
      <c r="AE5">
        <f t="shared" si="0"/>
        <v>1.3575120816882537E-4</v>
      </c>
      <c r="AF5">
        <f t="shared" si="1"/>
        <v>2.76978011815561E-4</v>
      </c>
      <c r="AG5">
        <f t="shared" si="2"/>
        <v>4.5575084838117742E-4</v>
      </c>
      <c r="AH5">
        <f t="shared" si="3"/>
        <v>6.6540483034826936E-5</v>
      </c>
      <c r="AI5">
        <f t="shared" si="4"/>
        <v>1.5995028664178668E-5</v>
      </c>
      <c r="AJ5">
        <f t="shared" si="5"/>
        <v>1.5995028660331909E-5</v>
      </c>
      <c r="AK5">
        <v>0.33645528266286001</v>
      </c>
      <c r="AL5">
        <v>0.35194916216856997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155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1</v>
      </c>
      <c r="CB5">
        <v>2</v>
      </c>
      <c r="CC5">
        <v>2</v>
      </c>
      <c r="CD5">
        <v>2</v>
      </c>
      <c r="CE5">
        <v>2</v>
      </c>
      <c r="CF5">
        <v>2</v>
      </c>
      <c r="CG5">
        <v>1</v>
      </c>
      <c r="CH5">
        <v>1</v>
      </c>
      <c r="CI5">
        <v>1</v>
      </c>
      <c r="CJ5">
        <v>1</v>
      </c>
      <c r="CK5">
        <v>2</v>
      </c>
      <c r="CL5">
        <v>1</v>
      </c>
      <c r="CM5">
        <v>1</v>
      </c>
      <c r="CN5">
        <v>1</v>
      </c>
      <c r="CO5">
        <v>1</v>
      </c>
      <c r="CP5">
        <v>2</v>
      </c>
      <c r="CQ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2</v>
      </c>
      <c r="CZ5">
        <v>1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2</v>
      </c>
      <c r="DN5">
        <v>1</v>
      </c>
      <c r="DO5">
        <v>1</v>
      </c>
      <c r="DP5">
        <v>2</v>
      </c>
      <c r="DQ5">
        <v>2</v>
      </c>
      <c r="DT5">
        <v>2</v>
      </c>
      <c r="DU5">
        <v>2</v>
      </c>
      <c r="DV5">
        <v>2</v>
      </c>
      <c r="DW5">
        <v>2</v>
      </c>
      <c r="DX5">
        <v>2</v>
      </c>
      <c r="DY5">
        <v>2</v>
      </c>
      <c r="DZ5">
        <v>2</v>
      </c>
      <c r="EA5">
        <v>1</v>
      </c>
      <c r="EB5">
        <v>2</v>
      </c>
      <c r="EC5">
        <v>1</v>
      </c>
      <c r="ED5">
        <v>1</v>
      </c>
      <c r="EE5">
        <v>2</v>
      </c>
      <c r="EF5">
        <v>2</v>
      </c>
      <c r="EG5">
        <v>2</v>
      </c>
      <c r="EH5">
        <v>2</v>
      </c>
      <c r="EI5">
        <v>1</v>
      </c>
      <c r="EJ5">
        <v>1</v>
      </c>
      <c r="EK5">
        <v>1</v>
      </c>
      <c r="EL5">
        <v>2</v>
      </c>
      <c r="EM5">
        <v>2</v>
      </c>
      <c r="EN5">
        <v>1</v>
      </c>
      <c r="EO5">
        <v>2</v>
      </c>
      <c r="EP5">
        <v>1</v>
      </c>
      <c r="EQ5">
        <v>1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1</v>
      </c>
      <c r="FC5">
        <v>2</v>
      </c>
      <c r="FD5">
        <v>2</v>
      </c>
      <c r="FE5">
        <v>2</v>
      </c>
      <c r="FF5">
        <v>2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2</v>
      </c>
      <c r="FN5">
        <v>1</v>
      </c>
      <c r="FO5">
        <v>1</v>
      </c>
      <c r="FP5">
        <v>2</v>
      </c>
      <c r="FQ5">
        <v>2</v>
      </c>
      <c r="HT5">
        <v>2</v>
      </c>
      <c r="HU5">
        <v>2</v>
      </c>
      <c r="HV5">
        <v>1</v>
      </c>
      <c r="HW5">
        <v>1</v>
      </c>
      <c r="HX5">
        <v>1</v>
      </c>
      <c r="HY5">
        <v>1</v>
      </c>
      <c r="HZ5">
        <v>2</v>
      </c>
      <c r="IA5">
        <v>1</v>
      </c>
      <c r="IB5">
        <v>1</v>
      </c>
      <c r="IC5">
        <v>1</v>
      </c>
      <c r="ID5">
        <v>1</v>
      </c>
      <c r="IE5">
        <v>2</v>
      </c>
      <c r="IF5">
        <v>2</v>
      </c>
      <c r="IG5">
        <v>2</v>
      </c>
      <c r="IH5">
        <v>2</v>
      </c>
      <c r="II5">
        <v>2</v>
      </c>
      <c r="IJ5">
        <v>1</v>
      </c>
      <c r="IK5">
        <v>2</v>
      </c>
      <c r="IL5">
        <v>2</v>
      </c>
      <c r="IM5">
        <v>2</v>
      </c>
      <c r="IN5">
        <v>2</v>
      </c>
      <c r="IO5">
        <v>2</v>
      </c>
      <c r="IP5">
        <v>2</v>
      </c>
      <c r="IQ5">
        <v>2</v>
      </c>
      <c r="IT5">
        <v>2</v>
      </c>
      <c r="IU5">
        <v>2</v>
      </c>
      <c r="IV5">
        <v>2</v>
      </c>
      <c r="IW5">
        <v>2</v>
      </c>
      <c r="IX5">
        <v>2</v>
      </c>
      <c r="IY5">
        <v>1</v>
      </c>
      <c r="IZ5">
        <v>1</v>
      </c>
      <c r="JA5">
        <v>2</v>
      </c>
      <c r="JB5">
        <v>1</v>
      </c>
      <c r="JC5">
        <v>1</v>
      </c>
      <c r="JD5">
        <v>2</v>
      </c>
      <c r="JE5">
        <v>2</v>
      </c>
      <c r="JF5">
        <v>2</v>
      </c>
      <c r="JG5">
        <v>2</v>
      </c>
      <c r="JH5">
        <v>2</v>
      </c>
      <c r="JI5">
        <v>1</v>
      </c>
      <c r="JJ5">
        <v>1</v>
      </c>
      <c r="JK5">
        <v>2</v>
      </c>
      <c r="JL5">
        <v>1</v>
      </c>
      <c r="JM5">
        <v>2</v>
      </c>
      <c r="JN5">
        <v>2</v>
      </c>
      <c r="JO5">
        <v>2</v>
      </c>
      <c r="JP5">
        <v>1</v>
      </c>
      <c r="JQ5">
        <v>1</v>
      </c>
    </row>
    <row r="6" spans="1:278" x14ac:dyDescent="0.25">
      <c r="A6" t="s">
        <v>13</v>
      </c>
      <c r="B6">
        <v>23778</v>
      </c>
      <c r="C6">
        <v>19.838039013242</v>
      </c>
      <c r="D6">
        <v>18.547658516965999</v>
      </c>
      <c r="E6">
        <v>19.116981958893</v>
      </c>
      <c r="F6">
        <v>18.454533885690999</v>
      </c>
      <c r="G6">
        <v>19.153503890027</v>
      </c>
      <c r="H6">
        <v>0.97826086956521996</v>
      </c>
      <c r="I6">
        <v>-8.6956521739130002E-2</v>
      </c>
      <c r="J6">
        <v>0.43478260869565</v>
      </c>
      <c r="K6">
        <v>-8.6956521739130002E-2</v>
      </c>
      <c r="L6">
        <v>0.43478260869565</v>
      </c>
      <c r="M6">
        <v>-6.5217391304348005E-2</v>
      </c>
      <c r="N6">
        <v>-8.6956521739130002E-2</v>
      </c>
      <c r="O6">
        <v>-8.6956521739130002E-2</v>
      </c>
      <c r="P6">
        <v>0.45652173913042998</v>
      </c>
      <c r="Q6">
        <v>0.82484111797992998</v>
      </c>
      <c r="R6">
        <v>0.84257944101003002</v>
      </c>
      <c r="S6">
        <v>0.67952934105277996</v>
      </c>
      <c r="T6">
        <v>0.69726766408287999</v>
      </c>
      <c r="U6">
        <v>0.72551934105278004</v>
      </c>
      <c r="V6">
        <v>0.74325766408287997</v>
      </c>
      <c r="W6">
        <v>0.66464127967993003</v>
      </c>
      <c r="X6">
        <v>0.68237960271002995</v>
      </c>
      <c r="Y6">
        <v>0.73060591897992999</v>
      </c>
      <c r="Z6">
        <v>0.74834424201003003</v>
      </c>
      <c r="AA6">
        <v>0.70960591897992997</v>
      </c>
      <c r="AB6">
        <v>0.72734424201003001</v>
      </c>
      <c r="AC6">
        <v>0.68981934105277998</v>
      </c>
      <c r="AD6">
        <v>0.70755766408288001</v>
      </c>
      <c r="AE6">
        <f t="shared" si="0"/>
        <v>4.2231025027451623E-2</v>
      </c>
      <c r="AF6">
        <f t="shared" si="1"/>
        <v>1.972963074393309E-2</v>
      </c>
      <c r="AG6">
        <f t="shared" si="2"/>
        <v>5.1327976382692299E-2</v>
      </c>
      <c r="AH6">
        <f t="shared" si="3"/>
        <v>1.7760545461139199E-2</v>
      </c>
      <c r="AI6">
        <f t="shared" si="4"/>
        <v>2.6558302177139208E-2</v>
      </c>
      <c r="AJ6">
        <f t="shared" si="5"/>
        <v>3.6461760489130114E-2</v>
      </c>
      <c r="AK6">
        <v>0.65484111797993005</v>
      </c>
      <c r="AL6">
        <v>0.67257944101002998</v>
      </c>
      <c r="AM6" t="s">
        <v>94</v>
      </c>
      <c r="AN6" t="s">
        <v>95</v>
      </c>
      <c r="AO6" t="s">
        <v>96</v>
      </c>
      <c r="AP6" t="s">
        <v>97</v>
      </c>
      <c r="AQ6" t="s">
        <v>98</v>
      </c>
      <c r="AR6" t="s">
        <v>99</v>
      </c>
      <c r="AS6" t="s">
        <v>156</v>
      </c>
      <c r="AT6">
        <v>3</v>
      </c>
      <c r="AU6">
        <v>3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T6">
        <v>2</v>
      </c>
      <c r="BU6">
        <v>2</v>
      </c>
      <c r="BV6">
        <v>2</v>
      </c>
      <c r="BW6">
        <v>2</v>
      </c>
      <c r="BX6">
        <v>3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3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T6">
        <v>2</v>
      </c>
      <c r="CU6">
        <v>3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3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3</v>
      </c>
      <c r="EC6">
        <v>3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T6">
        <v>2</v>
      </c>
      <c r="EU6">
        <v>3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3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3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3</v>
      </c>
      <c r="IO6">
        <v>2</v>
      </c>
      <c r="IP6">
        <v>2</v>
      </c>
      <c r="IQ6">
        <v>2</v>
      </c>
      <c r="IR6">
        <v>2</v>
      </c>
      <c r="IT6">
        <v>3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3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</row>
    <row r="7" spans="1:278" x14ac:dyDescent="0.25">
      <c r="A7" t="s">
        <v>13</v>
      </c>
      <c r="B7">
        <v>25114</v>
      </c>
      <c r="C7">
        <v>22.660840232298</v>
      </c>
      <c r="D7">
        <v>22.417906386514002</v>
      </c>
      <c r="E7">
        <v>22.522063388374001</v>
      </c>
      <c r="F7">
        <v>22.358014604198001</v>
      </c>
      <c r="G7">
        <v>22.423853786698999</v>
      </c>
      <c r="H7">
        <v>0.98692810457516</v>
      </c>
      <c r="I7">
        <v>0.37908496732025998</v>
      </c>
      <c r="J7">
        <v>0.60130718954247997</v>
      </c>
      <c r="K7">
        <v>0.19607843137254999</v>
      </c>
      <c r="L7">
        <v>0.27450980392156998</v>
      </c>
      <c r="M7">
        <v>0.43137254901960997</v>
      </c>
      <c r="N7">
        <v>0.37908496732025998</v>
      </c>
      <c r="O7">
        <v>-0.52941176470588003</v>
      </c>
      <c r="P7">
        <v>0.14379084967319999</v>
      </c>
      <c r="Q7">
        <v>0.98454752521088995</v>
      </c>
      <c r="R7">
        <v>0.99999999930988004</v>
      </c>
      <c r="S7">
        <v>0.98172288221499004</v>
      </c>
      <c r="T7">
        <v>0.99717535631398002</v>
      </c>
      <c r="U7">
        <v>0.98443580073921</v>
      </c>
      <c r="V7">
        <v>0.99988827483820997</v>
      </c>
      <c r="W7">
        <v>0.98172285168831996</v>
      </c>
      <c r="X7">
        <v>0.99717532578731005</v>
      </c>
      <c r="Y7">
        <v>0.98172311803235002</v>
      </c>
      <c r="Z7">
        <v>0.99717559213134999</v>
      </c>
      <c r="AA7">
        <v>0.98443553553893004</v>
      </c>
      <c r="AB7">
        <v>0.99988800963793001</v>
      </c>
      <c r="AC7">
        <v>0.98172288221499004</v>
      </c>
      <c r="AD7">
        <v>0.99717535631398002</v>
      </c>
      <c r="AE7">
        <f t="shared" si="0"/>
        <v>1.5957216108573426E-5</v>
      </c>
      <c r="AF7">
        <f t="shared" si="1"/>
        <v>2.4964715142121161E-8</v>
      </c>
      <c r="AG7">
        <f t="shared" si="2"/>
        <v>1.5957561018215878E-5</v>
      </c>
      <c r="AH7">
        <f t="shared" si="3"/>
        <v>1.5954551820320005E-5</v>
      </c>
      <c r="AI7">
        <f t="shared" si="4"/>
        <v>2.508337324916389E-8</v>
      </c>
      <c r="AJ7">
        <f t="shared" si="5"/>
        <v>1.5957216108573426E-5</v>
      </c>
      <c r="AK7">
        <v>0.37054839490100999</v>
      </c>
      <c r="AL7">
        <v>0.38600086900000002</v>
      </c>
      <c r="AM7" t="s">
        <v>14</v>
      </c>
      <c r="AN7" t="s">
        <v>15</v>
      </c>
      <c r="AO7" t="s">
        <v>16</v>
      </c>
      <c r="AP7" t="s">
        <v>17</v>
      </c>
      <c r="AQ7" t="s">
        <v>18</v>
      </c>
      <c r="AR7" t="s">
        <v>19</v>
      </c>
      <c r="AS7" t="s">
        <v>157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2</v>
      </c>
      <c r="BJ7">
        <v>2</v>
      </c>
      <c r="BK7">
        <v>2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1</v>
      </c>
      <c r="CF7">
        <v>2</v>
      </c>
      <c r="CG7">
        <v>1</v>
      </c>
      <c r="CH7">
        <v>3</v>
      </c>
      <c r="CI7">
        <v>1</v>
      </c>
      <c r="CJ7">
        <v>1</v>
      </c>
      <c r="CK7">
        <v>3</v>
      </c>
      <c r="CL7">
        <v>3</v>
      </c>
      <c r="CM7">
        <v>1</v>
      </c>
      <c r="CN7">
        <v>3</v>
      </c>
      <c r="CO7">
        <v>1</v>
      </c>
      <c r="CP7">
        <v>2</v>
      </c>
      <c r="CQ7">
        <v>2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1</v>
      </c>
      <c r="DG7">
        <v>3</v>
      </c>
      <c r="DH7">
        <v>2</v>
      </c>
      <c r="DI7">
        <v>2</v>
      </c>
      <c r="DJ7">
        <v>2</v>
      </c>
      <c r="DK7">
        <v>1</v>
      </c>
      <c r="DL7">
        <v>1</v>
      </c>
      <c r="DM7">
        <v>1</v>
      </c>
      <c r="DN7">
        <v>3</v>
      </c>
      <c r="DO7">
        <v>1</v>
      </c>
      <c r="DP7">
        <v>3</v>
      </c>
      <c r="DQ7">
        <v>1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1</v>
      </c>
      <c r="EF7">
        <v>2</v>
      </c>
      <c r="EG7">
        <v>1</v>
      </c>
      <c r="EH7">
        <v>1</v>
      </c>
      <c r="EI7">
        <v>1</v>
      </c>
      <c r="EJ7">
        <v>3</v>
      </c>
      <c r="EK7">
        <v>1</v>
      </c>
      <c r="EL7">
        <v>3</v>
      </c>
      <c r="EM7">
        <v>1</v>
      </c>
      <c r="EN7">
        <v>3</v>
      </c>
      <c r="EO7">
        <v>2</v>
      </c>
      <c r="EP7">
        <v>2</v>
      </c>
      <c r="EQ7">
        <v>3</v>
      </c>
      <c r="ET7">
        <v>3</v>
      </c>
      <c r="EU7">
        <v>3</v>
      </c>
      <c r="EV7">
        <v>3</v>
      </c>
      <c r="EW7">
        <v>3</v>
      </c>
      <c r="EX7">
        <v>3</v>
      </c>
      <c r="EY7">
        <v>3</v>
      </c>
      <c r="EZ7">
        <v>3</v>
      </c>
      <c r="FA7">
        <v>3</v>
      </c>
      <c r="FB7">
        <v>3</v>
      </c>
      <c r="FC7">
        <v>3</v>
      </c>
      <c r="FD7">
        <v>3</v>
      </c>
      <c r="FE7">
        <v>1</v>
      </c>
      <c r="FF7">
        <v>2</v>
      </c>
      <c r="FG7">
        <v>2</v>
      </c>
      <c r="FH7">
        <v>1</v>
      </c>
      <c r="FI7">
        <v>3</v>
      </c>
      <c r="FJ7">
        <v>1</v>
      </c>
      <c r="FK7">
        <v>1</v>
      </c>
      <c r="FL7">
        <v>3</v>
      </c>
      <c r="FM7">
        <v>3</v>
      </c>
      <c r="FN7">
        <v>1</v>
      </c>
      <c r="FO7">
        <v>3</v>
      </c>
      <c r="FP7">
        <v>1</v>
      </c>
      <c r="FQ7">
        <v>2</v>
      </c>
      <c r="HT7">
        <v>2</v>
      </c>
      <c r="HU7">
        <v>2</v>
      </c>
      <c r="HV7">
        <v>1</v>
      </c>
      <c r="HW7">
        <v>3</v>
      </c>
      <c r="HX7">
        <v>1</v>
      </c>
      <c r="HY7">
        <v>3</v>
      </c>
      <c r="HZ7">
        <v>3</v>
      </c>
      <c r="IA7">
        <v>1</v>
      </c>
      <c r="IB7">
        <v>1</v>
      </c>
      <c r="IC7">
        <v>3</v>
      </c>
      <c r="ID7">
        <v>1</v>
      </c>
      <c r="IE7">
        <v>2</v>
      </c>
      <c r="IF7">
        <v>1</v>
      </c>
      <c r="IG7">
        <v>3</v>
      </c>
      <c r="IH7">
        <v>3</v>
      </c>
      <c r="II7">
        <v>3</v>
      </c>
      <c r="IJ7">
        <v>3</v>
      </c>
      <c r="IK7">
        <v>3</v>
      </c>
      <c r="IL7">
        <v>3</v>
      </c>
      <c r="IM7">
        <v>3</v>
      </c>
      <c r="IN7">
        <v>3</v>
      </c>
      <c r="IO7">
        <v>3</v>
      </c>
      <c r="IP7">
        <v>3</v>
      </c>
      <c r="IQ7">
        <v>3</v>
      </c>
      <c r="IT7">
        <v>3</v>
      </c>
      <c r="IU7">
        <v>3</v>
      </c>
      <c r="IV7">
        <v>1</v>
      </c>
      <c r="IW7">
        <v>3</v>
      </c>
      <c r="IX7">
        <v>3</v>
      </c>
      <c r="IY7">
        <v>3</v>
      </c>
      <c r="IZ7">
        <v>3</v>
      </c>
      <c r="JA7">
        <v>2</v>
      </c>
      <c r="JB7">
        <v>2</v>
      </c>
      <c r="JC7">
        <v>3</v>
      </c>
      <c r="JD7">
        <v>3</v>
      </c>
      <c r="JE7">
        <v>2</v>
      </c>
      <c r="JF7">
        <v>3</v>
      </c>
      <c r="JG7">
        <v>1</v>
      </c>
      <c r="JH7">
        <v>3</v>
      </c>
      <c r="JI7">
        <v>3</v>
      </c>
      <c r="JJ7">
        <v>1</v>
      </c>
      <c r="JK7">
        <v>1</v>
      </c>
      <c r="JL7">
        <v>3</v>
      </c>
      <c r="JM7">
        <v>3</v>
      </c>
      <c r="JN7">
        <v>3</v>
      </c>
      <c r="JO7">
        <v>1</v>
      </c>
      <c r="JP7">
        <v>1</v>
      </c>
      <c r="JQ7">
        <v>3</v>
      </c>
    </row>
    <row r="8" spans="1:278" x14ac:dyDescent="0.25">
      <c r="A8" t="s">
        <v>23</v>
      </c>
      <c r="B8">
        <v>19574</v>
      </c>
      <c r="C8">
        <v>12.758098343298</v>
      </c>
      <c r="D8">
        <v>12.406982449159001</v>
      </c>
      <c r="E8">
        <v>12.03791220273</v>
      </c>
      <c r="F8">
        <v>12.363158698319999</v>
      </c>
      <c r="G8">
        <v>12.406982449159001</v>
      </c>
      <c r="H8">
        <v>0.98522167487684997</v>
      </c>
      <c r="I8">
        <v>0.90640394088669995</v>
      </c>
      <c r="J8">
        <v>0.90147783251232005</v>
      </c>
      <c r="K8">
        <v>0.90640394088669995</v>
      </c>
      <c r="L8">
        <v>0.90640394088669995</v>
      </c>
      <c r="M8">
        <v>0.90147783251232005</v>
      </c>
      <c r="N8">
        <v>0.90640394088669995</v>
      </c>
      <c r="O8">
        <v>-0.70935960591132996</v>
      </c>
      <c r="P8">
        <v>0.28078817733990002</v>
      </c>
      <c r="Q8">
        <v>0.84882080375716995</v>
      </c>
      <c r="R8">
        <v>0.87700106000738998</v>
      </c>
      <c r="S8">
        <v>0.79948466375716998</v>
      </c>
      <c r="T8">
        <v>0.82766492000739</v>
      </c>
      <c r="U8">
        <v>0.74848466375717004</v>
      </c>
      <c r="V8">
        <v>0.77666492000738996</v>
      </c>
      <c r="W8">
        <v>0.79228166375717002</v>
      </c>
      <c r="X8">
        <v>0.82046192000739004</v>
      </c>
      <c r="Y8">
        <v>0.79948466375716998</v>
      </c>
      <c r="Z8">
        <v>0.82766492000739</v>
      </c>
      <c r="AA8">
        <v>0.77848466375716996</v>
      </c>
      <c r="AB8">
        <v>0.80666492000738999</v>
      </c>
      <c r="AC8">
        <v>0.79948466375716998</v>
      </c>
      <c r="AD8">
        <v>0.82766492000739</v>
      </c>
      <c r="AE8">
        <f t="shared" si="0"/>
        <v>4.8681094201991947E-3</v>
      </c>
      <c r="AF8">
        <f t="shared" si="1"/>
        <v>2.0134681980199187E-2</v>
      </c>
      <c r="AG8">
        <f t="shared" si="2"/>
        <v>6.3933487038791851E-3</v>
      </c>
      <c r="AH8">
        <f t="shared" si="3"/>
        <v>4.8681094201991947E-3</v>
      </c>
      <c r="AI8">
        <f t="shared" si="4"/>
        <v>9.8943451801991981E-3</v>
      </c>
      <c r="AJ8">
        <f t="shared" si="5"/>
        <v>4.8681094201991947E-3</v>
      </c>
      <c r="AK8" s="5">
        <v>2.3773898225543999E-7</v>
      </c>
      <c r="AL8">
        <v>2.8180493989206998E-2</v>
      </c>
      <c r="AM8" t="s">
        <v>71</v>
      </c>
      <c r="AN8" t="s">
        <v>72</v>
      </c>
      <c r="AO8" t="s">
        <v>73</v>
      </c>
      <c r="AP8" t="s">
        <v>74</v>
      </c>
      <c r="AQ8" t="s">
        <v>72</v>
      </c>
      <c r="AR8" t="s">
        <v>75</v>
      </c>
      <c r="AS8" t="s">
        <v>158</v>
      </c>
      <c r="AT8">
        <v>3</v>
      </c>
      <c r="AU8">
        <v>3</v>
      </c>
      <c r="AV8">
        <v>3</v>
      </c>
      <c r="AW8">
        <v>2</v>
      </c>
      <c r="AX8">
        <v>2</v>
      </c>
      <c r="AY8">
        <v>2</v>
      </c>
      <c r="AZ8">
        <v>2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T8">
        <v>3</v>
      </c>
      <c r="BU8">
        <v>3</v>
      </c>
      <c r="BV8">
        <v>2</v>
      </c>
      <c r="BW8">
        <v>2</v>
      </c>
      <c r="BX8">
        <v>2</v>
      </c>
      <c r="BY8">
        <v>1</v>
      </c>
      <c r="BZ8">
        <v>2</v>
      </c>
      <c r="CA8">
        <v>3</v>
      </c>
      <c r="CB8">
        <v>1</v>
      </c>
      <c r="CC8">
        <v>1</v>
      </c>
      <c r="CD8">
        <v>1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T8">
        <v>2</v>
      </c>
      <c r="CU8">
        <v>3</v>
      </c>
      <c r="CV8">
        <v>3</v>
      </c>
      <c r="CW8">
        <v>2</v>
      </c>
      <c r="CX8">
        <v>2</v>
      </c>
      <c r="CY8">
        <v>1</v>
      </c>
      <c r="CZ8">
        <v>2</v>
      </c>
      <c r="DA8">
        <v>3</v>
      </c>
      <c r="DB8">
        <v>1</v>
      </c>
      <c r="DC8">
        <v>1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T8">
        <v>3</v>
      </c>
      <c r="DU8">
        <v>3</v>
      </c>
      <c r="DV8">
        <v>2</v>
      </c>
      <c r="DW8">
        <v>2</v>
      </c>
      <c r="DX8">
        <v>1</v>
      </c>
      <c r="DY8">
        <v>2</v>
      </c>
      <c r="DZ8">
        <v>2</v>
      </c>
      <c r="EA8">
        <v>3</v>
      </c>
      <c r="EB8">
        <v>1</v>
      </c>
      <c r="EC8">
        <v>1</v>
      </c>
      <c r="ED8">
        <v>1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T8">
        <v>3</v>
      </c>
      <c r="EU8">
        <v>3</v>
      </c>
      <c r="EV8">
        <v>2</v>
      </c>
      <c r="EW8">
        <v>2</v>
      </c>
      <c r="EX8">
        <v>2</v>
      </c>
      <c r="EY8">
        <v>1</v>
      </c>
      <c r="EZ8">
        <v>2</v>
      </c>
      <c r="FA8">
        <v>3</v>
      </c>
      <c r="FB8">
        <v>1</v>
      </c>
      <c r="FC8">
        <v>1</v>
      </c>
      <c r="FD8">
        <v>1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1</v>
      </c>
      <c r="IH8">
        <v>1</v>
      </c>
      <c r="II8">
        <v>1</v>
      </c>
      <c r="IJ8">
        <v>1</v>
      </c>
      <c r="IK8">
        <v>3</v>
      </c>
      <c r="IL8">
        <v>2</v>
      </c>
      <c r="IM8">
        <v>1</v>
      </c>
      <c r="IN8">
        <v>2</v>
      </c>
      <c r="IO8">
        <v>2</v>
      </c>
      <c r="IP8">
        <v>2</v>
      </c>
      <c r="IQ8">
        <v>3</v>
      </c>
      <c r="IR8">
        <v>3</v>
      </c>
      <c r="IT8">
        <v>3</v>
      </c>
      <c r="IU8">
        <v>0</v>
      </c>
      <c r="IV8">
        <v>2</v>
      </c>
      <c r="IW8">
        <v>3</v>
      </c>
      <c r="IX8">
        <v>3</v>
      </c>
      <c r="IY8">
        <v>0</v>
      </c>
      <c r="IZ8">
        <v>1</v>
      </c>
      <c r="JA8">
        <v>0</v>
      </c>
      <c r="JB8">
        <v>1</v>
      </c>
      <c r="JC8">
        <v>0</v>
      </c>
      <c r="JD8">
        <v>1</v>
      </c>
      <c r="JE8">
        <v>0</v>
      </c>
      <c r="JF8">
        <v>0</v>
      </c>
      <c r="JG8">
        <v>0</v>
      </c>
      <c r="JH8">
        <v>2</v>
      </c>
      <c r="JI8">
        <v>1</v>
      </c>
      <c r="JJ8">
        <v>0</v>
      </c>
      <c r="JK8">
        <v>0</v>
      </c>
      <c r="JL8">
        <v>0</v>
      </c>
      <c r="JM8">
        <v>1</v>
      </c>
      <c r="JN8">
        <v>0</v>
      </c>
      <c r="JO8">
        <v>2</v>
      </c>
      <c r="JP8">
        <v>0</v>
      </c>
      <c r="JQ8">
        <v>0</v>
      </c>
      <c r="JR8">
        <v>2</v>
      </c>
    </row>
    <row r="9" spans="1:278" x14ac:dyDescent="0.25">
      <c r="A9" t="s">
        <v>23</v>
      </c>
      <c r="B9">
        <v>23778</v>
      </c>
      <c r="C9">
        <v>22.476038652562</v>
      </c>
      <c r="D9">
        <v>19.753763367381001</v>
      </c>
      <c r="E9">
        <v>19.782795702057001</v>
      </c>
      <c r="F9">
        <v>19.779686823593</v>
      </c>
      <c r="G9">
        <v>19.791600656932999</v>
      </c>
      <c r="H9">
        <v>0.99264705882352999</v>
      </c>
      <c r="I9">
        <v>-0.47058823529412003</v>
      </c>
      <c r="J9">
        <v>-0.47058823529412003</v>
      </c>
      <c r="K9">
        <v>-0.47058823529412003</v>
      </c>
      <c r="L9">
        <v>-0.47058823529412003</v>
      </c>
      <c r="M9">
        <v>-0.47058823529412003</v>
      </c>
      <c r="N9">
        <v>-0.47058823529412003</v>
      </c>
      <c r="O9">
        <v>0.44852941176471001</v>
      </c>
      <c r="P9">
        <v>-9.5588235294118001E-2</v>
      </c>
      <c r="Q9">
        <v>0.96271067946046995</v>
      </c>
      <c r="R9">
        <v>0.98982065526976004</v>
      </c>
      <c r="S9">
        <v>0.64894485217600995</v>
      </c>
      <c r="T9">
        <v>0.67605482798530003</v>
      </c>
      <c r="U9">
        <v>0.64862098520752998</v>
      </c>
      <c r="V9">
        <v>0.67573096101681995</v>
      </c>
      <c r="W9">
        <v>0.64894510206274003</v>
      </c>
      <c r="X9">
        <v>0.67605507787203001</v>
      </c>
      <c r="Y9">
        <v>0.64894483871594</v>
      </c>
      <c r="Z9">
        <v>0.67605481452522997</v>
      </c>
      <c r="AA9">
        <v>0.64895304934013998</v>
      </c>
      <c r="AB9">
        <v>0.67606302514943994</v>
      </c>
      <c r="AC9">
        <v>0.64894483871594</v>
      </c>
      <c r="AD9">
        <v>0.67605481452522997</v>
      </c>
      <c r="AE9">
        <f t="shared" si="0"/>
        <v>0.19689798874300318</v>
      </c>
      <c r="AF9">
        <f t="shared" si="1"/>
        <v>0.19730467207181068</v>
      </c>
      <c r="AG9">
        <f t="shared" si="2"/>
        <v>0.19689767511946177</v>
      </c>
      <c r="AH9">
        <f t="shared" si="3"/>
        <v>0.19689800563624354</v>
      </c>
      <c r="AI9">
        <f t="shared" si="4"/>
        <v>0.1968877009174454</v>
      </c>
      <c r="AJ9">
        <f t="shared" si="5"/>
        <v>0.19689800563624354</v>
      </c>
      <c r="AK9">
        <v>0.64859334948864</v>
      </c>
      <c r="AL9">
        <v>0.67570332529792998</v>
      </c>
      <c r="AM9" t="s">
        <v>105</v>
      </c>
      <c r="AN9" t="s">
        <v>106</v>
      </c>
      <c r="AO9" t="s">
        <v>107</v>
      </c>
      <c r="AP9" t="s">
        <v>108</v>
      </c>
      <c r="AQ9" t="s">
        <v>109</v>
      </c>
      <c r="AR9" t="s">
        <v>110</v>
      </c>
      <c r="AS9" t="s">
        <v>159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3</v>
      </c>
      <c r="CE9">
        <v>2</v>
      </c>
      <c r="CF9">
        <v>3</v>
      </c>
      <c r="CG9">
        <v>2</v>
      </c>
      <c r="CH9">
        <v>2</v>
      </c>
      <c r="CI9">
        <v>3</v>
      </c>
      <c r="CJ9">
        <v>2</v>
      </c>
      <c r="CK9">
        <v>2</v>
      </c>
      <c r="CL9">
        <v>2</v>
      </c>
      <c r="CM9">
        <v>2</v>
      </c>
      <c r="CN9">
        <v>3</v>
      </c>
      <c r="CO9">
        <v>3</v>
      </c>
      <c r="CP9">
        <v>3</v>
      </c>
      <c r="CQ9">
        <v>3</v>
      </c>
      <c r="CR9">
        <v>3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  <c r="DA9">
        <v>2</v>
      </c>
      <c r="DB9">
        <v>2</v>
      </c>
      <c r="DC9">
        <v>2</v>
      </c>
      <c r="DD9">
        <v>2</v>
      </c>
      <c r="DE9">
        <v>3</v>
      </c>
      <c r="DF9">
        <v>2</v>
      </c>
      <c r="DG9">
        <v>3</v>
      </c>
      <c r="DH9">
        <v>2</v>
      </c>
      <c r="DI9">
        <v>2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2</v>
      </c>
      <c r="DQ9">
        <v>2</v>
      </c>
      <c r="DR9">
        <v>2</v>
      </c>
      <c r="DT9">
        <v>2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3</v>
      </c>
      <c r="EE9">
        <v>2</v>
      </c>
      <c r="EF9">
        <v>3</v>
      </c>
      <c r="EG9">
        <v>3</v>
      </c>
      <c r="EH9">
        <v>2</v>
      </c>
      <c r="EI9">
        <v>2</v>
      </c>
      <c r="EJ9">
        <v>2</v>
      </c>
      <c r="EK9">
        <v>2</v>
      </c>
      <c r="EL9">
        <v>2</v>
      </c>
      <c r="EM9">
        <v>3</v>
      </c>
      <c r="EN9">
        <v>3</v>
      </c>
      <c r="EO9">
        <v>3</v>
      </c>
      <c r="EP9">
        <v>3</v>
      </c>
      <c r="EQ9">
        <v>2</v>
      </c>
      <c r="ER9">
        <v>3</v>
      </c>
      <c r="ET9">
        <v>2</v>
      </c>
      <c r="EU9">
        <v>2</v>
      </c>
      <c r="EV9">
        <v>2</v>
      </c>
      <c r="EW9">
        <v>2</v>
      </c>
      <c r="EX9">
        <v>2</v>
      </c>
      <c r="EY9">
        <v>2</v>
      </c>
      <c r="EZ9">
        <v>2</v>
      </c>
      <c r="FA9">
        <v>2</v>
      </c>
      <c r="FB9">
        <v>2</v>
      </c>
      <c r="FC9">
        <v>2</v>
      </c>
      <c r="FD9">
        <v>3</v>
      </c>
      <c r="FE9">
        <v>2</v>
      </c>
      <c r="FF9">
        <v>3</v>
      </c>
      <c r="FG9">
        <v>2</v>
      </c>
      <c r="FH9">
        <v>2</v>
      </c>
      <c r="FI9">
        <v>2</v>
      </c>
      <c r="FJ9">
        <v>3</v>
      </c>
      <c r="FK9">
        <v>3</v>
      </c>
      <c r="FL9">
        <v>3</v>
      </c>
      <c r="FM9">
        <v>3</v>
      </c>
      <c r="FN9">
        <v>3</v>
      </c>
      <c r="FO9">
        <v>2</v>
      </c>
      <c r="FP9">
        <v>2</v>
      </c>
      <c r="FQ9">
        <v>2</v>
      </c>
      <c r="FR9">
        <v>3</v>
      </c>
      <c r="HT9">
        <v>3</v>
      </c>
      <c r="HU9">
        <v>3</v>
      </c>
      <c r="HV9">
        <v>3</v>
      </c>
      <c r="HW9">
        <v>3</v>
      </c>
      <c r="HX9">
        <v>3</v>
      </c>
      <c r="HY9">
        <v>2</v>
      </c>
      <c r="HZ9">
        <v>2</v>
      </c>
      <c r="IA9">
        <v>2</v>
      </c>
      <c r="IB9">
        <v>2</v>
      </c>
      <c r="IC9">
        <v>3</v>
      </c>
      <c r="ID9">
        <v>2</v>
      </c>
      <c r="IE9">
        <v>2</v>
      </c>
      <c r="IF9">
        <v>3</v>
      </c>
      <c r="IG9">
        <v>2</v>
      </c>
      <c r="IH9">
        <v>3</v>
      </c>
      <c r="II9">
        <v>2</v>
      </c>
      <c r="IJ9">
        <v>2</v>
      </c>
      <c r="IK9">
        <v>2</v>
      </c>
      <c r="IL9">
        <v>2</v>
      </c>
      <c r="IM9">
        <v>2</v>
      </c>
      <c r="IN9">
        <v>2</v>
      </c>
      <c r="IO9">
        <v>2</v>
      </c>
      <c r="IP9">
        <v>2</v>
      </c>
      <c r="IQ9">
        <v>2</v>
      </c>
      <c r="IR9">
        <v>2</v>
      </c>
      <c r="IT9">
        <v>2</v>
      </c>
      <c r="IU9">
        <v>3</v>
      </c>
      <c r="IV9">
        <v>2</v>
      </c>
      <c r="IW9">
        <v>3</v>
      </c>
      <c r="IX9">
        <v>2</v>
      </c>
      <c r="IY9">
        <v>2</v>
      </c>
      <c r="IZ9">
        <v>2</v>
      </c>
      <c r="JA9">
        <v>2</v>
      </c>
      <c r="JB9">
        <v>3</v>
      </c>
      <c r="JC9">
        <v>2</v>
      </c>
      <c r="JD9">
        <v>2</v>
      </c>
      <c r="JE9">
        <v>2</v>
      </c>
      <c r="JF9">
        <v>3</v>
      </c>
      <c r="JG9">
        <v>3</v>
      </c>
      <c r="JH9">
        <v>3</v>
      </c>
      <c r="JI9">
        <v>2</v>
      </c>
      <c r="JJ9">
        <v>2</v>
      </c>
      <c r="JK9">
        <v>3</v>
      </c>
      <c r="JL9">
        <v>2</v>
      </c>
      <c r="JM9">
        <v>2</v>
      </c>
      <c r="JN9">
        <v>2</v>
      </c>
      <c r="JO9">
        <v>3</v>
      </c>
      <c r="JP9">
        <v>2</v>
      </c>
      <c r="JQ9">
        <v>2</v>
      </c>
      <c r="JR9">
        <v>2</v>
      </c>
    </row>
    <row r="10" spans="1:278" x14ac:dyDescent="0.25">
      <c r="A10" t="s">
        <v>23</v>
      </c>
      <c r="B10">
        <v>25114</v>
      </c>
      <c r="C10">
        <v>21.788378924781</v>
      </c>
      <c r="D10">
        <v>21.308672869910001</v>
      </c>
      <c r="E10">
        <v>21.737054029898001</v>
      </c>
      <c r="F10">
        <v>20.249529647044</v>
      </c>
      <c r="G10">
        <v>21.391912179896</v>
      </c>
      <c r="H10">
        <v>0.98170731707317005</v>
      </c>
      <c r="I10">
        <v>0.65243902439024004</v>
      </c>
      <c r="J10">
        <v>0.81707317073171004</v>
      </c>
      <c r="K10">
        <v>-9.1463414634146006E-2</v>
      </c>
      <c r="L10">
        <v>0.77439024390244005</v>
      </c>
      <c r="M10">
        <v>0.85975609756098004</v>
      </c>
      <c r="N10">
        <v>0.75</v>
      </c>
      <c r="O10">
        <v>-0.36585365853659002</v>
      </c>
      <c r="P10">
        <v>-0.17682926829268</v>
      </c>
      <c r="Q10">
        <v>0.97279301766621995</v>
      </c>
      <c r="R10">
        <v>0.99999999998524003</v>
      </c>
      <c r="S10">
        <v>0.92379301639099998</v>
      </c>
      <c r="T10">
        <v>0.95099999871001994</v>
      </c>
      <c r="U10">
        <v>0.97279191323650005</v>
      </c>
      <c r="V10">
        <v>0.99999889555552002</v>
      </c>
      <c r="W10">
        <v>0.89598878241130997</v>
      </c>
      <c r="X10">
        <v>0.92319576473033005</v>
      </c>
      <c r="Y10">
        <v>0.92379301764490995</v>
      </c>
      <c r="Z10">
        <v>0.95099999996392004</v>
      </c>
      <c r="AA10">
        <v>0.97246068835881005</v>
      </c>
      <c r="AB10">
        <v>0.99966767067783002</v>
      </c>
      <c r="AC10">
        <v>0.92379301762084998</v>
      </c>
      <c r="AD10">
        <v>0.95099999993987006</v>
      </c>
      <c r="AE10">
        <f t="shared" si="0"/>
        <v>4.8020002499431294E-3</v>
      </c>
      <c r="AF10">
        <f t="shared" si="1"/>
        <v>2.4395300126434486E-12</v>
      </c>
      <c r="AG10">
        <f t="shared" si="2"/>
        <v>1.1797781106183115E-2</v>
      </c>
      <c r="AH10">
        <f t="shared" si="3"/>
        <v>4.8020000041777387E-3</v>
      </c>
      <c r="AI10">
        <f t="shared" si="4"/>
        <v>2.2088553712715534E-7</v>
      </c>
      <c r="AJ10">
        <f t="shared" si="5"/>
        <v>4.802000008892515E-3</v>
      </c>
      <c r="AK10">
        <v>5.2911986680983E-2</v>
      </c>
      <c r="AL10">
        <v>8.0118968999999998E-2</v>
      </c>
      <c r="AM10" t="s">
        <v>24</v>
      </c>
      <c r="AN10" t="s">
        <v>25</v>
      </c>
      <c r="AO10" t="s">
        <v>26</v>
      </c>
      <c r="AP10" t="s">
        <v>27</v>
      </c>
      <c r="AQ10" t="s">
        <v>28</v>
      </c>
      <c r="AR10" t="s">
        <v>29</v>
      </c>
      <c r="AS10" t="s">
        <v>160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2</v>
      </c>
      <c r="BK10">
        <v>2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T10">
        <v>3</v>
      </c>
      <c r="BU10">
        <v>3</v>
      </c>
      <c r="BV10">
        <v>2</v>
      </c>
      <c r="BW10">
        <v>3</v>
      </c>
      <c r="BX10">
        <v>3</v>
      </c>
      <c r="BY10">
        <v>3</v>
      </c>
      <c r="BZ10">
        <v>3</v>
      </c>
      <c r="CA10">
        <v>3</v>
      </c>
      <c r="CB10">
        <v>3</v>
      </c>
      <c r="CC10">
        <v>3</v>
      </c>
      <c r="CD10">
        <v>3</v>
      </c>
      <c r="CE10">
        <v>3</v>
      </c>
      <c r="CF10">
        <v>3</v>
      </c>
      <c r="CG10">
        <v>3</v>
      </c>
      <c r="CH10">
        <v>2</v>
      </c>
      <c r="CI10">
        <v>3</v>
      </c>
      <c r="CJ10">
        <v>1</v>
      </c>
      <c r="CK10">
        <v>0</v>
      </c>
      <c r="CL10">
        <v>0</v>
      </c>
      <c r="CM10">
        <v>3</v>
      </c>
      <c r="CN10">
        <v>0</v>
      </c>
      <c r="CO10">
        <v>3</v>
      </c>
      <c r="CP10">
        <v>0</v>
      </c>
      <c r="CQ10">
        <v>0</v>
      </c>
      <c r="CR10">
        <v>0</v>
      </c>
      <c r="CT10">
        <v>3</v>
      </c>
      <c r="CU10">
        <v>3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2</v>
      </c>
      <c r="DG10">
        <v>3</v>
      </c>
      <c r="DH10">
        <v>3</v>
      </c>
      <c r="DI10">
        <v>3</v>
      </c>
      <c r="DJ10">
        <v>2</v>
      </c>
      <c r="DK10">
        <v>1</v>
      </c>
      <c r="DL10">
        <v>0</v>
      </c>
      <c r="DM10">
        <v>3</v>
      </c>
      <c r="DN10">
        <v>0</v>
      </c>
      <c r="DO10">
        <v>0</v>
      </c>
      <c r="DP10">
        <v>0</v>
      </c>
      <c r="DQ10">
        <v>0</v>
      </c>
      <c r="DR10">
        <v>0</v>
      </c>
      <c r="DT10">
        <v>3</v>
      </c>
      <c r="DU10">
        <v>2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2</v>
      </c>
      <c r="EC10">
        <v>3</v>
      </c>
      <c r="ED10">
        <v>0</v>
      </c>
      <c r="EE10">
        <v>0</v>
      </c>
      <c r="EF10">
        <v>1</v>
      </c>
      <c r="EG10">
        <v>0</v>
      </c>
      <c r="EH10">
        <v>3</v>
      </c>
      <c r="EI10">
        <v>3</v>
      </c>
      <c r="EJ10">
        <v>0</v>
      </c>
      <c r="EK10">
        <v>0</v>
      </c>
      <c r="EL10">
        <v>0</v>
      </c>
      <c r="EM10">
        <v>3</v>
      </c>
      <c r="EN10">
        <v>3</v>
      </c>
      <c r="EO10">
        <v>3</v>
      </c>
      <c r="EP10">
        <v>3</v>
      </c>
      <c r="EQ10">
        <v>3</v>
      </c>
      <c r="ER10">
        <v>3</v>
      </c>
      <c r="ET10">
        <v>3</v>
      </c>
      <c r="EU10">
        <v>3</v>
      </c>
      <c r="EV10">
        <v>2</v>
      </c>
      <c r="EW10">
        <v>3</v>
      </c>
      <c r="EX10">
        <v>3</v>
      </c>
      <c r="EY10">
        <v>3</v>
      </c>
      <c r="EZ10">
        <v>3</v>
      </c>
      <c r="FA10">
        <v>3</v>
      </c>
      <c r="FB10">
        <v>3</v>
      </c>
      <c r="FC10">
        <v>3</v>
      </c>
      <c r="FD10">
        <v>3</v>
      </c>
      <c r="FE10">
        <v>3</v>
      </c>
      <c r="FF10">
        <v>3</v>
      </c>
      <c r="FG10">
        <v>3</v>
      </c>
      <c r="FH10">
        <v>3</v>
      </c>
      <c r="FI10">
        <v>2</v>
      </c>
      <c r="FJ10">
        <v>3</v>
      </c>
      <c r="FK10">
        <v>3</v>
      </c>
      <c r="FL10">
        <v>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HT10">
        <v>0</v>
      </c>
      <c r="HU10">
        <v>0</v>
      </c>
      <c r="HV10">
        <v>0</v>
      </c>
      <c r="HW10">
        <v>3</v>
      </c>
      <c r="HX10">
        <v>0</v>
      </c>
      <c r="HY10">
        <v>3</v>
      </c>
      <c r="HZ10">
        <v>0</v>
      </c>
      <c r="IA10">
        <v>0</v>
      </c>
      <c r="IB10">
        <v>1</v>
      </c>
      <c r="IC10">
        <v>3</v>
      </c>
      <c r="ID10">
        <v>2</v>
      </c>
      <c r="IE10">
        <v>3</v>
      </c>
      <c r="IF10">
        <v>3</v>
      </c>
      <c r="IG10">
        <v>3</v>
      </c>
      <c r="IH10">
        <v>3</v>
      </c>
      <c r="II10">
        <v>3</v>
      </c>
      <c r="IJ10">
        <v>3</v>
      </c>
      <c r="IK10">
        <v>3</v>
      </c>
      <c r="IL10">
        <v>3</v>
      </c>
      <c r="IM10">
        <v>3</v>
      </c>
      <c r="IN10">
        <v>3</v>
      </c>
      <c r="IO10">
        <v>3</v>
      </c>
      <c r="IP10">
        <v>2</v>
      </c>
      <c r="IQ10">
        <v>3</v>
      </c>
      <c r="IR10">
        <v>3</v>
      </c>
      <c r="IT10">
        <v>0</v>
      </c>
      <c r="IU10">
        <v>3</v>
      </c>
      <c r="IV10">
        <v>3</v>
      </c>
      <c r="IW10">
        <v>0</v>
      </c>
      <c r="IX10">
        <v>3</v>
      </c>
      <c r="IY10">
        <v>3</v>
      </c>
      <c r="IZ10">
        <v>3</v>
      </c>
      <c r="JA10">
        <v>2</v>
      </c>
      <c r="JB10">
        <v>3</v>
      </c>
      <c r="JC10">
        <v>0</v>
      </c>
      <c r="JD10">
        <v>3</v>
      </c>
      <c r="JE10">
        <v>0</v>
      </c>
      <c r="JF10">
        <v>1</v>
      </c>
      <c r="JG10">
        <v>3</v>
      </c>
      <c r="JH10">
        <v>0</v>
      </c>
      <c r="JI10">
        <v>3</v>
      </c>
      <c r="JJ10">
        <v>3</v>
      </c>
      <c r="JK10">
        <v>3</v>
      </c>
      <c r="JL10">
        <v>3</v>
      </c>
      <c r="JM10">
        <v>3</v>
      </c>
      <c r="JN10">
        <v>3</v>
      </c>
      <c r="JO10">
        <v>2</v>
      </c>
      <c r="JP10">
        <v>3</v>
      </c>
      <c r="JQ10">
        <v>0</v>
      </c>
      <c r="JR10">
        <v>3</v>
      </c>
    </row>
    <row r="11" spans="1:278" x14ac:dyDescent="0.25">
      <c r="A11" t="s">
        <v>23</v>
      </c>
      <c r="B11">
        <v>30926</v>
      </c>
      <c r="C11">
        <v>21.482488928388999</v>
      </c>
      <c r="D11">
        <v>19.804456140235999</v>
      </c>
      <c r="E11">
        <v>19.649207269453001</v>
      </c>
      <c r="F11">
        <v>19.739259955548999</v>
      </c>
      <c r="G11">
        <v>20.001226990414999</v>
      </c>
      <c r="H11">
        <v>0.99145299145299004</v>
      </c>
      <c r="I11">
        <v>-0.12820512820513</v>
      </c>
      <c r="J11">
        <v>0.24786324786325001</v>
      </c>
      <c r="K11">
        <v>6.8376068376067994E-2</v>
      </c>
      <c r="L11">
        <v>6.8376068376067994E-2</v>
      </c>
      <c r="M11">
        <v>0.42735042735043</v>
      </c>
      <c r="N11">
        <v>5.9829059829059998E-2</v>
      </c>
      <c r="O11">
        <v>0.23931623931623999</v>
      </c>
      <c r="P11">
        <v>0.23931623931623999</v>
      </c>
      <c r="Q11">
        <v>0.97337414858024995</v>
      </c>
      <c r="R11">
        <v>0.99313612220988001</v>
      </c>
      <c r="S11">
        <v>0.75730218258102</v>
      </c>
      <c r="T11">
        <v>0.77706415621064995</v>
      </c>
      <c r="U11">
        <v>0.75192426378029997</v>
      </c>
      <c r="V11">
        <v>0.77168623740993003</v>
      </c>
      <c r="W11">
        <v>0.77307335186538995</v>
      </c>
      <c r="X11">
        <v>0.79283532549502</v>
      </c>
      <c r="Y11">
        <v>0.80658302968830997</v>
      </c>
      <c r="Z11">
        <v>0.82634500331794003</v>
      </c>
      <c r="AA11">
        <v>0.84543400195567997</v>
      </c>
      <c r="AB11">
        <v>0.86519597558531003</v>
      </c>
      <c r="AC11">
        <v>0.80779289045975999</v>
      </c>
      <c r="AD11">
        <v>0.82755486408939005</v>
      </c>
      <c r="AE11">
        <f t="shared" si="0"/>
        <v>9.3374188981544815E-2</v>
      </c>
      <c r="AF11">
        <f t="shared" si="1"/>
        <v>9.8080102955822229E-2</v>
      </c>
      <c r="AG11">
        <f t="shared" si="2"/>
        <v>8.0240818329215341E-2</v>
      </c>
      <c r="AH11">
        <f t="shared" si="3"/>
        <v>5.5638554682450519E-2</v>
      </c>
      <c r="AI11">
        <f t="shared" si="4"/>
        <v>3.2737362236632934E-2</v>
      </c>
      <c r="AJ11">
        <f t="shared" si="5"/>
        <v>5.4834306081528644E-2</v>
      </c>
      <c r="AK11">
        <v>0.65349202110505</v>
      </c>
      <c r="AL11">
        <v>0.67325399473467995</v>
      </c>
      <c r="AM11" t="s">
        <v>82</v>
      </c>
      <c r="AN11" t="s">
        <v>83</v>
      </c>
      <c r="AO11" t="s">
        <v>84</v>
      </c>
      <c r="AP11" t="s">
        <v>85</v>
      </c>
      <c r="AQ11" t="s">
        <v>86</v>
      </c>
      <c r="AR11" t="s">
        <v>87</v>
      </c>
      <c r="AS11" t="s">
        <v>161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T11">
        <v>2</v>
      </c>
      <c r="BU11">
        <v>3</v>
      </c>
      <c r="BV11">
        <v>2</v>
      </c>
      <c r="BW11">
        <v>2</v>
      </c>
      <c r="BX11">
        <v>3</v>
      </c>
      <c r="BY11">
        <v>2</v>
      </c>
      <c r="BZ11">
        <v>2</v>
      </c>
      <c r="CA11">
        <v>2</v>
      </c>
      <c r="CB11">
        <v>3</v>
      </c>
      <c r="CC11">
        <v>3</v>
      </c>
      <c r="CD11">
        <v>2</v>
      </c>
      <c r="CE11">
        <v>2</v>
      </c>
      <c r="CF11">
        <v>2</v>
      </c>
      <c r="CG11">
        <v>3</v>
      </c>
      <c r="CH11">
        <v>3</v>
      </c>
      <c r="CI11">
        <v>3</v>
      </c>
      <c r="CJ11">
        <v>2</v>
      </c>
      <c r="CK11">
        <v>2</v>
      </c>
      <c r="CL11">
        <v>3</v>
      </c>
      <c r="CM11">
        <v>2</v>
      </c>
      <c r="CN11">
        <v>2</v>
      </c>
      <c r="CO11">
        <v>3</v>
      </c>
      <c r="CT11">
        <v>2</v>
      </c>
      <c r="CU11">
        <v>2</v>
      </c>
      <c r="CV11">
        <v>3</v>
      </c>
      <c r="CW11">
        <v>2</v>
      </c>
      <c r="CX11">
        <v>2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2</v>
      </c>
      <c r="DF11">
        <v>2</v>
      </c>
      <c r="DG11">
        <v>3</v>
      </c>
      <c r="DH11">
        <v>2</v>
      </c>
      <c r="DI11">
        <v>2</v>
      </c>
      <c r="DJ11">
        <v>3</v>
      </c>
      <c r="DK11">
        <v>2</v>
      </c>
      <c r="DL11">
        <v>2</v>
      </c>
      <c r="DM11">
        <v>2</v>
      </c>
      <c r="DN11">
        <v>2</v>
      </c>
      <c r="DO11">
        <v>2</v>
      </c>
      <c r="DT11">
        <v>2</v>
      </c>
      <c r="DU11">
        <v>2</v>
      </c>
      <c r="DV11">
        <v>3</v>
      </c>
      <c r="DW11">
        <v>3</v>
      </c>
      <c r="DX11">
        <v>3</v>
      </c>
      <c r="DY11">
        <v>2</v>
      </c>
      <c r="DZ11">
        <v>2</v>
      </c>
      <c r="EA11">
        <v>3</v>
      </c>
      <c r="EB11">
        <v>2</v>
      </c>
      <c r="EC11">
        <v>3</v>
      </c>
      <c r="ED11">
        <v>2</v>
      </c>
      <c r="EE11">
        <v>2</v>
      </c>
      <c r="EF11">
        <v>3</v>
      </c>
      <c r="EG11">
        <v>3</v>
      </c>
      <c r="EH11">
        <v>2</v>
      </c>
      <c r="EI11">
        <v>3</v>
      </c>
      <c r="EJ11">
        <v>2</v>
      </c>
      <c r="EK11">
        <v>2</v>
      </c>
      <c r="EL11">
        <v>2</v>
      </c>
      <c r="EM11">
        <v>3</v>
      </c>
      <c r="EN11">
        <v>2</v>
      </c>
      <c r="EO11">
        <v>2</v>
      </c>
      <c r="ET11">
        <v>3</v>
      </c>
      <c r="EU11">
        <v>2</v>
      </c>
      <c r="EV11">
        <v>2</v>
      </c>
      <c r="EW11">
        <v>2</v>
      </c>
      <c r="EX11">
        <v>3</v>
      </c>
      <c r="EY11">
        <v>3</v>
      </c>
      <c r="EZ11">
        <v>2</v>
      </c>
      <c r="FA11">
        <v>3</v>
      </c>
      <c r="FB11">
        <v>2</v>
      </c>
      <c r="FC11">
        <v>3</v>
      </c>
      <c r="FD11">
        <v>2</v>
      </c>
      <c r="FE11">
        <v>3</v>
      </c>
      <c r="FF11">
        <v>2</v>
      </c>
      <c r="FG11">
        <v>2</v>
      </c>
      <c r="FH11">
        <v>3</v>
      </c>
      <c r="FI11">
        <v>3</v>
      </c>
      <c r="FJ11">
        <v>2</v>
      </c>
      <c r="FK11">
        <v>2</v>
      </c>
      <c r="FL11">
        <v>3</v>
      </c>
      <c r="FM11">
        <v>2</v>
      </c>
      <c r="FN11">
        <v>2</v>
      </c>
      <c r="FO11">
        <v>2</v>
      </c>
      <c r="HT11">
        <v>3</v>
      </c>
      <c r="HU11">
        <v>2</v>
      </c>
      <c r="HV11">
        <v>2</v>
      </c>
      <c r="HW11">
        <v>3</v>
      </c>
      <c r="HX11">
        <v>2</v>
      </c>
      <c r="HY11">
        <v>2</v>
      </c>
      <c r="HZ11">
        <v>3</v>
      </c>
      <c r="IA11">
        <v>3</v>
      </c>
      <c r="IB11">
        <v>3</v>
      </c>
      <c r="IC11">
        <v>2</v>
      </c>
      <c r="ID11">
        <v>2</v>
      </c>
      <c r="IE11">
        <v>2</v>
      </c>
      <c r="IF11">
        <v>3</v>
      </c>
      <c r="IG11">
        <v>3</v>
      </c>
      <c r="IH11">
        <v>2</v>
      </c>
      <c r="II11">
        <v>2</v>
      </c>
      <c r="IJ11">
        <v>2</v>
      </c>
      <c r="IK11">
        <v>3</v>
      </c>
      <c r="IL11">
        <v>2</v>
      </c>
      <c r="IM11">
        <v>2</v>
      </c>
      <c r="IN11">
        <v>3</v>
      </c>
      <c r="IO11">
        <v>2</v>
      </c>
      <c r="IT11">
        <v>2</v>
      </c>
      <c r="IU11">
        <v>3</v>
      </c>
      <c r="IV11">
        <v>2</v>
      </c>
      <c r="IW11">
        <v>2</v>
      </c>
      <c r="IX11">
        <v>3</v>
      </c>
      <c r="IY11">
        <v>2</v>
      </c>
      <c r="IZ11">
        <v>3</v>
      </c>
      <c r="JA11">
        <v>3</v>
      </c>
      <c r="JB11">
        <v>3</v>
      </c>
      <c r="JC11">
        <v>2</v>
      </c>
      <c r="JD11">
        <v>3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3</v>
      </c>
      <c r="JK11">
        <v>3</v>
      </c>
      <c r="JL11">
        <v>2</v>
      </c>
      <c r="JM11">
        <v>3</v>
      </c>
      <c r="JN11">
        <v>2</v>
      </c>
      <c r="JO11">
        <v>2</v>
      </c>
    </row>
    <row r="12" spans="1:278" x14ac:dyDescent="0.25">
      <c r="A12" t="s">
        <v>23</v>
      </c>
      <c r="B12">
        <v>37552</v>
      </c>
      <c r="C12">
        <v>21.011337111524998</v>
      </c>
      <c r="D12">
        <v>16.966295337792001</v>
      </c>
      <c r="E12">
        <v>14.787298133219</v>
      </c>
      <c r="F12">
        <v>16.964036210726</v>
      </c>
      <c r="G12">
        <v>16.679549925269999</v>
      </c>
      <c r="H12">
        <v>0.98522167487684997</v>
      </c>
      <c r="I12">
        <v>0.32019704433497997</v>
      </c>
      <c r="J12">
        <v>-0.42364532019703999</v>
      </c>
      <c r="K12">
        <v>0.34482758620690002</v>
      </c>
      <c r="L12">
        <v>7.8817733990148006E-2</v>
      </c>
      <c r="M12">
        <v>-4.9261083743842001E-3</v>
      </c>
      <c r="N12">
        <v>0.23152709359606</v>
      </c>
      <c r="O12">
        <v>3.9408866995074003E-2</v>
      </c>
      <c r="P12">
        <v>0.35467980295566998</v>
      </c>
      <c r="Q12">
        <v>0.98024704481534997</v>
      </c>
      <c r="R12">
        <v>0.99999997916313998</v>
      </c>
      <c r="S12">
        <v>0.51613005516552002</v>
      </c>
      <c r="T12">
        <v>0.53588298951331004</v>
      </c>
      <c r="U12">
        <v>0.33567643371410999</v>
      </c>
      <c r="V12">
        <v>0.35542936806190001</v>
      </c>
      <c r="W12">
        <v>0.51613003507879995</v>
      </c>
      <c r="X12">
        <v>0.53588296942658997</v>
      </c>
      <c r="Y12">
        <v>0.51613003415891001</v>
      </c>
      <c r="Z12">
        <v>0.53588296850670003</v>
      </c>
      <c r="AA12">
        <v>0.92184993268491999</v>
      </c>
      <c r="AB12">
        <v>0.94160286703271001</v>
      </c>
      <c r="AC12">
        <v>0.51613005516498001</v>
      </c>
      <c r="AD12">
        <v>0.53588298951277002</v>
      </c>
      <c r="AE12">
        <f t="shared" si="0"/>
        <v>0.43080916016324072</v>
      </c>
      <c r="AF12">
        <f t="shared" si="1"/>
        <v>0.83094254539085177</v>
      </c>
      <c r="AG12">
        <f t="shared" si="2"/>
        <v>0.4308091974535937</v>
      </c>
      <c r="AH12">
        <f t="shared" si="3"/>
        <v>0.43080919916133997</v>
      </c>
      <c r="AI12">
        <f t="shared" si="4"/>
        <v>6.8204454103480234E-3</v>
      </c>
      <c r="AJ12">
        <f t="shared" si="5"/>
        <v>0.43080916016424325</v>
      </c>
      <c r="AK12">
        <v>6.2070920225977003E-2</v>
      </c>
      <c r="AL12">
        <v>8.1823854573762997E-2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162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2</v>
      </c>
      <c r="BH12">
        <v>2</v>
      </c>
      <c r="BI12">
        <v>2</v>
      </c>
      <c r="BJ12">
        <v>2</v>
      </c>
      <c r="BK12">
        <v>1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T12">
        <v>1</v>
      </c>
      <c r="BU12">
        <v>1</v>
      </c>
      <c r="BV12">
        <v>2</v>
      </c>
      <c r="BW12">
        <v>2</v>
      </c>
      <c r="BX12">
        <v>2</v>
      </c>
      <c r="BY12">
        <v>2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1</v>
      </c>
      <c r="CI12">
        <v>3</v>
      </c>
      <c r="CJ12">
        <v>3</v>
      </c>
      <c r="CK12">
        <v>3</v>
      </c>
      <c r="CL12">
        <v>3</v>
      </c>
      <c r="CM12">
        <v>0</v>
      </c>
      <c r="CN12">
        <v>3</v>
      </c>
      <c r="CO12">
        <v>0</v>
      </c>
      <c r="CP12">
        <v>0</v>
      </c>
      <c r="CQ12">
        <v>0</v>
      </c>
      <c r="CR12">
        <v>0</v>
      </c>
      <c r="CT12">
        <v>0</v>
      </c>
      <c r="CU12">
        <v>0</v>
      </c>
      <c r="CV12">
        <v>3</v>
      </c>
      <c r="CW12">
        <v>3</v>
      </c>
      <c r="CX12">
        <v>0</v>
      </c>
      <c r="CY12">
        <v>0</v>
      </c>
      <c r="CZ12">
        <v>3</v>
      </c>
      <c r="DA12">
        <v>3</v>
      </c>
      <c r="DB12">
        <v>3</v>
      </c>
      <c r="DC12">
        <v>0</v>
      </c>
      <c r="DD12">
        <v>3</v>
      </c>
      <c r="DE12">
        <v>1</v>
      </c>
      <c r="DF12">
        <v>1</v>
      </c>
      <c r="DG12">
        <v>1</v>
      </c>
      <c r="DH12">
        <v>2</v>
      </c>
      <c r="DI12">
        <v>2</v>
      </c>
      <c r="DJ12">
        <v>2</v>
      </c>
      <c r="DK12">
        <v>2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T12">
        <v>1</v>
      </c>
      <c r="DU12">
        <v>1</v>
      </c>
      <c r="DV12">
        <v>2</v>
      </c>
      <c r="DW12">
        <v>2</v>
      </c>
      <c r="DX12">
        <v>2</v>
      </c>
      <c r="DY12">
        <v>2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1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0</v>
      </c>
      <c r="EO12">
        <v>0</v>
      </c>
      <c r="EP12">
        <v>0</v>
      </c>
      <c r="EQ12">
        <v>0</v>
      </c>
      <c r="ER12">
        <v>0</v>
      </c>
      <c r="ET12">
        <v>1</v>
      </c>
      <c r="EU12">
        <v>1</v>
      </c>
      <c r="EV12">
        <v>2</v>
      </c>
      <c r="EW12">
        <v>2</v>
      </c>
      <c r="EX12">
        <v>2</v>
      </c>
      <c r="EY12">
        <v>2</v>
      </c>
      <c r="EZ12">
        <v>3</v>
      </c>
      <c r="FA12">
        <v>3</v>
      </c>
      <c r="FB12">
        <v>3</v>
      </c>
      <c r="FC12">
        <v>3</v>
      </c>
      <c r="FD12">
        <v>3</v>
      </c>
      <c r="FE12">
        <v>3</v>
      </c>
      <c r="FF12">
        <v>3</v>
      </c>
      <c r="FG12">
        <v>1</v>
      </c>
      <c r="FH12">
        <v>3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3</v>
      </c>
      <c r="FO12">
        <v>3</v>
      </c>
      <c r="FP12">
        <v>3</v>
      </c>
      <c r="FQ12">
        <v>3</v>
      </c>
      <c r="FR12">
        <v>3</v>
      </c>
      <c r="HT12">
        <v>0</v>
      </c>
      <c r="HU12">
        <v>0</v>
      </c>
      <c r="HV12">
        <v>0</v>
      </c>
      <c r="HW12">
        <v>0</v>
      </c>
      <c r="HX12">
        <v>3</v>
      </c>
      <c r="HY12">
        <v>0</v>
      </c>
      <c r="HZ12">
        <v>3</v>
      </c>
      <c r="IA12">
        <v>3</v>
      </c>
      <c r="IB12">
        <v>3</v>
      </c>
      <c r="IC12">
        <v>3</v>
      </c>
      <c r="ID12">
        <v>1</v>
      </c>
      <c r="IE12">
        <v>3</v>
      </c>
      <c r="IF12">
        <v>3</v>
      </c>
      <c r="IG12">
        <v>3</v>
      </c>
      <c r="IH12">
        <v>3</v>
      </c>
      <c r="II12">
        <v>3</v>
      </c>
      <c r="IJ12">
        <v>3</v>
      </c>
      <c r="IK12">
        <v>3</v>
      </c>
      <c r="IL12">
        <v>3</v>
      </c>
      <c r="IM12">
        <v>2</v>
      </c>
      <c r="IN12">
        <v>2</v>
      </c>
      <c r="IO12">
        <v>2</v>
      </c>
      <c r="IP12">
        <v>2</v>
      </c>
      <c r="IQ12">
        <v>1</v>
      </c>
      <c r="IR12">
        <v>1</v>
      </c>
      <c r="IT12">
        <v>2</v>
      </c>
      <c r="IU12">
        <v>1</v>
      </c>
      <c r="IV12">
        <v>3</v>
      </c>
      <c r="IW12">
        <v>3</v>
      </c>
      <c r="IX12">
        <v>3</v>
      </c>
      <c r="IY12">
        <v>3</v>
      </c>
      <c r="IZ12">
        <v>2</v>
      </c>
      <c r="JA12">
        <v>3</v>
      </c>
      <c r="JB12">
        <v>3</v>
      </c>
      <c r="JC12">
        <v>3</v>
      </c>
      <c r="JD12">
        <v>3</v>
      </c>
      <c r="JE12">
        <v>1</v>
      </c>
      <c r="JF12">
        <v>3</v>
      </c>
      <c r="JG12">
        <v>0</v>
      </c>
      <c r="JH12">
        <v>3</v>
      </c>
      <c r="JI12">
        <v>2</v>
      </c>
      <c r="JJ12">
        <v>3</v>
      </c>
      <c r="JK12">
        <v>0</v>
      </c>
      <c r="JL12">
        <v>0</v>
      </c>
      <c r="JM12">
        <v>0</v>
      </c>
      <c r="JN12">
        <v>3</v>
      </c>
      <c r="JO12">
        <v>2</v>
      </c>
      <c r="JP12">
        <v>1</v>
      </c>
      <c r="JQ12">
        <v>0</v>
      </c>
      <c r="JR12">
        <v>3</v>
      </c>
    </row>
    <row r="13" spans="1:278" x14ac:dyDescent="0.25">
      <c r="A13" t="s">
        <v>23</v>
      </c>
      <c r="B13">
        <v>40750</v>
      </c>
      <c r="C13">
        <v>20.006138182798001</v>
      </c>
      <c r="D13">
        <v>16.752946636838001</v>
      </c>
      <c r="E13">
        <v>17.635544403116999</v>
      </c>
      <c r="F13">
        <v>17.515556155073</v>
      </c>
      <c r="G13">
        <v>17.662331568471</v>
      </c>
      <c r="H13">
        <v>0.99350649350649001</v>
      </c>
      <c r="I13">
        <v>-0.13636363636363999</v>
      </c>
      <c r="J13">
        <v>3.2467532467532E-2</v>
      </c>
      <c r="K13">
        <v>-0.29220779220778997</v>
      </c>
      <c r="L13">
        <v>1.9480519480519001E-2</v>
      </c>
      <c r="M13">
        <v>0.18181818181817999</v>
      </c>
      <c r="N13">
        <v>-0.12987012987013</v>
      </c>
      <c r="O13">
        <v>0.18831168831169001</v>
      </c>
      <c r="P13">
        <v>1.9480519480519001E-2</v>
      </c>
      <c r="Q13">
        <v>0.98033416656475003</v>
      </c>
      <c r="R13">
        <v>0.99978513201050001</v>
      </c>
      <c r="S13">
        <v>0.64712964274592999</v>
      </c>
      <c r="T13">
        <v>0.66658060819166998</v>
      </c>
      <c r="U13">
        <v>0.77524326275011002</v>
      </c>
      <c r="V13">
        <v>0.79469422819586</v>
      </c>
      <c r="W13">
        <v>0.67859387332365995</v>
      </c>
      <c r="X13">
        <v>0.69804483876940004</v>
      </c>
      <c r="Y13">
        <v>0.70415463894913</v>
      </c>
      <c r="Z13">
        <v>0.72360560439487998</v>
      </c>
      <c r="AA13">
        <v>0.74611402507349001</v>
      </c>
      <c r="AB13">
        <v>0.76556499051923999</v>
      </c>
      <c r="AC13">
        <v>0.62721004404620995</v>
      </c>
      <c r="AD13">
        <v>0.64666100949196004</v>
      </c>
      <c r="AE13">
        <f t="shared" si="0"/>
        <v>0.22205050938665988</v>
      </c>
      <c r="AF13">
        <f t="shared" si="1"/>
        <v>8.4124557655011839E-2</v>
      </c>
      <c r="AG13">
        <f t="shared" si="2"/>
        <v>0.18209440913044403</v>
      </c>
      <c r="AH13">
        <f t="shared" si="3"/>
        <v>0.15255026294797405</v>
      </c>
      <c r="AI13">
        <f t="shared" si="4"/>
        <v>0.10971814936037173</v>
      </c>
      <c r="AJ13">
        <f t="shared" si="5"/>
        <v>0.24939329180897774</v>
      </c>
      <c r="AK13">
        <v>0.32684996427735002</v>
      </c>
      <c r="AL13">
        <v>0.3463009297231</v>
      </c>
      <c r="AM13" t="s">
        <v>115</v>
      </c>
      <c r="AN13" t="s">
        <v>116</v>
      </c>
      <c r="AO13" t="s">
        <v>117</v>
      </c>
      <c r="AP13" t="s">
        <v>118</v>
      </c>
      <c r="AQ13" t="s">
        <v>119</v>
      </c>
      <c r="AR13" t="s">
        <v>120</v>
      </c>
      <c r="AS13" t="s">
        <v>163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T13">
        <v>3</v>
      </c>
      <c r="BU13">
        <v>1</v>
      </c>
      <c r="BV13">
        <v>3</v>
      </c>
      <c r="BW13">
        <v>1</v>
      </c>
      <c r="BX13">
        <v>1</v>
      </c>
      <c r="BY13">
        <v>1</v>
      </c>
      <c r="BZ13">
        <v>1</v>
      </c>
      <c r="CA13">
        <v>3</v>
      </c>
      <c r="CB13">
        <v>1</v>
      </c>
      <c r="CC13">
        <v>1</v>
      </c>
      <c r="CD13">
        <v>3</v>
      </c>
      <c r="CE13">
        <v>3</v>
      </c>
      <c r="CF13">
        <v>1</v>
      </c>
      <c r="CG13">
        <v>1</v>
      </c>
      <c r="CH13">
        <v>1</v>
      </c>
      <c r="CI13">
        <v>1</v>
      </c>
      <c r="CJ13">
        <v>3</v>
      </c>
      <c r="CK13">
        <v>3</v>
      </c>
      <c r="CL13">
        <v>3</v>
      </c>
      <c r="CM13">
        <v>3</v>
      </c>
      <c r="CN13">
        <v>1</v>
      </c>
      <c r="CO13">
        <v>1</v>
      </c>
      <c r="CP13">
        <v>1</v>
      </c>
      <c r="CQ13">
        <v>3</v>
      </c>
      <c r="CR13">
        <v>3</v>
      </c>
      <c r="CT13">
        <v>3</v>
      </c>
      <c r="CU13">
        <v>1</v>
      </c>
      <c r="CV13">
        <v>3</v>
      </c>
      <c r="CW13">
        <v>3</v>
      </c>
      <c r="CX13">
        <v>3</v>
      </c>
      <c r="CY13">
        <v>3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3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3</v>
      </c>
      <c r="DM13">
        <v>3</v>
      </c>
      <c r="DN13">
        <v>3</v>
      </c>
      <c r="DO13">
        <v>1</v>
      </c>
      <c r="DP13">
        <v>3</v>
      </c>
      <c r="DQ13">
        <v>1</v>
      </c>
      <c r="DR13">
        <v>3</v>
      </c>
      <c r="DT13">
        <v>3</v>
      </c>
      <c r="DU13">
        <v>3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3</v>
      </c>
      <c r="EC13">
        <v>1</v>
      </c>
      <c r="ED13">
        <v>1</v>
      </c>
      <c r="EE13">
        <v>3</v>
      </c>
      <c r="EF13">
        <v>3</v>
      </c>
      <c r="EG13">
        <v>1</v>
      </c>
      <c r="EH13">
        <v>3</v>
      </c>
      <c r="EI13">
        <v>3</v>
      </c>
      <c r="EJ13">
        <v>1</v>
      </c>
      <c r="EK13">
        <v>3</v>
      </c>
      <c r="EL13">
        <v>3</v>
      </c>
      <c r="EM13">
        <v>3</v>
      </c>
      <c r="EN13">
        <v>1</v>
      </c>
      <c r="EO13">
        <v>1</v>
      </c>
      <c r="EP13">
        <v>3</v>
      </c>
      <c r="EQ13">
        <v>1</v>
      </c>
      <c r="ER13">
        <v>1</v>
      </c>
      <c r="ET13">
        <v>3</v>
      </c>
      <c r="EU13">
        <v>3</v>
      </c>
      <c r="EV13">
        <v>1</v>
      </c>
      <c r="EW13">
        <v>1</v>
      </c>
      <c r="EX13">
        <v>1</v>
      </c>
      <c r="EY13">
        <v>1</v>
      </c>
      <c r="EZ13">
        <v>3</v>
      </c>
      <c r="FA13">
        <v>1</v>
      </c>
      <c r="FB13">
        <v>1</v>
      </c>
      <c r="FC13">
        <v>3</v>
      </c>
      <c r="FD13">
        <v>3</v>
      </c>
      <c r="FE13">
        <v>1</v>
      </c>
      <c r="FF13">
        <v>3</v>
      </c>
      <c r="FG13">
        <v>1</v>
      </c>
      <c r="FH13">
        <v>3</v>
      </c>
      <c r="FI13">
        <v>1</v>
      </c>
      <c r="FJ13">
        <v>3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3</v>
      </c>
      <c r="FQ13">
        <v>3</v>
      </c>
      <c r="FR13">
        <v>3</v>
      </c>
      <c r="HT13">
        <v>3</v>
      </c>
      <c r="HU13">
        <v>3</v>
      </c>
      <c r="HV13">
        <v>1</v>
      </c>
      <c r="HW13">
        <v>1</v>
      </c>
      <c r="HX13">
        <v>1</v>
      </c>
      <c r="HY13">
        <v>3</v>
      </c>
      <c r="HZ13">
        <v>3</v>
      </c>
      <c r="IA13">
        <v>3</v>
      </c>
      <c r="IB13">
        <v>3</v>
      </c>
      <c r="IC13">
        <v>1</v>
      </c>
      <c r="ID13">
        <v>1</v>
      </c>
      <c r="IE13">
        <v>1</v>
      </c>
      <c r="IF13">
        <v>1</v>
      </c>
      <c r="IG13">
        <v>3</v>
      </c>
      <c r="IH13">
        <v>3</v>
      </c>
      <c r="II13">
        <v>1</v>
      </c>
      <c r="IJ13">
        <v>1</v>
      </c>
      <c r="IK13">
        <v>3</v>
      </c>
      <c r="IL13">
        <v>1</v>
      </c>
      <c r="IM13">
        <v>1</v>
      </c>
      <c r="IN13">
        <v>1</v>
      </c>
      <c r="IO13">
        <v>1</v>
      </c>
      <c r="IP13">
        <v>3</v>
      </c>
      <c r="IQ13">
        <v>1</v>
      </c>
      <c r="IR13">
        <v>3</v>
      </c>
      <c r="IT13">
        <v>3</v>
      </c>
      <c r="IU13">
        <v>3</v>
      </c>
      <c r="IV13">
        <v>1</v>
      </c>
      <c r="IW13">
        <v>1</v>
      </c>
      <c r="IX13">
        <v>1</v>
      </c>
      <c r="IY13">
        <v>3</v>
      </c>
      <c r="IZ13">
        <v>1</v>
      </c>
      <c r="JA13">
        <v>1</v>
      </c>
      <c r="JB13">
        <v>1</v>
      </c>
      <c r="JC13">
        <v>3</v>
      </c>
      <c r="JD13">
        <v>3</v>
      </c>
      <c r="JE13">
        <v>1</v>
      </c>
      <c r="JF13">
        <v>1</v>
      </c>
      <c r="JG13">
        <v>1</v>
      </c>
      <c r="JH13">
        <v>3</v>
      </c>
      <c r="JI13">
        <v>1</v>
      </c>
      <c r="JJ13">
        <v>3</v>
      </c>
      <c r="JK13">
        <v>1</v>
      </c>
      <c r="JL13">
        <v>3</v>
      </c>
      <c r="JM13">
        <v>1</v>
      </c>
      <c r="JN13">
        <v>3</v>
      </c>
      <c r="JO13">
        <v>1</v>
      </c>
      <c r="JP13">
        <v>1</v>
      </c>
      <c r="JQ13">
        <v>3</v>
      </c>
      <c r="JR13">
        <v>3</v>
      </c>
    </row>
    <row r="14" spans="1:278" x14ac:dyDescent="0.25">
      <c r="A14" t="s">
        <v>23</v>
      </c>
      <c r="B14">
        <v>46376</v>
      </c>
      <c r="C14">
        <v>17.207178151449</v>
      </c>
      <c r="D14">
        <v>17.109253731483001</v>
      </c>
      <c r="E14">
        <v>15.522790154363999</v>
      </c>
      <c r="F14">
        <v>15.683270688356</v>
      </c>
      <c r="G14">
        <v>17.105223031276001</v>
      </c>
      <c r="H14">
        <v>0.98378378378377995</v>
      </c>
      <c r="I14">
        <v>0.90810810810811005</v>
      </c>
      <c r="J14">
        <v>0.61621621621622003</v>
      </c>
      <c r="K14">
        <v>0.74594594594594998</v>
      </c>
      <c r="L14">
        <v>0.90810810810811005</v>
      </c>
      <c r="M14">
        <v>0.90810810810811005</v>
      </c>
      <c r="N14">
        <v>0.90810810810811005</v>
      </c>
      <c r="O14">
        <v>-0.58918918918919005</v>
      </c>
      <c r="P14">
        <v>0.15135135135135</v>
      </c>
      <c r="Q14">
        <v>0.94677651964941001</v>
      </c>
      <c r="R14">
        <v>0.96644465070118002</v>
      </c>
      <c r="S14">
        <v>0.93854108964990002</v>
      </c>
      <c r="T14">
        <v>0.95820922070168002</v>
      </c>
      <c r="U14">
        <v>0.77746847304989997</v>
      </c>
      <c r="V14">
        <v>0.79713660410167997</v>
      </c>
      <c r="W14">
        <v>0.80301175164940997</v>
      </c>
      <c r="X14">
        <v>0.82267988270118997</v>
      </c>
      <c r="Y14">
        <v>0.93854108964958005</v>
      </c>
      <c r="Z14">
        <v>0.95820922070134995</v>
      </c>
      <c r="AA14">
        <v>0.93854108964958005</v>
      </c>
      <c r="AB14">
        <v>0.95820922070134995</v>
      </c>
      <c r="AC14">
        <v>0.93854108964990002</v>
      </c>
      <c r="AD14">
        <v>0.95820922070168002</v>
      </c>
      <c r="AE14">
        <f t="shared" si="0"/>
        <v>1.3564461455349368E-4</v>
      </c>
      <c r="AF14">
        <f t="shared" si="1"/>
        <v>5.7330429286680348E-2</v>
      </c>
      <c r="AG14">
        <f t="shared" si="2"/>
        <v>4.1336617036184797E-2</v>
      </c>
      <c r="AH14">
        <f t="shared" si="3"/>
        <v>1.3564461456420034E-4</v>
      </c>
      <c r="AI14">
        <f t="shared" si="4"/>
        <v>1.3564461456420034E-4</v>
      </c>
      <c r="AJ14">
        <f t="shared" si="5"/>
        <v>1.3564461455349368E-4</v>
      </c>
      <c r="AK14">
        <v>0.10777728965145</v>
      </c>
      <c r="AL14">
        <v>0.12744542070323001</v>
      </c>
      <c r="AM14" t="s">
        <v>76</v>
      </c>
      <c r="AN14" t="s">
        <v>77</v>
      </c>
      <c r="AO14" t="s">
        <v>78</v>
      </c>
      <c r="AP14" t="s">
        <v>79</v>
      </c>
      <c r="AQ14" t="s">
        <v>80</v>
      </c>
      <c r="AR14" t="s">
        <v>81</v>
      </c>
      <c r="AS14" t="s">
        <v>164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2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0</v>
      </c>
      <c r="BQ14">
        <v>0</v>
      </c>
      <c r="BR14">
        <v>0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2</v>
      </c>
      <c r="CM14">
        <v>1</v>
      </c>
      <c r="CN14">
        <v>1</v>
      </c>
      <c r="CO14">
        <v>1</v>
      </c>
      <c r="CP14">
        <v>0</v>
      </c>
      <c r="CQ14">
        <v>0</v>
      </c>
      <c r="CR14">
        <v>0</v>
      </c>
      <c r="CT14">
        <v>3</v>
      </c>
      <c r="CU14">
        <v>1</v>
      </c>
      <c r="CV14">
        <v>3</v>
      </c>
      <c r="CW14">
        <v>3</v>
      </c>
      <c r="CX14">
        <v>3</v>
      </c>
      <c r="CY14">
        <v>1</v>
      </c>
      <c r="CZ14">
        <v>1</v>
      </c>
      <c r="DA14">
        <v>3</v>
      </c>
      <c r="DB14">
        <v>3</v>
      </c>
      <c r="DC14">
        <v>3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2</v>
      </c>
      <c r="DM14">
        <v>1</v>
      </c>
      <c r="DN14">
        <v>1</v>
      </c>
      <c r="DO14">
        <v>1</v>
      </c>
      <c r="DP14">
        <v>0</v>
      </c>
      <c r="DQ14">
        <v>0</v>
      </c>
      <c r="DR14">
        <v>0</v>
      </c>
      <c r="DT14">
        <v>3</v>
      </c>
      <c r="DU14">
        <v>1</v>
      </c>
      <c r="DV14">
        <v>3</v>
      </c>
      <c r="DW14">
        <v>3</v>
      </c>
      <c r="DX14">
        <v>3</v>
      </c>
      <c r="DY14">
        <v>3</v>
      </c>
      <c r="DZ14">
        <v>1</v>
      </c>
      <c r="EA14">
        <v>3</v>
      </c>
      <c r="EB14">
        <v>3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2</v>
      </c>
      <c r="EP14">
        <v>0</v>
      </c>
      <c r="EQ14">
        <v>0</v>
      </c>
      <c r="ER14">
        <v>0</v>
      </c>
      <c r="ET14">
        <v>3</v>
      </c>
      <c r="EU14">
        <v>3</v>
      </c>
      <c r="EV14">
        <v>3</v>
      </c>
      <c r="EW14">
        <v>3</v>
      </c>
      <c r="EX14">
        <v>3</v>
      </c>
      <c r="EY14">
        <v>3</v>
      </c>
      <c r="EZ14">
        <v>3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2</v>
      </c>
      <c r="FN14">
        <v>1</v>
      </c>
      <c r="FO14">
        <v>1</v>
      </c>
      <c r="FP14">
        <v>0</v>
      </c>
      <c r="FQ14">
        <v>0</v>
      </c>
      <c r="FR14">
        <v>0</v>
      </c>
      <c r="HT14">
        <v>0</v>
      </c>
      <c r="HU14">
        <v>0</v>
      </c>
      <c r="HV14">
        <v>0</v>
      </c>
      <c r="HW14">
        <v>1</v>
      </c>
      <c r="HX14">
        <v>1</v>
      </c>
      <c r="HY14">
        <v>1</v>
      </c>
      <c r="HZ14">
        <v>2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3</v>
      </c>
      <c r="IM14">
        <v>3</v>
      </c>
      <c r="IN14">
        <v>3</v>
      </c>
      <c r="IO14">
        <v>3</v>
      </c>
      <c r="IP14">
        <v>3</v>
      </c>
      <c r="IQ14">
        <v>3</v>
      </c>
      <c r="IR14">
        <v>3</v>
      </c>
      <c r="IT14">
        <v>3</v>
      </c>
      <c r="IU14">
        <v>3</v>
      </c>
      <c r="IV14">
        <v>1</v>
      </c>
      <c r="IW14">
        <v>1</v>
      </c>
      <c r="IX14">
        <v>1</v>
      </c>
      <c r="IY14">
        <v>3</v>
      </c>
      <c r="IZ14">
        <v>1</v>
      </c>
      <c r="JA14">
        <v>1</v>
      </c>
      <c r="JB14">
        <v>1</v>
      </c>
      <c r="JC14">
        <v>0</v>
      </c>
      <c r="JD14">
        <v>3</v>
      </c>
      <c r="JE14">
        <v>3</v>
      </c>
      <c r="JF14">
        <v>1</v>
      </c>
      <c r="JG14">
        <v>3</v>
      </c>
      <c r="JH14">
        <v>1</v>
      </c>
      <c r="JI14">
        <v>0</v>
      </c>
      <c r="JJ14">
        <v>1</v>
      </c>
      <c r="JK14">
        <v>3</v>
      </c>
      <c r="JL14">
        <v>1</v>
      </c>
      <c r="JM14">
        <v>1</v>
      </c>
      <c r="JN14">
        <v>0</v>
      </c>
      <c r="JO14">
        <v>1</v>
      </c>
      <c r="JP14">
        <v>1</v>
      </c>
      <c r="JQ14">
        <v>2</v>
      </c>
      <c r="JR14">
        <v>1</v>
      </c>
    </row>
    <row r="15" spans="1:278" x14ac:dyDescent="0.25">
      <c r="A15" t="s">
        <v>23</v>
      </c>
      <c r="B15">
        <v>53233</v>
      </c>
      <c r="C15">
        <v>15.315029225598</v>
      </c>
      <c r="D15">
        <v>15.247610970402</v>
      </c>
      <c r="E15">
        <v>14.930863011081</v>
      </c>
      <c r="F15">
        <v>15.204023147973</v>
      </c>
      <c r="G15">
        <v>15.225436808812001</v>
      </c>
      <c r="H15">
        <v>0.99259259259259003</v>
      </c>
      <c r="I15">
        <v>0.64444444444444005</v>
      </c>
      <c r="J15">
        <v>0.46666666666667</v>
      </c>
      <c r="K15">
        <v>0.46666666666667</v>
      </c>
      <c r="L15">
        <v>0.64444444444444005</v>
      </c>
      <c r="M15">
        <v>0.64444444444444005</v>
      </c>
      <c r="N15">
        <v>0.63703703703703995</v>
      </c>
      <c r="O15">
        <v>-0.6</v>
      </c>
      <c r="P15">
        <v>0.11111111111110999</v>
      </c>
      <c r="Q15">
        <v>0.65179909944596004</v>
      </c>
      <c r="R15">
        <v>0.67410045024915</v>
      </c>
      <c r="S15">
        <v>0.65179449936934997</v>
      </c>
      <c r="T15">
        <v>0.67409585017254003</v>
      </c>
      <c r="U15">
        <v>0.61378886845816005</v>
      </c>
      <c r="V15">
        <v>0.63609021926135001</v>
      </c>
      <c r="W15">
        <v>0.65179436944017</v>
      </c>
      <c r="X15">
        <v>0.67409572024335995</v>
      </c>
      <c r="Y15">
        <v>0.65179449936901002</v>
      </c>
      <c r="Z15">
        <v>0.67409585017219997</v>
      </c>
      <c r="AA15">
        <v>0.65179909797544999</v>
      </c>
      <c r="AB15">
        <v>0.67410044877863995</v>
      </c>
      <c r="AC15">
        <v>0.65179449832172998</v>
      </c>
      <c r="AD15">
        <v>0.67409584912492004</v>
      </c>
      <c r="AE15">
        <f t="shared" si="0"/>
        <v>4.2321409636057955E-11</v>
      </c>
      <c r="AF15">
        <f t="shared" si="1"/>
        <v>2.8895553194918208E-3</v>
      </c>
      <c r="AG15">
        <f t="shared" si="2"/>
        <v>4.4745909547689251E-11</v>
      </c>
      <c r="AH15">
        <f t="shared" si="3"/>
        <v>4.232141589226912E-11</v>
      </c>
      <c r="AI15">
        <f t="shared" si="4"/>
        <v>4.3247995970297216E-18</v>
      </c>
      <c r="AJ15">
        <f t="shared" si="5"/>
        <v>4.2340688359935923E-11</v>
      </c>
      <c r="AK15">
        <v>0.33191696846454</v>
      </c>
      <c r="AL15">
        <v>0.35421831926773001</v>
      </c>
      <c r="AM15" t="s">
        <v>53</v>
      </c>
      <c r="AN15" t="s">
        <v>63</v>
      </c>
      <c r="AO15" t="s">
        <v>64</v>
      </c>
      <c r="AP15" t="s">
        <v>65</v>
      </c>
      <c r="AQ15" t="s">
        <v>66</v>
      </c>
      <c r="AR15" t="s">
        <v>67</v>
      </c>
      <c r="AS15" t="s">
        <v>165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1</v>
      </c>
      <c r="CF15">
        <v>2</v>
      </c>
      <c r="CG15">
        <v>2</v>
      </c>
      <c r="CH15">
        <v>1</v>
      </c>
      <c r="CI15">
        <v>1</v>
      </c>
      <c r="CJ15">
        <v>1</v>
      </c>
      <c r="CK15">
        <v>2</v>
      </c>
      <c r="CL15">
        <v>1</v>
      </c>
      <c r="CM15">
        <v>1</v>
      </c>
      <c r="CN15">
        <v>2</v>
      </c>
      <c r="CO15">
        <v>1</v>
      </c>
      <c r="CP15">
        <v>1</v>
      </c>
      <c r="CQ15">
        <v>1</v>
      </c>
      <c r="CT15">
        <v>2</v>
      </c>
      <c r="CU15">
        <v>2</v>
      </c>
      <c r="CV15">
        <v>2</v>
      </c>
      <c r="CW15">
        <v>2</v>
      </c>
      <c r="CX15">
        <v>1</v>
      </c>
      <c r="CY15">
        <v>2</v>
      </c>
      <c r="CZ15">
        <v>2</v>
      </c>
      <c r="DA15">
        <v>1</v>
      </c>
      <c r="DB15">
        <v>1</v>
      </c>
      <c r="DC15">
        <v>2</v>
      </c>
      <c r="DD15">
        <v>2</v>
      </c>
      <c r="DE15">
        <v>2</v>
      </c>
      <c r="DF15">
        <v>2</v>
      </c>
      <c r="DG15">
        <v>2</v>
      </c>
      <c r="DH15">
        <v>2</v>
      </c>
      <c r="DI15">
        <v>2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2</v>
      </c>
      <c r="DP15">
        <v>2</v>
      </c>
      <c r="DQ15">
        <v>1</v>
      </c>
      <c r="DT15">
        <v>2</v>
      </c>
      <c r="DU15">
        <v>2</v>
      </c>
      <c r="DV15">
        <v>2</v>
      </c>
      <c r="DW15">
        <v>2</v>
      </c>
      <c r="DX15">
        <v>2</v>
      </c>
      <c r="DY15">
        <v>2</v>
      </c>
      <c r="DZ15">
        <v>2</v>
      </c>
      <c r="EA15">
        <v>2</v>
      </c>
      <c r="EB15">
        <v>2</v>
      </c>
      <c r="EC15">
        <v>2</v>
      </c>
      <c r="ED15">
        <v>2</v>
      </c>
      <c r="EE15">
        <v>1</v>
      </c>
      <c r="EF15">
        <v>1</v>
      </c>
      <c r="EG15">
        <v>2</v>
      </c>
      <c r="EH15">
        <v>1</v>
      </c>
      <c r="EI15">
        <v>1</v>
      </c>
      <c r="EJ15">
        <v>2</v>
      </c>
      <c r="EK15">
        <v>1</v>
      </c>
      <c r="EL15">
        <v>1</v>
      </c>
      <c r="EM15">
        <v>2</v>
      </c>
      <c r="EN15">
        <v>1</v>
      </c>
      <c r="EO15">
        <v>1</v>
      </c>
      <c r="EP15">
        <v>1</v>
      </c>
      <c r="EQ15">
        <v>2</v>
      </c>
      <c r="ET15">
        <v>2</v>
      </c>
      <c r="EU15">
        <v>2</v>
      </c>
      <c r="EV15">
        <v>2</v>
      </c>
      <c r="EW15">
        <v>2</v>
      </c>
      <c r="EX15">
        <v>2</v>
      </c>
      <c r="EY15">
        <v>2</v>
      </c>
      <c r="EZ15">
        <v>2</v>
      </c>
      <c r="FA15">
        <v>2</v>
      </c>
      <c r="FB15">
        <v>2</v>
      </c>
      <c r="FC15">
        <v>2</v>
      </c>
      <c r="FD15">
        <v>2</v>
      </c>
      <c r="FE15">
        <v>1</v>
      </c>
      <c r="FF15">
        <v>2</v>
      </c>
      <c r="FG15">
        <v>2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2</v>
      </c>
      <c r="FP15">
        <v>2</v>
      </c>
      <c r="FQ15">
        <v>1</v>
      </c>
      <c r="HT15">
        <v>1</v>
      </c>
      <c r="HU15">
        <v>1</v>
      </c>
      <c r="HV15">
        <v>1</v>
      </c>
      <c r="HW15">
        <v>2</v>
      </c>
      <c r="HX15">
        <v>1</v>
      </c>
      <c r="HY15">
        <v>1</v>
      </c>
      <c r="HZ15">
        <v>2</v>
      </c>
      <c r="IA15">
        <v>1</v>
      </c>
      <c r="IB15">
        <v>1</v>
      </c>
      <c r="IC15">
        <v>1</v>
      </c>
      <c r="ID15">
        <v>2</v>
      </c>
      <c r="IE15">
        <v>2</v>
      </c>
      <c r="IF15">
        <v>1</v>
      </c>
      <c r="IG15">
        <v>2</v>
      </c>
      <c r="IH15">
        <v>2</v>
      </c>
      <c r="II15">
        <v>2</v>
      </c>
      <c r="IJ15">
        <v>2</v>
      </c>
      <c r="IK15">
        <v>2</v>
      </c>
      <c r="IL15">
        <v>2</v>
      </c>
      <c r="IM15">
        <v>2</v>
      </c>
      <c r="IN15">
        <v>2</v>
      </c>
      <c r="IO15">
        <v>2</v>
      </c>
      <c r="IP15">
        <v>2</v>
      </c>
      <c r="IQ15">
        <v>2</v>
      </c>
      <c r="IT15">
        <v>2</v>
      </c>
      <c r="IU15">
        <v>2</v>
      </c>
      <c r="IV15">
        <v>1</v>
      </c>
      <c r="IW15">
        <v>1</v>
      </c>
      <c r="IX15">
        <v>1</v>
      </c>
      <c r="IY15">
        <v>2</v>
      </c>
      <c r="IZ15">
        <v>2</v>
      </c>
      <c r="JA15">
        <v>2</v>
      </c>
      <c r="JB15">
        <v>1</v>
      </c>
      <c r="JC15">
        <v>1</v>
      </c>
      <c r="JD15">
        <v>2</v>
      </c>
      <c r="JE15">
        <v>2</v>
      </c>
      <c r="JF15">
        <v>2</v>
      </c>
      <c r="JG15">
        <v>2</v>
      </c>
      <c r="JH15">
        <v>2</v>
      </c>
      <c r="JI15">
        <v>2</v>
      </c>
      <c r="JJ15">
        <v>2</v>
      </c>
      <c r="JK15">
        <v>1</v>
      </c>
      <c r="JL15">
        <v>2</v>
      </c>
      <c r="JM15">
        <v>1</v>
      </c>
      <c r="JN15">
        <v>2</v>
      </c>
      <c r="JO15">
        <v>1</v>
      </c>
      <c r="JP15">
        <v>1</v>
      </c>
      <c r="JQ15">
        <v>2</v>
      </c>
    </row>
    <row r="16" spans="1:278" x14ac:dyDescent="0.25">
      <c r="A16" t="s">
        <v>20</v>
      </c>
      <c r="B16">
        <v>19574</v>
      </c>
      <c r="C16">
        <v>18.654665496010999</v>
      </c>
      <c r="D16">
        <v>17.921911532323001</v>
      </c>
      <c r="E16">
        <v>17.921911532323001</v>
      </c>
      <c r="F16">
        <v>17.921911532323001</v>
      </c>
      <c r="G16">
        <v>17.921911532323001</v>
      </c>
      <c r="H16">
        <v>0.98678414096916001</v>
      </c>
      <c r="I16">
        <v>0.49339207048458</v>
      </c>
      <c r="J16">
        <v>0.49339207048458</v>
      </c>
      <c r="K16">
        <v>0.49339207048458</v>
      </c>
      <c r="L16">
        <v>0.49339207048458</v>
      </c>
      <c r="M16">
        <v>0.49339207048458</v>
      </c>
      <c r="N16">
        <v>0.49339207048458</v>
      </c>
      <c r="O16">
        <v>-0.49779735682818999</v>
      </c>
      <c r="P16">
        <v>0.10132158590308001</v>
      </c>
      <c r="Q16">
        <v>0.96776005343978999</v>
      </c>
      <c r="R16">
        <v>0.99594300939100999</v>
      </c>
      <c r="S16">
        <v>0.89539229036930001</v>
      </c>
      <c r="T16">
        <v>0.92357524632052002</v>
      </c>
      <c r="U16">
        <v>0.89539229036930001</v>
      </c>
      <c r="V16">
        <v>0.92357524632052002</v>
      </c>
      <c r="W16">
        <v>0.89539229036930001</v>
      </c>
      <c r="X16">
        <v>0.92357524632052002</v>
      </c>
      <c r="Y16">
        <v>0.89539229036930001</v>
      </c>
      <c r="Z16">
        <v>0.92357524632052002</v>
      </c>
      <c r="AA16">
        <v>0.89539229036930001</v>
      </c>
      <c r="AB16">
        <v>0.92357524632052002</v>
      </c>
      <c r="AC16">
        <v>0.89539229036930001</v>
      </c>
      <c r="AD16">
        <v>0.92357524632052002</v>
      </c>
      <c r="AE16">
        <f t="shared" si="0"/>
        <v>1.0474186263653146E-2</v>
      </c>
      <c r="AF16">
        <f t="shared" si="1"/>
        <v>1.0474186263653146E-2</v>
      </c>
      <c r="AG16">
        <f t="shared" si="2"/>
        <v>1.0474186263653146E-2</v>
      </c>
      <c r="AH16">
        <f t="shared" si="3"/>
        <v>1.0474186263653146E-2</v>
      </c>
      <c r="AI16">
        <f t="shared" si="4"/>
        <v>1.0474186263653146E-2</v>
      </c>
      <c r="AJ16">
        <f t="shared" si="5"/>
        <v>1.0474186263653146E-2</v>
      </c>
      <c r="AK16">
        <v>1.8065227643036998E-2</v>
      </c>
      <c r="AL16">
        <v>4.6248183594257003E-2</v>
      </c>
      <c r="AM16" t="s">
        <v>68</v>
      </c>
      <c r="AN16" t="s">
        <v>69</v>
      </c>
      <c r="AO16" t="s">
        <v>69</v>
      </c>
      <c r="AP16" t="s">
        <v>69</v>
      </c>
      <c r="AQ16" t="s">
        <v>69</v>
      </c>
      <c r="AR16" t="s">
        <v>70</v>
      </c>
      <c r="AS16" t="s">
        <v>166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1</v>
      </c>
      <c r="BI16">
        <v>1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T16">
        <v>3</v>
      </c>
      <c r="BU16">
        <v>3</v>
      </c>
      <c r="BV16">
        <v>3</v>
      </c>
      <c r="BW16">
        <v>3</v>
      </c>
      <c r="BX16">
        <v>2</v>
      </c>
      <c r="BY16">
        <v>2</v>
      </c>
      <c r="BZ16">
        <v>2</v>
      </c>
      <c r="CA16">
        <v>2</v>
      </c>
      <c r="CB16">
        <v>1</v>
      </c>
      <c r="CC16">
        <v>2</v>
      </c>
      <c r="CD16">
        <v>1</v>
      </c>
      <c r="CE16">
        <v>1</v>
      </c>
      <c r="CF16">
        <v>1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T16">
        <v>3</v>
      </c>
      <c r="CU16">
        <v>3</v>
      </c>
      <c r="CV16">
        <v>3</v>
      </c>
      <c r="CW16">
        <v>3</v>
      </c>
      <c r="CX16">
        <v>2</v>
      </c>
      <c r="CY16">
        <v>2</v>
      </c>
      <c r="CZ16">
        <v>2</v>
      </c>
      <c r="DA16">
        <v>2</v>
      </c>
      <c r="DB16">
        <v>1</v>
      </c>
      <c r="DC16">
        <v>2</v>
      </c>
      <c r="DD16">
        <v>1</v>
      </c>
      <c r="DE16">
        <v>1</v>
      </c>
      <c r="DF16">
        <v>1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T16">
        <v>3</v>
      </c>
      <c r="DU16">
        <v>3</v>
      </c>
      <c r="DV16">
        <v>3</v>
      </c>
      <c r="DW16">
        <v>3</v>
      </c>
      <c r="DX16">
        <v>2</v>
      </c>
      <c r="DY16">
        <v>2</v>
      </c>
      <c r="DZ16">
        <v>2</v>
      </c>
      <c r="EA16">
        <v>2</v>
      </c>
      <c r="EB16">
        <v>1</v>
      </c>
      <c r="EC16">
        <v>2</v>
      </c>
      <c r="ED16">
        <v>1</v>
      </c>
      <c r="EE16">
        <v>1</v>
      </c>
      <c r="EF16">
        <v>1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T16">
        <v>3</v>
      </c>
      <c r="EU16">
        <v>3</v>
      </c>
      <c r="EV16">
        <v>3</v>
      </c>
      <c r="EW16">
        <v>3</v>
      </c>
      <c r="EX16">
        <v>2</v>
      </c>
      <c r="EY16">
        <v>2</v>
      </c>
      <c r="EZ16">
        <v>2</v>
      </c>
      <c r="FA16">
        <v>2</v>
      </c>
      <c r="FB16">
        <v>1</v>
      </c>
      <c r="FC16">
        <v>2</v>
      </c>
      <c r="FD16">
        <v>1</v>
      </c>
      <c r="FE16">
        <v>1</v>
      </c>
      <c r="FF16">
        <v>1</v>
      </c>
      <c r="FG16">
        <v>3</v>
      </c>
      <c r="FH16">
        <v>3</v>
      </c>
      <c r="FI16">
        <v>3</v>
      </c>
      <c r="FJ16">
        <v>3</v>
      </c>
      <c r="FK16">
        <v>3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3</v>
      </c>
      <c r="IB16">
        <v>3</v>
      </c>
      <c r="IC16">
        <v>3</v>
      </c>
      <c r="ID16">
        <v>3</v>
      </c>
      <c r="IE16">
        <v>3</v>
      </c>
      <c r="IF16">
        <v>1</v>
      </c>
      <c r="IG16">
        <v>1</v>
      </c>
      <c r="IH16">
        <v>1</v>
      </c>
      <c r="II16">
        <v>2</v>
      </c>
      <c r="IJ16">
        <v>1</v>
      </c>
      <c r="IK16">
        <v>2</v>
      </c>
      <c r="IL16">
        <v>2</v>
      </c>
      <c r="IM16">
        <v>2</v>
      </c>
      <c r="IN16">
        <v>2</v>
      </c>
      <c r="IO16">
        <v>3</v>
      </c>
      <c r="IP16">
        <v>3</v>
      </c>
      <c r="IQ16">
        <v>3</v>
      </c>
      <c r="IR16">
        <v>3</v>
      </c>
      <c r="IT16">
        <v>3</v>
      </c>
      <c r="IU16">
        <v>1</v>
      </c>
      <c r="IV16">
        <v>0</v>
      </c>
      <c r="IW16">
        <v>2</v>
      </c>
      <c r="IX16">
        <v>1</v>
      </c>
      <c r="IY16">
        <v>3</v>
      </c>
      <c r="IZ16">
        <v>1</v>
      </c>
      <c r="JA16">
        <v>3</v>
      </c>
      <c r="JB16">
        <v>0</v>
      </c>
      <c r="JC16">
        <v>3</v>
      </c>
      <c r="JD16">
        <v>3</v>
      </c>
      <c r="JE16">
        <v>3</v>
      </c>
      <c r="JF16">
        <v>0</v>
      </c>
      <c r="JG16">
        <v>3</v>
      </c>
      <c r="JH16">
        <v>2</v>
      </c>
      <c r="JI16">
        <v>0</v>
      </c>
      <c r="JJ16">
        <v>2</v>
      </c>
      <c r="JK16">
        <v>2</v>
      </c>
      <c r="JL16">
        <v>0</v>
      </c>
      <c r="JM16">
        <v>3</v>
      </c>
      <c r="JN16">
        <v>2</v>
      </c>
      <c r="JO16">
        <v>3</v>
      </c>
      <c r="JP16">
        <v>1</v>
      </c>
      <c r="JQ16">
        <v>0</v>
      </c>
      <c r="JR16">
        <v>0</v>
      </c>
    </row>
    <row r="17" spans="1:278" x14ac:dyDescent="0.25">
      <c r="A17" t="s">
        <v>20</v>
      </c>
      <c r="B17">
        <v>23778</v>
      </c>
      <c r="C17">
        <v>22.142705319229002</v>
      </c>
      <c r="D17">
        <v>19.597003104445999</v>
      </c>
      <c r="E17">
        <v>19.609546980769998</v>
      </c>
      <c r="F17">
        <v>19.588928356206001</v>
      </c>
      <c r="G17">
        <v>19.609546980769998</v>
      </c>
      <c r="H17">
        <v>0.99206349206348998</v>
      </c>
      <c r="I17">
        <v>-0.38888888888889001</v>
      </c>
      <c r="J17">
        <v>-0.38888888888889001</v>
      </c>
      <c r="K17">
        <v>-0.38888888888889001</v>
      </c>
      <c r="L17">
        <v>-0.38888888888889001</v>
      </c>
      <c r="M17">
        <v>-0.38888888888889001</v>
      </c>
      <c r="N17">
        <v>-0.38888888888889001</v>
      </c>
      <c r="O17">
        <v>7.9365079365078996E-3</v>
      </c>
      <c r="P17">
        <v>7.9365079365078996E-3</v>
      </c>
      <c r="Q17">
        <v>0.95418279507604997</v>
      </c>
      <c r="R17">
        <v>0.98173145246197002</v>
      </c>
      <c r="S17">
        <v>0.64853358567339003</v>
      </c>
      <c r="T17">
        <v>0.67608224305930997</v>
      </c>
      <c r="U17">
        <v>0.64853379100869002</v>
      </c>
      <c r="V17">
        <v>0.67608244839460996</v>
      </c>
      <c r="W17">
        <v>0.64853358565614005</v>
      </c>
      <c r="X17">
        <v>0.67608224304205999</v>
      </c>
      <c r="Y17">
        <v>0.64853379100869002</v>
      </c>
      <c r="Z17">
        <v>0.67608244839460996</v>
      </c>
      <c r="AA17">
        <v>0.64853379100869002</v>
      </c>
      <c r="AB17">
        <v>0.67608244839460996</v>
      </c>
      <c r="AC17">
        <v>0.64853380612223999</v>
      </c>
      <c r="AD17">
        <v>0.67608246350816004</v>
      </c>
      <c r="AE17">
        <f t="shared" si="0"/>
        <v>0.18684287841694219</v>
      </c>
      <c r="AF17">
        <f t="shared" si="1"/>
        <v>0.18684262737473811</v>
      </c>
      <c r="AG17">
        <f t="shared" si="2"/>
        <v>0.18684287843803199</v>
      </c>
      <c r="AH17">
        <f t="shared" si="3"/>
        <v>0.18684262737473811</v>
      </c>
      <c r="AI17">
        <f t="shared" si="4"/>
        <v>0.18684262737473811</v>
      </c>
      <c r="AJ17">
        <f t="shared" si="5"/>
        <v>0.18684260889697252</v>
      </c>
      <c r="AK17">
        <v>0.64830089508065003</v>
      </c>
      <c r="AL17">
        <v>0.67584955246656997</v>
      </c>
      <c r="AM17" t="s">
        <v>100</v>
      </c>
      <c r="AN17" t="s">
        <v>101</v>
      </c>
      <c r="AO17" t="s">
        <v>102</v>
      </c>
      <c r="AP17" t="s">
        <v>103</v>
      </c>
      <c r="AQ17" t="s">
        <v>102</v>
      </c>
      <c r="AR17" t="s">
        <v>104</v>
      </c>
      <c r="AS17" t="s">
        <v>167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3</v>
      </c>
      <c r="CE17">
        <v>2</v>
      </c>
      <c r="CF17">
        <v>3</v>
      </c>
      <c r="CG17">
        <v>3</v>
      </c>
      <c r="CH17">
        <v>3</v>
      </c>
      <c r="CI17">
        <v>2</v>
      </c>
      <c r="CJ17">
        <v>3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3</v>
      </c>
      <c r="CQ17">
        <v>2</v>
      </c>
      <c r="CR17">
        <v>3</v>
      </c>
      <c r="CT17">
        <v>2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2</v>
      </c>
      <c r="DC17">
        <v>2</v>
      </c>
      <c r="DD17">
        <v>3</v>
      </c>
      <c r="DE17">
        <v>3</v>
      </c>
      <c r="DF17">
        <v>2</v>
      </c>
      <c r="DG17">
        <v>2</v>
      </c>
      <c r="DH17">
        <v>3</v>
      </c>
      <c r="DI17">
        <v>2</v>
      </c>
      <c r="DJ17">
        <v>3</v>
      </c>
      <c r="DK17">
        <v>3</v>
      </c>
      <c r="DL17">
        <v>3</v>
      </c>
      <c r="DM17">
        <v>2</v>
      </c>
      <c r="DN17">
        <v>3</v>
      </c>
      <c r="DO17">
        <v>2</v>
      </c>
      <c r="DP17">
        <v>2</v>
      </c>
      <c r="DQ17">
        <v>2</v>
      </c>
      <c r="DR17">
        <v>2</v>
      </c>
      <c r="DT17">
        <v>2</v>
      </c>
      <c r="DU17">
        <v>2</v>
      </c>
      <c r="DV17">
        <v>2</v>
      </c>
      <c r="DW17">
        <v>2</v>
      </c>
      <c r="DX17">
        <v>2</v>
      </c>
      <c r="DY17">
        <v>2</v>
      </c>
      <c r="DZ17">
        <v>2</v>
      </c>
      <c r="EA17">
        <v>2</v>
      </c>
      <c r="EB17">
        <v>2</v>
      </c>
      <c r="EC17">
        <v>2</v>
      </c>
      <c r="ED17">
        <v>3</v>
      </c>
      <c r="EE17">
        <v>2</v>
      </c>
      <c r="EF17">
        <v>3</v>
      </c>
      <c r="EG17">
        <v>3</v>
      </c>
      <c r="EH17">
        <v>3</v>
      </c>
      <c r="EI17">
        <v>2</v>
      </c>
      <c r="EJ17">
        <v>2</v>
      </c>
      <c r="EK17">
        <v>2</v>
      </c>
      <c r="EL17">
        <v>2</v>
      </c>
      <c r="EM17">
        <v>2</v>
      </c>
      <c r="EN17">
        <v>3</v>
      </c>
      <c r="EO17">
        <v>3</v>
      </c>
      <c r="EP17">
        <v>3</v>
      </c>
      <c r="EQ17">
        <v>2</v>
      </c>
      <c r="ER17">
        <v>2</v>
      </c>
      <c r="ET17">
        <v>2</v>
      </c>
      <c r="EU17">
        <v>2</v>
      </c>
      <c r="EV17">
        <v>2</v>
      </c>
      <c r="EW17">
        <v>2</v>
      </c>
      <c r="EX17">
        <v>2</v>
      </c>
      <c r="EY17">
        <v>2</v>
      </c>
      <c r="EZ17">
        <v>2</v>
      </c>
      <c r="FA17">
        <v>2</v>
      </c>
      <c r="FB17">
        <v>2</v>
      </c>
      <c r="FC17">
        <v>2</v>
      </c>
      <c r="FD17">
        <v>3</v>
      </c>
      <c r="FE17">
        <v>3</v>
      </c>
      <c r="FF17">
        <v>2</v>
      </c>
      <c r="FG17">
        <v>2</v>
      </c>
      <c r="FH17">
        <v>3</v>
      </c>
      <c r="FI17">
        <v>2</v>
      </c>
      <c r="FJ17">
        <v>3</v>
      </c>
      <c r="FK17">
        <v>3</v>
      </c>
      <c r="FL17">
        <v>3</v>
      </c>
      <c r="FM17">
        <v>2</v>
      </c>
      <c r="FN17">
        <v>3</v>
      </c>
      <c r="FO17">
        <v>2</v>
      </c>
      <c r="FP17">
        <v>2</v>
      </c>
      <c r="FQ17">
        <v>2</v>
      </c>
      <c r="FR17">
        <v>2</v>
      </c>
      <c r="HT17">
        <v>3</v>
      </c>
      <c r="HU17">
        <v>2</v>
      </c>
      <c r="HV17">
        <v>3</v>
      </c>
      <c r="HW17">
        <v>2</v>
      </c>
      <c r="HX17">
        <v>2</v>
      </c>
      <c r="HY17">
        <v>2</v>
      </c>
      <c r="HZ17">
        <v>2</v>
      </c>
      <c r="IA17">
        <v>2</v>
      </c>
      <c r="IB17">
        <v>3</v>
      </c>
      <c r="IC17">
        <v>2</v>
      </c>
      <c r="ID17">
        <v>3</v>
      </c>
      <c r="IE17">
        <v>3</v>
      </c>
      <c r="IF17">
        <v>3</v>
      </c>
      <c r="IG17">
        <v>2</v>
      </c>
      <c r="IH17">
        <v>3</v>
      </c>
      <c r="II17">
        <v>2</v>
      </c>
      <c r="IJ17">
        <v>2</v>
      </c>
      <c r="IK17">
        <v>2</v>
      </c>
      <c r="IL17">
        <v>2</v>
      </c>
      <c r="IM17">
        <v>2</v>
      </c>
      <c r="IN17">
        <v>2</v>
      </c>
      <c r="IO17">
        <v>2</v>
      </c>
      <c r="IP17">
        <v>2</v>
      </c>
      <c r="IQ17">
        <v>2</v>
      </c>
      <c r="IR17">
        <v>2</v>
      </c>
      <c r="IT17">
        <v>3</v>
      </c>
      <c r="IU17">
        <v>3</v>
      </c>
      <c r="IV17">
        <v>2</v>
      </c>
      <c r="IW17">
        <v>2</v>
      </c>
      <c r="IX17">
        <v>2</v>
      </c>
      <c r="IY17">
        <v>2</v>
      </c>
      <c r="IZ17">
        <v>2</v>
      </c>
      <c r="JA17">
        <v>2</v>
      </c>
      <c r="JB17">
        <v>2</v>
      </c>
      <c r="JC17">
        <v>3</v>
      </c>
      <c r="JD17">
        <v>2</v>
      </c>
      <c r="JE17">
        <v>2</v>
      </c>
      <c r="JF17">
        <v>2</v>
      </c>
      <c r="JG17">
        <v>3</v>
      </c>
      <c r="JH17">
        <v>3</v>
      </c>
      <c r="JI17">
        <v>2</v>
      </c>
      <c r="JJ17">
        <v>2</v>
      </c>
      <c r="JK17">
        <v>3</v>
      </c>
      <c r="JL17">
        <v>2</v>
      </c>
      <c r="JM17">
        <v>2</v>
      </c>
      <c r="JN17">
        <v>3</v>
      </c>
      <c r="JO17">
        <v>2</v>
      </c>
      <c r="JP17">
        <v>2</v>
      </c>
      <c r="JQ17">
        <v>2</v>
      </c>
      <c r="JR17">
        <v>2</v>
      </c>
    </row>
    <row r="18" spans="1:278" x14ac:dyDescent="0.25">
      <c r="A18" t="s">
        <v>20</v>
      </c>
      <c r="B18">
        <v>25114</v>
      </c>
      <c r="C18">
        <v>26.541720240825999</v>
      </c>
      <c r="D18">
        <v>26.541720240825999</v>
      </c>
      <c r="E18">
        <v>26.541720240825999</v>
      </c>
      <c r="F18">
        <v>26.541720240825999</v>
      </c>
      <c r="G18">
        <v>26.541720240825999</v>
      </c>
      <c r="H18">
        <v>0.95833333333333004</v>
      </c>
      <c r="I18">
        <v>0.95833333333333004</v>
      </c>
      <c r="J18">
        <v>0.95833333333333004</v>
      </c>
      <c r="K18">
        <v>0.95833333333333004</v>
      </c>
      <c r="L18">
        <v>0.95833333333333004</v>
      </c>
      <c r="M18">
        <v>0.95833333333333004</v>
      </c>
      <c r="N18">
        <v>0.95833333333333004</v>
      </c>
      <c r="O18">
        <v>-4.1666666666666997E-2</v>
      </c>
      <c r="P18">
        <v>-4.1666666666666997E-2</v>
      </c>
      <c r="Q18">
        <v>0.97769795682989002</v>
      </c>
      <c r="R18">
        <v>1</v>
      </c>
      <c r="S18">
        <v>0.97769795682989002</v>
      </c>
      <c r="T18">
        <v>1</v>
      </c>
      <c r="U18">
        <v>0.97769795682989002</v>
      </c>
      <c r="V18">
        <v>1</v>
      </c>
      <c r="W18">
        <v>0.97769795682989002</v>
      </c>
      <c r="X18">
        <v>1</v>
      </c>
      <c r="Y18">
        <v>0.97769795682989002</v>
      </c>
      <c r="Z18">
        <v>1</v>
      </c>
      <c r="AA18">
        <v>0.97769795682989002</v>
      </c>
      <c r="AB18">
        <v>1</v>
      </c>
      <c r="AC18">
        <v>0.97769795682989002</v>
      </c>
      <c r="AD18">
        <v>1</v>
      </c>
      <c r="AE18">
        <f t="shared" si="0"/>
        <v>0</v>
      </c>
      <c r="AF18">
        <f t="shared" si="1"/>
        <v>0</v>
      </c>
      <c r="AG18">
        <f t="shared" si="2"/>
        <v>0</v>
      </c>
      <c r="AH18">
        <f t="shared" si="3"/>
        <v>0</v>
      </c>
      <c r="AI18">
        <f t="shared" si="4"/>
        <v>0</v>
      </c>
      <c r="AJ18">
        <f t="shared" si="5"/>
        <v>0</v>
      </c>
      <c r="AK18">
        <v>0.87769795682989005</v>
      </c>
      <c r="AL18">
        <v>0.9</v>
      </c>
      <c r="AM18" t="s">
        <v>21</v>
      </c>
      <c r="AN18" t="s">
        <v>21</v>
      </c>
      <c r="AO18" t="s">
        <v>21</v>
      </c>
      <c r="AP18" t="s">
        <v>21</v>
      </c>
      <c r="AQ18" t="s">
        <v>21</v>
      </c>
      <c r="AR18" t="s">
        <v>22</v>
      </c>
      <c r="AS18" t="s">
        <v>168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2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2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2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2</v>
      </c>
      <c r="ET18">
        <v>3</v>
      </c>
      <c r="EU18">
        <v>3</v>
      </c>
      <c r="EV18">
        <v>3</v>
      </c>
      <c r="EW18">
        <v>3</v>
      </c>
      <c r="EX18">
        <v>3</v>
      </c>
      <c r="EY18">
        <v>3</v>
      </c>
      <c r="EZ18">
        <v>3</v>
      </c>
      <c r="FA18">
        <v>3</v>
      </c>
      <c r="FB18">
        <v>3</v>
      </c>
      <c r="FC18">
        <v>3</v>
      </c>
      <c r="FD18">
        <v>3</v>
      </c>
      <c r="FE18">
        <v>3</v>
      </c>
      <c r="FF18">
        <v>3</v>
      </c>
      <c r="FG18">
        <v>3</v>
      </c>
      <c r="FH18">
        <v>3</v>
      </c>
      <c r="FI18">
        <v>3</v>
      </c>
      <c r="FJ18">
        <v>3</v>
      </c>
      <c r="FK18">
        <v>3</v>
      </c>
      <c r="FL18">
        <v>3</v>
      </c>
      <c r="FM18">
        <v>3</v>
      </c>
      <c r="FN18">
        <v>3</v>
      </c>
      <c r="FO18">
        <v>3</v>
      </c>
      <c r="FP18">
        <v>3</v>
      </c>
      <c r="FQ18">
        <v>3</v>
      </c>
      <c r="FR18">
        <v>2</v>
      </c>
      <c r="HT18">
        <v>2</v>
      </c>
      <c r="HU18">
        <v>3</v>
      </c>
      <c r="HV18">
        <v>3</v>
      </c>
      <c r="HW18">
        <v>3</v>
      </c>
      <c r="HX18">
        <v>3</v>
      </c>
      <c r="HY18">
        <v>3</v>
      </c>
      <c r="HZ18">
        <v>3</v>
      </c>
      <c r="IA18">
        <v>3</v>
      </c>
      <c r="IB18">
        <v>3</v>
      </c>
      <c r="IC18">
        <v>3</v>
      </c>
      <c r="ID18">
        <v>3</v>
      </c>
      <c r="IE18">
        <v>3</v>
      </c>
      <c r="IF18">
        <v>3</v>
      </c>
      <c r="IG18">
        <v>3</v>
      </c>
      <c r="IH18">
        <v>3</v>
      </c>
      <c r="II18">
        <v>3</v>
      </c>
      <c r="IJ18">
        <v>3</v>
      </c>
      <c r="IK18">
        <v>3</v>
      </c>
      <c r="IL18">
        <v>3</v>
      </c>
      <c r="IM18">
        <v>3</v>
      </c>
      <c r="IN18">
        <v>3</v>
      </c>
      <c r="IO18">
        <v>3</v>
      </c>
      <c r="IP18">
        <v>3</v>
      </c>
      <c r="IQ18">
        <v>3</v>
      </c>
      <c r="IR18">
        <v>3</v>
      </c>
      <c r="IT18">
        <v>3</v>
      </c>
      <c r="IU18">
        <v>2</v>
      </c>
      <c r="IV18">
        <v>3</v>
      </c>
      <c r="IW18">
        <v>3</v>
      </c>
      <c r="IX18">
        <v>3</v>
      </c>
      <c r="IY18">
        <v>3</v>
      </c>
      <c r="IZ18">
        <v>3</v>
      </c>
      <c r="JA18">
        <v>3</v>
      </c>
      <c r="JB18">
        <v>3</v>
      </c>
      <c r="JC18">
        <v>3</v>
      </c>
      <c r="JD18">
        <v>3</v>
      </c>
      <c r="JE18">
        <v>3</v>
      </c>
      <c r="JF18">
        <v>3</v>
      </c>
      <c r="JG18">
        <v>3</v>
      </c>
      <c r="JH18">
        <v>3</v>
      </c>
      <c r="JI18">
        <v>3</v>
      </c>
      <c r="JJ18">
        <v>3</v>
      </c>
      <c r="JK18">
        <v>3</v>
      </c>
      <c r="JL18">
        <v>3</v>
      </c>
      <c r="JM18">
        <v>3</v>
      </c>
      <c r="JN18">
        <v>3</v>
      </c>
      <c r="JO18">
        <v>3</v>
      </c>
      <c r="JP18">
        <v>3</v>
      </c>
      <c r="JQ18">
        <v>3</v>
      </c>
      <c r="JR18">
        <v>3</v>
      </c>
    </row>
    <row r="19" spans="1:278" x14ac:dyDescent="0.25">
      <c r="A19" t="s">
        <v>20</v>
      </c>
      <c r="B19">
        <v>35038</v>
      </c>
      <c r="C19">
        <v>25.674835098780999</v>
      </c>
      <c r="D19">
        <v>25.553157791450001</v>
      </c>
      <c r="E19">
        <v>25.621742598516001</v>
      </c>
      <c r="F19">
        <v>25.553157791450001</v>
      </c>
      <c r="G19">
        <v>25.553157791450001</v>
      </c>
      <c r="H19">
        <v>0.95652173913043004</v>
      </c>
      <c r="I19">
        <v>-4.3478260869565001E-2</v>
      </c>
      <c r="J19">
        <v>-4.3478260869565001E-2</v>
      </c>
      <c r="K19">
        <v>-4.3478260869565001E-2</v>
      </c>
      <c r="L19">
        <v>-4.3478260869565001E-2</v>
      </c>
      <c r="M19">
        <v>-4.3478260869565001E-2</v>
      </c>
      <c r="N19">
        <v>-4.3478260869565001E-2</v>
      </c>
      <c r="O19">
        <v>-4.3478260869565001E-2</v>
      </c>
      <c r="P19">
        <v>-4.3478260869565001E-2</v>
      </c>
      <c r="Q19">
        <v>0.97192685502034004</v>
      </c>
      <c r="R19">
        <v>1</v>
      </c>
      <c r="S19">
        <v>0.97192234715227999</v>
      </c>
      <c r="T19">
        <v>0.99999549213193994</v>
      </c>
      <c r="U19">
        <v>0.97192685499595</v>
      </c>
      <c r="V19">
        <v>0.99999999997559996</v>
      </c>
      <c r="W19">
        <v>0.97192234715227999</v>
      </c>
      <c r="X19">
        <v>0.99999549213193994</v>
      </c>
      <c r="Y19">
        <v>0.97192234715227999</v>
      </c>
      <c r="Z19">
        <v>0.99999549213193994</v>
      </c>
      <c r="AA19">
        <v>0.97192234715227999</v>
      </c>
      <c r="AB19">
        <v>0.99999549213193994</v>
      </c>
      <c r="AC19">
        <v>0.97192234715227999</v>
      </c>
      <c r="AD19">
        <v>0.99999549213193994</v>
      </c>
      <c r="AE19">
        <f t="shared" si="0"/>
        <v>4.0641748893731825E-11</v>
      </c>
      <c r="AF19">
        <f t="shared" si="1"/>
        <v>1.1902361536300721E-21</v>
      </c>
      <c r="AG19">
        <f t="shared" si="2"/>
        <v>4.0641748893731825E-11</v>
      </c>
      <c r="AH19">
        <f t="shared" si="3"/>
        <v>4.0641748893731825E-11</v>
      </c>
      <c r="AI19">
        <f t="shared" si="4"/>
        <v>4.0641748893731825E-11</v>
      </c>
      <c r="AJ19">
        <f t="shared" si="5"/>
        <v>4.0641748893731825E-11</v>
      </c>
      <c r="AK19">
        <v>0.77192685502033997</v>
      </c>
      <c r="AL19">
        <v>0.8</v>
      </c>
      <c r="AM19" t="s">
        <v>121</v>
      </c>
      <c r="AN19" t="s">
        <v>122</v>
      </c>
      <c r="AO19" t="s">
        <v>123</v>
      </c>
      <c r="AP19" t="s">
        <v>122</v>
      </c>
      <c r="AQ19" t="s">
        <v>122</v>
      </c>
      <c r="AR19" t="s">
        <v>124</v>
      </c>
      <c r="AS19" t="s">
        <v>169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3</v>
      </c>
      <c r="BJ19">
        <v>3</v>
      </c>
      <c r="BK19">
        <v>3</v>
      </c>
      <c r="BL19">
        <v>3</v>
      </c>
      <c r="BM19">
        <v>3</v>
      </c>
      <c r="BN19">
        <v>3</v>
      </c>
      <c r="BO19">
        <v>3</v>
      </c>
      <c r="BP19">
        <v>3</v>
      </c>
      <c r="BQ19">
        <v>1</v>
      </c>
      <c r="BT19">
        <v>3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1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3</v>
      </c>
      <c r="CT19">
        <v>3</v>
      </c>
      <c r="CU19">
        <v>3</v>
      </c>
      <c r="CV19">
        <v>3</v>
      </c>
      <c r="CW19">
        <v>3</v>
      </c>
      <c r="CX19">
        <v>3</v>
      </c>
      <c r="CY19">
        <v>3</v>
      </c>
      <c r="CZ19">
        <v>3</v>
      </c>
      <c r="DA19">
        <v>3</v>
      </c>
      <c r="DB19">
        <v>3</v>
      </c>
      <c r="DC19">
        <v>3</v>
      </c>
      <c r="DD19">
        <v>3</v>
      </c>
      <c r="DE19">
        <v>3</v>
      </c>
      <c r="DF19">
        <v>3</v>
      </c>
      <c r="DG19">
        <v>3</v>
      </c>
      <c r="DH19">
        <v>3</v>
      </c>
      <c r="DI19">
        <v>3</v>
      </c>
      <c r="DJ19">
        <v>1</v>
      </c>
      <c r="DK19">
        <v>3</v>
      </c>
      <c r="DL19">
        <v>3</v>
      </c>
      <c r="DM19">
        <v>3</v>
      </c>
      <c r="DN19">
        <v>3</v>
      </c>
      <c r="DO19">
        <v>3</v>
      </c>
      <c r="DP19">
        <v>3</v>
      </c>
      <c r="DQ19">
        <v>3</v>
      </c>
      <c r="DT19">
        <v>3</v>
      </c>
      <c r="DU19">
        <v>3</v>
      </c>
      <c r="DV19">
        <v>3</v>
      </c>
      <c r="DW19">
        <v>3</v>
      </c>
      <c r="DX19">
        <v>3</v>
      </c>
      <c r="DY19">
        <v>3</v>
      </c>
      <c r="DZ19">
        <v>3</v>
      </c>
      <c r="EA19">
        <v>3</v>
      </c>
      <c r="EB19">
        <v>3</v>
      </c>
      <c r="EC19">
        <v>3</v>
      </c>
      <c r="ED19">
        <v>3</v>
      </c>
      <c r="EE19">
        <v>1</v>
      </c>
      <c r="EF19">
        <v>3</v>
      </c>
      <c r="EG19">
        <v>3</v>
      </c>
      <c r="EH19">
        <v>3</v>
      </c>
      <c r="EI19">
        <v>3</v>
      </c>
      <c r="EJ19">
        <v>3</v>
      </c>
      <c r="EK19">
        <v>3</v>
      </c>
      <c r="EL19">
        <v>3</v>
      </c>
      <c r="EM19">
        <v>3</v>
      </c>
      <c r="EN19">
        <v>3</v>
      </c>
      <c r="EO19">
        <v>3</v>
      </c>
      <c r="EP19">
        <v>3</v>
      </c>
      <c r="EQ19">
        <v>3</v>
      </c>
      <c r="ET19">
        <v>3</v>
      </c>
      <c r="EU19">
        <v>3</v>
      </c>
      <c r="EV19">
        <v>3</v>
      </c>
      <c r="EW19">
        <v>3</v>
      </c>
      <c r="EX19">
        <v>3</v>
      </c>
      <c r="EY19">
        <v>3</v>
      </c>
      <c r="EZ19">
        <v>3</v>
      </c>
      <c r="FA19">
        <v>3</v>
      </c>
      <c r="FB19">
        <v>3</v>
      </c>
      <c r="FC19">
        <v>3</v>
      </c>
      <c r="FD19">
        <v>3</v>
      </c>
      <c r="FE19">
        <v>1</v>
      </c>
      <c r="FF19">
        <v>3</v>
      </c>
      <c r="FG19">
        <v>3</v>
      </c>
      <c r="FH19">
        <v>3</v>
      </c>
      <c r="FI19">
        <v>3</v>
      </c>
      <c r="FJ19">
        <v>3</v>
      </c>
      <c r="FK19">
        <v>3</v>
      </c>
      <c r="FL19">
        <v>3</v>
      </c>
      <c r="FM19">
        <v>3</v>
      </c>
      <c r="FN19">
        <v>3</v>
      </c>
      <c r="FO19">
        <v>3</v>
      </c>
      <c r="FP19">
        <v>3</v>
      </c>
      <c r="FQ19">
        <v>3</v>
      </c>
      <c r="HT19">
        <v>3</v>
      </c>
      <c r="HU19">
        <v>3</v>
      </c>
      <c r="HV19">
        <v>3</v>
      </c>
      <c r="HW19">
        <v>3</v>
      </c>
      <c r="HX19">
        <v>3</v>
      </c>
      <c r="HY19">
        <v>3</v>
      </c>
      <c r="HZ19">
        <v>3</v>
      </c>
      <c r="IA19">
        <v>3</v>
      </c>
      <c r="IB19">
        <v>3</v>
      </c>
      <c r="IC19">
        <v>3</v>
      </c>
      <c r="ID19">
        <v>3</v>
      </c>
      <c r="IE19">
        <v>3</v>
      </c>
      <c r="IF19">
        <v>1</v>
      </c>
      <c r="IG19">
        <v>3</v>
      </c>
      <c r="IH19">
        <v>3</v>
      </c>
      <c r="II19">
        <v>3</v>
      </c>
      <c r="IJ19">
        <v>3</v>
      </c>
      <c r="IK19">
        <v>3</v>
      </c>
      <c r="IL19">
        <v>3</v>
      </c>
      <c r="IM19">
        <v>3</v>
      </c>
      <c r="IN19">
        <v>3</v>
      </c>
      <c r="IO19">
        <v>3</v>
      </c>
      <c r="IP19">
        <v>3</v>
      </c>
      <c r="IQ19">
        <v>3</v>
      </c>
      <c r="IT19">
        <v>3</v>
      </c>
      <c r="IU19">
        <v>1</v>
      </c>
      <c r="IV19">
        <v>3</v>
      </c>
      <c r="IW19">
        <v>3</v>
      </c>
      <c r="IX19">
        <v>3</v>
      </c>
      <c r="IY19">
        <v>3</v>
      </c>
      <c r="IZ19">
        <v>3</v>
      </c>
      <c r="JA19">
        <v>3</v>
      </c>
      <c r="JB19">
        <v>3</v>
      </c>
      <c r="JC19">
        <v>3</v>
      </c>
      <c r="JD19">
        <v>3</v>
      </c>
      <c r="JE19">
        <v>3</v>
      </c>
      <c r="JF19">
        <v>3</v>
      </c>
      <c r="JG19">
        <v>3</v>
      </c>
      <c r="JH19">
        <v>3</v>
      </c>
      <c r="JI19">
        <v>3</v>
      </c>
      <c r="JJ19">
        <v>3</v>
      </c>
      <c r="JK19">
        <v>3</v>
      </c>
      <c r="JL19">
        <v>3</v>
      </c>
      <c r="JM19">
        <v>3</v>
      </c>
      <c r="JN19">
        <v>3</v>
      </c>
      <c r="JO19">
        <v>3</v>
      </c>
      <c r="JP19">
        <v>3</v>
      </c>
      <c r="JQ19">
        <v>3</v>
      </c>
    </row>
    <row r="20" spans="1:278" x14ac:dyDescent="0.25">
      <c r="A20" t="s">
        <v>20</v>
      </c>
      <c r="B20">
        <v>37552</v>
      </c>
      <c r="C20">
        <v>20.544549984999001</v>
      </c>
      <c r="D20">
        <v>15.644192679024</v>
      </c>
      <c r="E20">
        <v>16.876235750700001</v>
      </c>
      <c r="F20">
        <v>15.261641255840001</v>
      </c>
      <c r="G20">
        <v>15.558834158234999</v>
      </c>
      <c r="H20">
        <v>0.98461538461538001</v>
      </c>
      <c r="I20">
        <v>0.20512820512821001</v>
      </c>
      <c r="J20">
        <v>5.1282051282051003E-2</v>
      </c>
      <c r="K20">
        <v>-8.2051282051281996E-2</v>
      </c>
      <c r="L20">
        <v>0.16410256410255999</v>
      </c>
      <c r="M20">
        <v>0.16923076923076999</v>
      </c>
      <c r="N20">
        <v>0.2</v>
      </c>
      <c r="O20">
        <v>3.0769230769231E-2</v>
      </c>
      <c r="P20">
        <v>-0.36410256410255998</v>
      </c>
      <c r="Q20">
        <v>0.98025623847611998</v>
      </c>
      <c r="R20">
        <v>0.99999993375973995</v>
      </c>
      <c r="S20">
        <v>0.41613929829585</v>
      </c>
      <c r="T20">
        <v>0.43588299357948002</v>
      </c>
      <c r="U20">
        <v>0.64778243628650001</v>
      </c>
      <c r="V20">
        <v>0.66752613157011997</v>
      </c>
      <c r="W20">
        <v>0.41673881832094001</v>
      </c>
      <c r="X20">
        <v>0.43648251360455997</v>
      </c>
      <c r="Y20">
        <v>0.41613930077693001</v>
      </c>
      <c r="Z20">
        <v>0.43588299606054998</v>
      </c>
      <c r="AA20">
        <v>0.93715050444493997</v>
      </c>
      <c r="AB20">
        <v>0.95689419972856005</v>
      </c>
      <c r="AC20">
        <v>0.41613929829576002</v>
      </c>
      <c r="AD20">
        <v>0.43588299357937998</v>
      </c>
      <c r="AE20">
        <f t="shared" si="0"/>
        <v>0.63645584439668923</v>
      </c>
      <c r="AF20">
        <f t="shared" si="1"/>
        <v>0.2210776582848451</v>
      </c>
      <c r="AG20">
        <f t="shared" si="2"/>
        <v>0.63510376563669935</v>
      </c>
      <c r="AH20">
        <f t="shared" si="3"/>
        <v>0.63645583879822343</v>
      </c>
      <c r="AI20">
        <f t="shared" si="4"/>
        <v>3.7162086127336511E-3</v>
      </c>
      <c r="AJ20">
        <f t="shared" si="5"/>
        <v>0.63645584439690361</v>
      </c>
      <c r="AK20">
        <v>3.3508259290140001E-2</v>
      </c>
      <c r="AL20">
        <v>5.3251954573763E-2</v>
      </c>
      <c r="AM20" t="s">
        <v>43</v>
      </c>
      <c r="AN20" t="s">
        <v>44</v>
      </c>
      <c r="AO20" t="s">
        <v>45</v>
      </c>
      <c r="AP20" t="s">
        <v>46</v>
      </c>
      <c r="AQ20" t="s">
        <v>47</v>
      </c>
      <c r="AR20" t="s">
        <v>48</v>
      </c>
      <c r="AS20" t="s">
        <v>170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3</v>
      </c>
      <c r="BB20">
        <v>3</v>
      </c>
      <c r="BC20">
        <v>3</v>
      </c>
      <c r="BD20">
        <v>3</v>
      </c>
      <c r="BE20">
        <v>3</v>
      </c>
      <c r="BF20">
        <v>3</v>
      </c>
      <c r="BG20">
        <v>2</v>
      </c>
      <c r="BH20">
        <v>2</v>
      </c>
      <c r="BI20">
        <v>2</v>
      </c>
      <c r="BJ20">
        <v>2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T20">
        <v>0</v>
      </c>
      <c r="BU20">
        <v>1</v>
      </c>
      <c r="BV20">
        <v>2</v>
      </c>
      <c r="BW20">
        <v>2</v>
      </c>
      <c r="BX20">
        <v>2</v>
      </c>
      <c r="BY20">
        <v>2</v>
      </c>
      <c r="BZ20">
        <v>3</v>
      </c>
      <c r="CA20">
        <v>3</v>
      </c>
      <c r="CB20">
        <v>3</v>
      </c>
      <c r="CC20">
        <v>3</v>
      </c>
      <c r="CD20">
        <v>3</v>
      </c>
      <c r="CE20">
        <v>3</v>
      </c>
      <c r="CF20">
        <v>3</v>
      </c>
      <c r="CG20">
        <v>3</v>
      </c>
      <c r="CH20">
        <v>0</v>
      </c>
      <c r="CI20">
        <v>0</v>
      </c>
      <c r="CJ20">
        <v>3</v>
      </c>
      <c r="CK20">
        <v>3</v>
      </c>
      <c r="CL20">
        <v>3</v>
      </c>
      <c r="CM20">
        <v>3</v>
      </c>
      <c r="CN20">
        <v>0</v>
      </c>
      <c r="CO20">
        <v>3</v>
      </c>
      <c r="CP20">
        <v>0</v>
      </c>
      <c r="CQ20">
        <v>0</v>
      </c>
      <c r="CR20">
        <v>0</v>
      </c>
      <c r="CT20">
        <v>3</v>
      </c>
      <c r="CU20">
        <v>0</v>
      </c>
      <c r="CV20">
        <v>3</v>
      </c>
      <c r="CW20">
        <v>3</v>
      </c>
      <c r="CX20">
        <v>0</v>
      </c>
      <c r="CY20">
        <v>0</v>
      </c>
      <c r="CZ20">
        <v>3</v>
      </c>
      <c r="DA20">
        <v>3</v>
      </c>
      <c r="DB20">
        <v>3</v>
      </c>
      <c r="DC20">
        <v>3</v>
      </c>
      <c r="DD20">
        <v>3</v>
      </c>
      <c r="DE20">
        <v>1</v>
      </c>
      <c r="DF20">
        <v>0</v>
      </c>
      <c r="DG20">
        <v>2</v>
      </c>
      <c r="DH20">
        <v>2</v>
      </c>
      <c r="DI20">
        <v>2</v>
      </c>
      <c r="DJ20">
        <v>2</v>
      </c>
      <c r="DK20">
        <v>3</v>
      </c>
      <c r="DL20">
        <v>0</v>
      </c>
      <c r="DM20">
        <v>0</v>
      </c>
      <c r="DN20">
        <v>3</v>
      </c>
      <c r="DO20">
        <v>3</v>
      </c>
      <c r="DP20">
        <v>3</v>
      </c>
      <c r="DQ20">
        <v>3</v>
      </c>
      <c r="DR20">
        <v>0</v>
      </c>
      <c r="DT20">
        <v>1</v>
      </c>
      <c r="DU20">
        <v>0</v>
      </c>
      <c r="DV20">
        <v>2</v>
      </c>
      <c r="DW20">
        <v>2</v>
      </c>
      <c r="DX20">
        <v>2</v>
      </c>
      <c r="DY20">
        <v>2</v>
      </c>
      <c r="DZ20">
        <v>3</v>
      </c>
      <c r="EA20">
        <v>3</v>
      </c>
      <c r="EB20">
        <v>0</v>
      </c>
      <c r="EC20">
        <v>0</v>
      </c>
      <c r="ED20">
        <v>3</v>
      </c>
      <c r="EE20">
        <v>3</v>
      </c>
      <c r="EF20">
        <v>3</v>
      </c>
      <c r="EG20">
        <v>3</v>
      </c>
      <c r="EH20">
        <v>3</v>
      </c>
      <c r="EI20">
        <v>3</v>
      </c>
      <c r="EJ20">
        <v>0</v>
      </c>
      <c r="EK20">
        <v>3</v>
      </c>
      <c r="EL20">
        <v>3</v>
      </c>
      <c r="EM20">
        <v>3</v>
      </c>
      <c r="EN20">
        <v>3</v>
      </c>
      <c r="EO20">
        <v>3</v>
      </c>
      <c r="EP20">
        <v>0</v>
      </c>
      <c r="EQ20">
        <v>0</v>
      </c>
      <c r="ER20">
        <v>0</v>
      </c>
      <c r="ET20">
        <v>0</v>
      </c>
      <c r="EU20">
        <v>1</v>
      </c>
      <c r="EV20">
        <v>2</v>
      </c>
      <c r="EW20">
        <v>2</v>
      </c>
      <c r="EX20">
        <v>2</v>
      </c>
      <c r="EY20">
        <v>2</v>
      </c>
      <c r="EZ20">
        <v>3</v>
      </c>
      <c r="FA20">
        <v>3</v>
      </c>
      <c r="FB20">
        <v>3</v>
      </c>
      <c r="FC20">
        <v>3</v>
      </c>
      <c r="FD20">
        <v>3</v>
      </c>
      <c r="FE20">
        <v>3</v>
      </c>
      <c r="FF20">
        <v>3</v>
      </c>
      <c r="FG20">
        <v>3</v>
      </c>
      <c r="FH20">
        <v>3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3</v>
      </c>
      <c r="FO20">
        <v>3</v>
      </c>
      <c r="FP20">
        <v>3</v>
      </c>
      <c r="FQ20">
        <v>3</v>
      </c>
      <c r="FR20">
        <v>0</v>
      </c>
      <c r="HT20">
        <v>0</v>
      </c>
      <c r="HU20">
        <v>0</v>
      </c>
      <c r="HV20">
        <v>0</v>
      </c>
      <c r="HW20">
        <v>3</v>
      </c>
      <c r="HX20">
        <v>0</v>
      </c>
      <c r="HY20">
        <v>3</v>
      </c>
      <c r="HZ20">
        <v>3</v>
      </c>
      <c r="IA20">
        <v>3</v>
      </c>
      <c r="IB20">
        <v>3</v>
      </c>
      <c r="IC20">
        <v>0</v>
      </c>
      <c r="ID20">
        <v>0</v>
      </c>
      <c r="IE20">
        <v>3</v>
      </c>
      <c r="IF20">
        <v>3</v>
      </c>
      <c r="IG20">
        <v>3</v>
      </c>
      <c r="IH20">
        <v>3</v>
      </c>
      <c r="II20">
        <v>3</v>
      </c>
      <c r="IJ20">
        <v>3</v>
      </c>
      <c r="IK20">
        <v>3</v>
      </c>
      <c r="IL20">
        <v>3</v>
      </c>
      <c r="IM20">
        <v>2</v>
      </c>
      <c r="IN20">
        <v>2</v>
      </c>
      <c r="IO20">
        <v>2</v>
      </c>
      <c r="IP20">
        <v>2</v>
      </c>
      <c r="IQ20">
        <v>1</v>
      </c>
      <c r="IR20">
        <v>0</v>
      </c>
      <c r="IT20">
        <v>3</v>
      </c>
      <c r="IU20">
        <v>3</v>
      </c>
      <c r="IV20">
        <v>0</v>
      </c>
      <c r="IW20">
        <v>0</v>
      </c>
      <c r="IX20">
        <v>2</v>
      </c>
      <c r="IY20">
        <v>0</v>
      </c>
      <c r="IZ20">
        <v>0</v>
      </c>
      <c r="JA20">
        <v>3</v>
      </c>
      <c r="JB20">
        <v>1</v>
      </c>
      <c r="JC20">
        <v>2</v>
      </c>
      <c r="JD20">
        <v>3</v>
      </c>
      <c r="JE20">
        <v>0</v>
      </c>
      <c r="JF20">
        <v>0</v>
      </c>
      <c r="JG20">
        <v>3</v>
      </c>
      <c r="JH20">
        <v>3</v>
      </c>
      <c r="JI20">
        <v>3</v>
      </c>
      <c r="JJ20">
        <v>3</v>
      </c>
      <c r="JK20">
        <v>2</v>
      </c>
      <c r="JL20">
        <v>3</v>
      </c>
      <c r="JM20">
        <v>3</v>
      </c>
      <c r="JN20">
        <v>3</v>
      </c>
      <c r="JO20">
        <v>3</v>
      </c>
      <c r="JP20">
        <v>0</v>
      </c>
      <c r="JQ20">
        <v>2</v>
      </c>
      <c r="JR20">
        <v>3</v>
      </c>
    </row>
    <row r="21" spans="1:278" x14ac:dyDescent="0.25">
      <c r="A21" t="s">
        <v>20</v>
      </c>
      <c r="B21">
        <v>53233</v>
      </c>
      <c r="C21">
        <v>13.872484022727001</v>
      </c>
      <c r="D21">
        <v>11.050841199851</v>
      </c>
      <c r="E21">
        <v>11.050841199851</v>
      </c>
      <c r="F21">
        <v>11.144398851922</v>
      </c>
      <c r="G21">
        <v>11.050841199851</v>
      </c>
      <c r="H21">
        <v>0.99305555555556002</v>
      </c>
      <c r="I21">
        <v>-0.5625</v>
      </c>
      <c r="J21">
        <v>-0.5625</v>
      </c>
      <c r="K21">
        <v>-0.38888888888889001</v>
      </c>
      <c r="L21">
        <v>-0.5625</v>
      </c>
      <c r="M21">
        <v>-0.5625</v>
      </c>
      <c r="N21">
        <v>-0.5625</v>
      </c>
      <c r="O21">
        <v>0.47916666666667002</v>
      </c>
      <c r="P21">
        <v>-4.1666666666666997E-2</v>
      </c>
      <c r="Q21">
        <v>0.64380284578683</v>
      </c>
      <c r="R21">
        <v>0.67204070142633998</v>
      </c>
      <c r="S21">
        <v>0.32392071509624998</v>
      </c>
      <c r="T21">
        <v>0.35215857073576001</v>
      </c>
      <c r="U21">
        <v>0.32392071509624998</v>
      </c>
      <c r="V21">
        <v>0.35215857073576001</v>
      </c>
      <c r="W21">
        <v>0.33568561488465998</v>
      </c>
      <c r="X21">
        <v>0.36392347052417001</v>
      </c>
      <c r="Y21">
        <v>0.32392071509624998</v>
      </c>
      <c r="Z21">
        <v>0.35215857073576001</v>
      </c>
      <c r="AA21">
        <v>0.32392071509624998</v>
      </c>
      <c r="AB21">
        <v>0.35215857073576001</v>
      </c>
      <c r="AC21">
        <v>0.32392071509624998</v>
      </c>
      <c r="AD21">
        <v>0.35215857073576001</v>
      </c>
      <c r="AE21">
        <f t="shared" si="0"/>
        <v>0.20464915507029061</v>
      </c>
      <c r="AF21">
        <f t="shared" si="1"/>
        <v>0.20464915507029061</v>
      </c>
      <c r="AG21">
        <f t="shared" si="2"/>
        <v>0.18987245595764229</v>
      </c>
      <c r="AH21">
        <f t="shared" si="3"/>
        <v>0.20464915507029061</v>
      </c>
      <c r="AI21">
        <f t="shared" si="4"/>
        <v>0.20464915507029061</v>
      </c>
      <c r="AJ21">
        <f t="shared" si="5"/>
        <v>0.20464915507029061</v>
      </c>
      <c r="AK21">
        <v>0.32392071479845003</v>
      </c>
      <c r="AL21">
        <v>0.35215857043796001</v>
      </c>
      <c r="AM21" t="s">
        <v>59</v>
      </c>
      <c r="AN21" t="s">
        <v>60</v>
      </c>
      <c r="AO21" t="s">
        <v>60</v>
      </c>
      <c r="AP21" t="s">
        <v>61</v>
      </c>
      <c r="AQ21" t="s">
        <v>60</v>
      </c>
      <c r="AR21" t="s">
        <v>62</v>
      </c>
      <c r="AS21" t="s">
        <v>171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1</v>
      </c>
      <c r="CM21">
        <v>1</v>
      </c>
      <c r="CN21">
        <v>1</v>
      </c>
      <c r="CO21">
        <v>2</v>
      </c>
      <c r="CP21">
        <v>2</v>
      </c>
      <c r="CQ21">
        <v>2</v>
      </c>
      <c r="CR21">
        <v>2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2</v>
      </c>
      <c r="DH21">
        <v>2</v>
      </c>
      <c r="DI21">
        <v>2</v>
      </c>
      <c r="DJ21">
        <v>2</v>
      </c>
      <c r="DK21">
        <v>2</v>
      </c>
      <c r="DL21">
        <v>1</v>
      </c>
      <c r="DM21">
        <v>1</v>
      </c>
      <c r="DN21">
        <v>1</v>
      </c>
      <c r="DO21">
        <v>2</v>
      </c>
      <c r="DP21">
        <v>2</v>
      </c>
      <c r="DQ21">
        <v>2</v>
      </c>
      <c r="DR21">
        <v>2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2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2</v>
      </c>
      <c r="EI21">
        <v>2</v>
      </c>
      <c r="EJ21">
        <v>2</v>
      </c>
      <c r="EK21">
        <v>2</v>
      </c>
      <c r="EL21">
        <v>1</v>
      </c>
      <c r="EM21">
        <v>1</v>
      </c>
      <c r="EN21">
        <v>1</v>
      </c>
      <c r="EO21">
        <v>2</v>
      </c>
      <c r="EP21">
        <v>2</v>
      </c>
      <c r="EQ21">
        <v>2</v>
      </c>
      <c r="ER21">
        <v>2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2</v>
      </c>
      <c r="FH21">
        <v>2</v>
      </c>
      <c r="FI21">
        <v>2</v>
      </c>
      <c r="FJ21">
        <v>2</v>
      </c>
      <c r="FK21">
        <v>2</v>
      </c>
      <c r="FL21">
        <v>1</v>
      </c>
      <c r="FM21">
        <v>1</v>
      </c>
      <c r="FN21">
        <v>1</v>
      </c>
      <c r="FO21">
        <v>2</v>
      </c>
      <c r="FP21">
        <v>2</v>
      </c>
      <c r="FQ21">
        <v>2</v>
      </c>
      <c r="FR21">
        <v>2</v>
      </c>
      <c r="HT21">
        <v>2</v>
      </c>
      <c r="HU21">
        <v>2</v>
      </c>
      <c r="HV21">
        <v>2</v>
      </c>
      <c r="HW21">
        <v>2</v>
      </c>
      <c r="HX21">
        <v>1</v>
      </c>
      <c r="HY21">
        <v>1</v>
      </c>
      <c r="HZ21">
        <v>1</v>
      </c>
      <c r="IA21">
        <v>2</v>
      </c>
      <c r="IB21">
        <v>2</v>
      </c>
      <c r="IC21">
        <v>2</v>
      </c>
      <c r="ID21">
        <v>2</v>
      </c>
      <c r="IE21">
        <v>2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T21">
        <v>1</v>
      </c>
      <c r="IU21">
        <v>1</v>
      </c>
      <c r="IV21">
        <v>2</v>
      </c>
      <c r="IW21">
        <v>2</v>
      </c>
      <c r="IX21">
        <v>1</v>
      </c>
      <c r="IY21">
        <v>1</v>
      </c>
      <c r="IZ21">
        <v>1</v>
      </c>
      <c r="JA21">
        <v>2</v>
      </c>
      <c r="JB21">
        <v>1</v>
      </c>
      <c r="JC21">
        <v>1</v>
      </c>
      <c r="JD21">
        <v>2</v>
      </c>
      <c r="JE21">
        <v>1</v>
      </c>
      <c r="JF21">
        <v>1</v>
      </c>
      <c r="JG21">
        <v>1</v>
      </c>
      <c r="JH21">
        <v>1</v>
      </c>
      <c r="JI21">
        <v>2</v>
      </c>
      <c r="JJ21">
        <v>2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2</v>
      </c>
      <c r="JQ21">
        <v>2</v>
      </c>
      <c r="JR21">
        <v>2</v>
      </c>
    </row>
    <row r="22" spans="1:278" x14ac:dyDescent="0.25">
      <c r="A22" t="s">
        <v>20</v>
      </c>
      <c r="B22">
        <v>58482</v>
      </c>
      <c r="C22">
        <v>14.049949260191999</v>
      </c>
      <c r="D22">
        <v>10.729265461896</v>
      </c>
      <c r="E22">
        <v>10.722573951669</v>
      </c>
      <c r="F22">
        <v>10.722573951669</v>
      </c>
      <c r="G22">
        <v>10.722573951669</v>
      </c>
      <c r="H22">
        <v>0.97727272727272996</v>
      </c>
      <c r="I22">
        <v>-0.18181818181817999</v>
      </c>
      <c r="J22">
        <v>-0.18181818181817999</v>
      </c>
      <c r="K22">
        <v>-0.18181818181817999</v>
      </c>
      <c r="L22">
        <v>-0.18181818181817999</v>
      </c>
      <c r="M22">
        <v>-0.18181818181817999</v>
      </c>
      <c r="N22">
        <v>-0.18181818181817999</v>
      </c>
      <c r="O22">
        <v>-0.18181818181817999</v>
      </c>
      <c r="P22">
        <v>0.40909090909091</v>
      </c>
      <c r="Q22">
        <v>0.75031398008193995</v>
      </c>
      <c r="R22">
        <v>0.76927203983613002</v>
      </c>
      <c r="S22">
        <v>0.35501444739784999</v>
      </c>
      <c r="T22">
        <v>0.37397250715204</v>
      </c>
      <c r="U22">
        <v>0.35501444395297999</v>
      </c>
      <c r="V22">
        <v>0.37397250370716001</v>
      </c>
      <c r="W22">
        <v>0.35501444395297999</v>
      </c>
      <c r="X22">
        <v>0.37397250370716001</v>
      </c>
      <c r="Y22">
        <v>0.35501444395297999</v>
      </c>
      <c r="Z22">
        <v>0.37397250370716001</v>
      </c>
      <c r="AA22">
        <v>0.35501444395297999</v>
      </c>
      <c r="AB22">
        <v>0.37397250370716001</v>
      </c>
      <c r="AC22">
        <v>0.35501444739784999</v>
      </c>
      <c r="AD22">
        <v>0.37397250715204</v>
      </c>
      <c r="AE22">
        <f t="shared" si="0"/>
        <v>0.31252344108051988</v>
      </c>
      <c r="AF22">
        <f t="shared" si="1"/>
        <v>0.31252344652754976</v>
      </c>
      <c r="AG22">
        <f t="shared" si="2"/>
        <v>0.31252344652754976</v>
      </c>
      <c r="AH22">
        <f t="shared" si="3"/>
        <v>0.31252344652754976</v>
      </c>
      <c r="AI22">
        <f t="shared" si="4"/>
        <v>0.31252344652754976</v>
      </c>
      <c r="AJ22">
        <f t="shared" si="5"/>
        <v>0.31252344108051988</v>
      </c>
      <c r="AK22">
        <v>0.32701398008193999</v>
      </c>
      <c r="AL22">
        <v>0.34597203983613001</v>
      </c>
      <c r="AM22" t="s">
        <v>111</v>
      </c>
      <c r="AN22" t="s">
        <v>112</v>
      </c>
      <c r="AO22" t="s">
        <v>113</v>
      </c>
      <c r="AP22" t="s">
        <v>113</v>
      </c>
      <c r="AQ22" t="s">
        <v>113</v>
      </c>
      <c r="AR22" t="s">
        <v>114</v>
      </c>
      <c r="AS22" t="s">
        <v>172</v>
      </c>
      <c r="AT22">
        <v>3</v>
      </c>
      <c r="AU22">
        <v>3</v>
      </c>
      <c r="AV22">
        <v>2</v>
      </c>
      <c r="AW22">
        <v>2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3</v>
      </c>
      <c r="CB22">
        <v>3</v>
      </c>
      <c r="CC22">
        <v>1</v>
      </c>
      <c r="CD22">
        <v>1</v>
      </c>
      <c r="CE22">
        <v>1</v>
      </c>
      <c r="CF22">
        <v>1</v>
      </c>
      <c r="CG22">
        <v>2</v>
      </c>
      <c r="CH22">
        <v>1</v>
      </c>
      <c r="CI22">
        <v>2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3</v>
      </c>
      <c r="DB22">
        <v>3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2</v>
      </c>
      <c r="DI22">
        <v>2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3</v>
      </c>
      <c r="EB22">
        <v>3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2</v>
      </c>
      <c r="EI22">
        <v>2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3</v>
      </c>
      <c r="FB22">
        <v>3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2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2</v>
      </c>
      <c r="ID22">
        <v>1</v>
      </c>
      <c r="IE22">
        <v>2</v>
      </c>
      <c r="IF22">
        <v>1</v>
      </c>
      <c r="IG22">
        <v>1</v>
      </c>
      <c r="IH22">
        <v>1</v>
      </c>
      <c r="II22">
        <v>1</v>
      </c>
      <c r="IJ22">
        <v>3</v>
      </c>
      <c r="IK22">
        <v>3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T22">
        <v>1</v>
      </c>
      <c r="IU22">
        <v>3</v>
      </c>
      <c r="IV22">
        <v>1</v>
      </c>
      <c r="IW22">
        <v>3</v>
      </c>
      <c r="IX22">
        <v>1</v>
      </c>
      <c r="IY22">
        <v>2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2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</row>
    <row r="23" spans="1:278" x14ac:dyDescent="0.25">
      <c r="I23" t="s">
        <v>207</v>
      </c>
      <c r="J23" t="s">
        <v>212</v>
      </c>
      <c r="P23" t="s">
        <v>188</v>
      </c>
      <c r="Q23" t="s">
        <v>174</v>
      </c>
      <c r="R23" t="s">
        <v>175</v>
      </c>
      <c r="S23" t="s">
        <v>176</v>
      </c>
      <c r="T23" t="s">
        <v>177</v>
      </c>
      <c r="U23" t="s">
        <v>178</v>
      </c>
      <c r="V23" t="s">
        <v>179</v>
      </c>
      <c r="W23" t="s">
        <v>180</v>
      </c>
      <c r="X23" t="s">
        <v>181</v>
      </c>
      <c r="Y23" t="s">
        <v>182</v>
      </c>
      <c r="Z23" t="s">
        <v>183</v>
      </c>
      <c r="AA23" t="s">
        <v>184</v>
      </c>
      <c r="AB23" t="s">
        <v>185</v>
      </c>
      <c r="AC23" t="s">
        <v>186</v>
      </c>
      <c r="AD23" t="s">
        <v>187</v>
      </c>
      <c r="AE23" t="s">
        <v>197</v>
      </c>
    </row>
    <row r="24" spans="1:278" x14ac:dyDescent="0.25">
      <c r="G24" t="s">
        <v>125</v>
      </c>
      <c r="H24">
        <f>+AVERAGE(H2:H22)</f>
        <v>0.98349477993068102</v>
      </c>
      <c r="I24">
        <f t="shared" ref="I24:M24" si="6">+AVERAGE(I2:I22)</f>
        <v>0.25606952513603637</v>
      </c>
      <c r="J24">
        <f t="shared" si="6"/>
        <v>0.23795669795583421</v>
      </c>
      <c r="K24">
        <f t="shared" si="6"/>
        <v>0.19145334064082012</v>
      </c>
      <c r="L24">
        <f t="shared" si="6"/>
        <v>0.28885884448144195</v>
      </c>
      <c r="M24">
        <f t="shared" si="6"/>
        <v>0.30399836395480684</v>
      </c>
      <c r="N24">
        <f t="shared" ref="N24" si="7">+AVERAGE(N2:N22)</f>
        <v>0.26515919689141393</v>
      </c>
      <c r="O24">
        <f>+AVERAGE(O2:O22)</f>
        <v>-0.1576818800370714</v>
      </c>
    </row>
    <row r="25" spans="1:278" x14ac:dyDescent="0.25">
      <c r="G25" t="s">
        <v>126</v>
      </c>
      <c r="H25">
        <f>+STDEV(H2:H22)</f>
        <v>1.0475733006970567E-2</v>
      </c>
      <c r="I25">
        <f t="shared" ref="I25:M25" si="8">+STDEV(I2:I22)</f>
        <v>0.48246277521211223</v>
      </c>
      <c r="J25">
        <f t="shared" si="8"/>
        <v>0.49687344209212075</v>
      </c>
      <c r="K25">
        <f t="shared" si="8"/>
        <v>0.45511194954620771</v>
      </c>
      <c r="L25">
        <f t="shared" si="8"/>
        <v>0.48200868331005414</v>
      </c>
      <c r="M25">
        <f t="shared" si="8"/>
        <v>0.48535241308710575</v>
      </c>
      <c r="N25">
        <f t="shared" ref="N25:O25" si="9">+STDEV(N2:N22)</f>
        <v>0.48050280611231477</v>
      </c>
      <c r="O25">
        <f t="shared" si="9"/>
        <v>0.39755331591447196</v>
      </c>
      <c r="P25" t="s">
        <v>30</v>
      </c>
      <c r="Q25">
        <f>+AVERAGE(Q2:Q7)</f>
        <v>0.90139892496594676</v>
      </c>
      <c r="R25">
        <f t="shared" ref="R25:AD25" si="10">+AVERAGE(R2:R7)</f>
        <v>0.91898967936086506</v>
      </c>
      <c r="S25">
        <f t="shared" si="10"/>
        <v>0.81194621679940837</v>
      </c>
      <c r="T25">
        <f t="shared" si="10"/>
        <v>0.82953697119432501</v>
      </c>
      <c r="U25">
        <f t="shared" si="10"/>
        <v>0.78236610572351173</v>
      </c>
      <c r="V25">
        <f t="shared" si="10"/>
        <v>0.79995686011843159</v>
      </c>
      <c r="W25">
        <f t="shared" si="10"/>
        <v>0.80832203406301673</v>
      </c>
      <c r="X25">
        <f t="shared" si="10"/>
        <v>0.82591278845793337</v>
      </c>
      <c r="Y25">
        <f t="shared" si="10"/>
        <v>0.82027258132088166</v>
      </c>
      <c r="Z25">
        <f t="shared" si="10"/>
        <v>0.83786333571579996</v>
      </c>
      <c r="AA25">
        <f t="shared" si="10"/>
        <v>0.87341400417896997</v>
      </c>
      <c r="AB25">
        <f t="shared" si="10"/>
        <v>0.89100475857388839</v>
      </c>
      <c r="AC25">
        <f t="shared" si="10"/>
        <v>0.8145630059886918</v>
      </c>
      <c r="AD25">
        <f t="shared" si="10"/>
        <v>0.83215376038360844</v>
      </c>
      <c r="AE25">
        <f t="shared" ref="AE25:AJ25" si="11">+AVERAGE(AE2:AE7)</f>
        <v>5.4475521467186018E-2</v>
      </c>
      <c r="AF25">
        <f t="shared" si="11"/>
        <v>9.9946217905315549E-2</v>
      </c>
      <c r="AG25">
        <f t="shared" si="11"/>
        <v>5.6045044909843612E-2</v>
      </c>
      <c r="AH25">
        <f t="shared" si="11"/>
        <v>5.0397592430912026E-2</v>
      </c>
      <c r="AI25">
        <f t="shared" si="11"/>
        <v>5.0588438244162223E-3</v>
      </c>
      <c r="AJ25">
        <f t="shared" si="11"/>
        <v>5.3494017890733048E-2</v>
      </c>
      <c r="AK25">
        <f>+AVERAGE(AK2:AK7)</f>
        <v>0.40066607501656665</v>
      </c>
      <c r="AL25">
        <f t="shared" ref="AL25" si="12">+AVERAGE(AL2:AL7)</f>
        <v>0.41825682941148501</v>
      </c>
    </row>
    <row r="26" spans="1:278" x14ac:dyDescent="0.25">
      <c r="G26" t="s">
        <v>144</v>
      </c>
      <c r="H26">
        <f t="shared" ref="H26:M26" si="13" xml:space="preserve"> STDEV(H2:H22)/SQRT(COUNT(H2:H22))</f>
        <v>2.285992355456666E-3</v>
      </c>
      <c r="I26">
        <f t="shared" si="13"/>
        <v>0.10528200892418897</v>
      </c>
      <c r="J26">
        <f t="shared" si="13"/>
        <v>0.10842667424763813</v>
      </c>
      <c r="K26">
        <f t="shared" si="13"/>
        <v>9.9313569451162861E-2</v>
      </c>
      <c r="L26">
        <f t="shared" si="13"/>
        <v>0.10518291794734862</v>
      </c>
      <c r="M26">
        <f t="shared" si="13"/>
        <v>0.10591257960481608</v>
      </c>
      <c r="N26">
        <f t="shared" ref="N26:O26" si="14" xml:space="preserve"> STDEV(N2:N22)/SQRT(COUNT(N2:N22))</f>
        <v>0.10485430860230344</v>
      </c>
      <c r="O26">
        <f t="shared" si="14"/>
        <v>8.6753245855179045E-2</v>
      </c>
      <c r="P26" t="s">
        <v>20</v>
      </c>
      <c r="Q26">
        <f>+AVERAGE(Q16:Q22)</f>
        <v>0.89227724638728001</v>
      </c>
      <c r="R26">
        <f t="shared" ref="R26:AD26" si="15">+AVERAGE(R16:R22)</f>
        <v>0.91699816241074139</v>
      </c>
      <c r="S26">
        <f t="shared" si="15"/>
        <v>0.65551723440211584</v>
      </c>
      <c r="T26">
        <f t="shared" si="15"/>
        <v>0.68023815042557856</v>
      </c>
      <c r="U26">
        <f t="shared" si="15"/>
        <v>0.68860978407707996</v>
      </c>
      <c r="V26">
        <f t="shared" si="15"/>
        <v>0.71333070010053856</v>
      </c>
      <c r="W26">
        <f t="shared" si="15"/>
        <v>0.65728357959516992</v>
      </c>
      <c r="X26">
        <f t="shared" si="15"/>
        <v>0.68200449561862986</v>
      </c>
      <c r="Y26">
        <f t="shared" si="15"/>
        <v>0.65551726359804563</v>
      </c>
      <c r="Z26">
        <f t="shared" si="15"/>
        <v>0.68023817962150568</v>
      </c>
      <c r="AA26">
        <f t="shared" si="15"/>
        <v>0.72994743555061858</v>
      </c>
      <c r="AB26">
        <f t="shared" si="15"/>
        <v>0.75466835157407863</v>
      </c>
      <c r="AC26">
        <f t="shared" si="15"/>
        <v>0.65551726589479575</v>
      </c>
      <c r="AD26">
        <f t="shared" si="15"/>
        <v>0.68023818191825713</v>
      </c>
      <c r="AE26">
        <f t="shared" ref="AE26:AJ26" si="16">+AVERAGE(AE16:AE22)</f>
        <v>0.19299221503839098</v>
      </c>
      <c r="AF26">
        <f t="shared" si="16"/>
        <v>0.13365243907443955</v>
      </c>
      <c r="AG26">
        <f t="shared" si="16"/>
        <v>0.19068810469488831</v>
      </c>
      <c r="AH26">
        <f t="shared" si="16"/>
        <v>0.19299217915358527</v>
      </c>
      <c r="AI26">
        <f t="shared" si="16"/>
        <v>0.10260080341280101</v>
      </c>
      <c r="AJ26">
        <f t="shared" si="16"/>
        <v>0.1929921765355688</v>
      </c>
      <c r="AK26">
        <f>+AVERAGE(AK16:AK22)</f>
        <v>0.42863341267777816</v>
      </c>
      <c r="AL26">
        <f t="shared" ref="AL26" si="17">+AVERAGE(AL16:AL22)</f>
        <v>0.45335432870124009</v>
      </c>
    </row>
    <row r="27" spans="1:278" x14ac:dyDescent="0.25">
      <c r="P27" t="s">
        <v>190</v>
      </c>
      <c r="Q27">
        <f>+AVERAGE(Q8:Q15)</f>
        <v>0.91460693499244761</v>
      </c>
      <c r="R27">
        <f t="shared" ref="R27:AD27" si="18">+AVERAGE(R8:R15)</f>
        <v>0.93753600619952993</v>
      </c>
      <c r="S27">
        <f t="shared" si="18"/>
        <v>0.73539000022948753</v>
      </c>
      <c r="T27">
        <f t="shared" si="18"/>
        <v>0.75831907143656996</v>
      </c>
      <c r="U27">
        <f t="shared" si="18"/>
        <v>0.70299985799422249</v>
      </c>
      <c r="V27">
        <f t="shared" si="18"/>
        <v>0.72592892920130625</v>
      </c>
      <c r="W27">
        <f t="shared" si="18"/>
        <v>0.71997736619858121</v>
      </c>
      <c r="X27">
        <f t="shared" si="18"/>
        <v>0.74290643740566376</v>
      </c>
      <c r="Y27">
        <f t="shared" si="18"/>
        <v>0.74867822649161997</v>
      </c>
      <c r="Z27">
        <f t="shared" si="18"/>
        <v>0.77160729769870118</v>
      </c>
      <c r="AA27">
        <f t="shared" si="18"/>
        <v>0.81295456859940507</v>
      </c>
      <c r="AB27">
        <f t="shared" si="18"/>
        <v>0.83588363980648883</v>
      </c>
      <c r="AC27">
        <f t="shared" si="18"/>
        <v>0.73921138721706747</v>
      </c>
      <c r="AD27">
        <f t="shared" si="18"/>
        <v>0.76214045842415123</v>
      </c>
      <c r="AE27">
        <f t="shared" ref="AE27:AJ27" si="19">+AVERAGE(AE8:AE15)</f>
        <v>0.11911720020018322</v>
      </c>
      <c r="AF27">
        <f t="shared" si="19"/>
        <v>0.16135081808278842</v>
      </c>
      <c r="AG27">
        <f t="shared" si="19"/>
        <v>0.11869623086546348</v>
      </c>
      <c r="AH27">
        <f t="shared" si="19"/>
        <v>0.10571272206365882</v>
      </c>
      <c r="AI27">
        <f t="shared" si="19"/>
        <v>4.4524233575637326E-2</v>
      </c>
      <c r="AJ27">
        <f t="shared" si="19"/>
        <v>0.11771756472212239</v>
      </c>
      <c r="AK27">
        <f>+AVERAGE(AK8:AK15)</f>
        <v>0.27295159220412157</v>
      </c>
      <c r="AL27">
        <f t="shared" ref="AL27" si="20">+AVERAGE(AL8:AL15)</f>
        <v>0.29588066341120495</v>
      </c>
    </row>
    <row r="28" spans="1:278" x14ac:dyDescent="0.25">
      <c r="P28" t="s">
        <v>189</v>
      </c>
      <c r="Q28">
        <f>+AVERAGE(Q2:Q22)</f>
        <v>0.90338998830696282</v>
      </c>
      <c r="R28">
        <f t="shared" ref="R28:AD28" si="21">+AVERAGE(R2:R22)</f>
        <v>0.92539110774460098</v>
      </c>
      <c r="S28">
        <f t="shared" si="21"/>
        <v>0.73063894968795984</v>
      </c>
      <c r="T28">
        <f t="shared" si="21"/>
        <v>0.752640069125598</v>
      </c>
      <c r="U28">
        <f t="shared" si="21"/>
        <v>0.72087923746830507</v>
      </c>
      <c r="V28">
        <f t="shared" si="21"/>
        <v>0.74288035690594334</v>
      </c>
      <c r="W28">
        <f t="shared" si="21"/>
        <v>0.72432077100633041</v>
      </c>
      <c r="X28">
        <f t="shared" si="21"/>
        <v>0.74632189044396768</v>
      </c>
      <c r="Y28">
        <f t="shared" si="21"/>
        <v>0.73808010214497943</v>
      </c>
      <c r="Z28">
        <f t="shared" si="21"/>
        <v>0.76008122158261671</v>
      </c>
      <c r="AA28">
        <f t="shared" si="21"/>
        <v>0.80255964870111385</v>
      </c>
      <c r="AB28">
        <f t="shared" si="21"/>
        <v>0.82456076813875201</v>
      </c>
      <c r="AC28">
        <f t="shared" si="21"/>
        <v>0.73284238071106012</v>
      </c>
      <c r="AD28">
        <f t="shared" si="21"/>
        <v>0.75484350014869817</v>
      </c>
      <c r="AE28">
        <f t="shared" ref="AE28:AJ28" si="22">+AVERAGE(AE2:AE22)</f>
        <v>0.12527315407968184</v>
      </c>
      <c r="AF28">
        <f t="shared" si="22"/>
        <v>0.13457385360072749</v>
      </c>
      <c r="AG28">
        <f t="shared" si="22"/>
        <v>0.1247931832974756</v>
      </c>
      <c r="AH28">
        <f t="shared" si="22"/>
        <v>0.11900155167475426</v>
      </c>
      <c r="AI28">
        <f t="shared" si="22"/>
        <v>5.2607264544819191E-2</v>
      </c>
      <c r="AJ28">
        <f t="shared" si="22"/>
        <v>0.12445951718430281</v>
      </c>
      <c r="AK28">
        <f>+AVERAGE(AK2:AK22)</f>
        <v>0.36133538459413428</v>
      </c>
      <c r="AL28">
        <f t="shared" ref="AL28" si="23">+AVERAGE(AL2:AL22)</f>
        <v>0.38333650403177283</v>
      </c>
    </row>
    <row r="29" spans="1:278" x14ac:dyDescent="0.25">
      <c r="G29" t="s">
        <v>127</v>
      </c>
    </row>
    <row r="30" spans="1:278" x14ac:dyDescent="0.25">
      <c r="N30" t="s">
        <v>145</v>
      </c>
    </row>
    <row r="31" spans="1:278" ht="15.75" thickBot="1" x14ac:dyDescent="0.3">
      <c r="G31" t="s">
        <v>128</v>
      </c>
      <c r="N31" t="s">
        <v>146</v>
      </c>
    </row>
    <row r="32" spans="1:278" x14ac:dyDescent="0.25">
      <c r="G32" s="3" t="s">
        <v>129</v>
      </c>
      <c r="H32" s="3" t="s">
        <v>130</v>
      </c>
      <c r="I32" s="3" t="s">
        <v>131</v>
      </c>
      <c r="J32" s="3" t="s">
        <v>125</v>
      </c>
      <c r="K32" s="3" t="s">
        <v>132</v>
      </c>
      <c r="L32" s="4" t="s">
        <v>173</v>
      </c>
      <c r="N32" t="s">
        <v>147</v>
      </c>
      <c r="T32" s="3"/>
      <c r="U32" s="3"/>
      <c r="V32" s="3"/>
      <c r="W32" s="3"/>
      <c r="X32" s="3"/>
    </row>
    <row r="33" spans="6:26" x14ac:dyDescent="0.25">
      <c r="F33">
        <v>5</v>
      </c>
      <c r="G33" s="1" t="s">
        <v>7</v>
      </c>
      <c r="H33" s="1">
        <v>21</v>
      </c>
      <c r="I33" s="1">
        <v>5.3774600278567632</v>
      </c>
      <c r="J33" s="1">
        <v>0.25606952513603637</v>
      </c>
      <c r="K33" s="1">
        <v>0.23277032946537313</v>
      </c>
      <c r="L33">
        <f>+SQRT(K33)</f>
        <v>0.48246277521211223</v>
      </c>
      <c r="N33" t="s">
        <v>148</v>
      </c>
      <c r="T33" s="1"/>
      <c r="U33" s="1"/>
      <c r="V33" s="1"/>
      <c r="W33" s="1"/>
      <c r="X33" s="1"/>
    </row>
    <row r="34" spans="6:26" x14ac:dyDescent="0.25">
      <c r="F34">
        <v>1</v>
      </c>
      <c r="G34" s="1" t="s">
        <v>8</v>
      </c>
      <c r="H34" s="1">
        <v>21</v>
      </c>
      <c r="I34" s="1">
        <v>4.9970906570725182</v>
      </c>
      <c r="J34" s="1">
        <v>0.23795669795583421</v>
      </c>
      <c r="K34" s="1">
        <v>0.24688321745647207</v>
      </c>
      <c r="L34">
        <f t="shared" ref="L34:L40" si="24">+SQRT(K34)</f>
        <v>0.49687344209212075</v>
      </c>
      <c r="N34">
        <f t="shared" ref="N34:N38" si="25">+(MAX(J34,$J$33)-MIN(J34,$J$33))/SQRT($I$46/H34)</f>
        <v>6.5619950651732385E-3</v>
      </c>
      <c r="T34" s="1"/>
      <c r="U34" s="1"/>
      <c r="V34" s="1"/>
      <c r="W34" s="1"/>
      <c r="X34" s="1"/>
    </row>
    <row r="35" spans="6:26" x14ac:dyDescent="0.25">
      <c r="F35">
        <v>6</v>
      </c>
      <c r="G35" s="1" t="s">
        <v>9</v>
      </c>
      <c r="H35" s="1">
        <v>21</v>
      </c>
      <c r="I35" s="1">
        <v>4.0205201534572224</v>
      </c>
      <c r="J35" s="1">
        <v>0.19145334064082012</v>
      </c>
      <c r="K35" s="1">
        <v>0.20712688661974993</v>
      </c>
      <c r="L35">
        <f t="shared" si="24"/>
        <v>0.45511194954620771</v>
      </c>
      <c r="N35">
        <f t="shared" si="25"/>
        <v>2.3409436835536583E-2</v>
      </c>
      <c r="T35" s="1"/>
      <c r="U35" s="1"/>
      <c r="V35" s="1"/>
      <c r="W35" s="1"/>
      <c r="X35" s="1"/>
    </row>
    <row r="36" spans="6:26" ht="15.75" thickBot="1" x14ac:dyDescent="0.3">
      <c r="F36">
        <v>3</v>
      </c>
      <c r="G36" s="1" t="s">
        <v>10</v>
      </c>
      <c r="H36" s="1">
        <v>21</v>
      </c>
      <c r="I36" s="1">
        <v>6.0660357341102804</v>
      </c>
      <c r="J36" s="1">
        <v>0.28885884448144195</v>
      </c>
      <c r="K36" s="1">
        <v>0.23233237078629204</v>
      </c>
      <c r="L36">
        <f t="shared" si="24"/>
        <v>0.48200868331005414</v>
      </c>
      <c r="N36">
        <f t="shared" si="25"/>
        <v>1.1879059497134746E-2</v>
      </c>
      <c r="T36" s="2"/>
      <c r="U36" s="2"/>
      <c r="V36" s="2"/>
      <c r="W36" s="2"/>
      <c r="X36" s="2"/>
    </row>
    <row r="37" spans="6:26" x14ac:dyDescent="0.25">
      <c r="F37">
        <v>2</v>
      </c>
      <c r="G37" s="1" t="s">
        <v>149</v>
      </c>
      <c r="H37" s="1">
        <v>21</v>
      </c>
      <c r="I37" s="1">
        <v>6.3839656430509439</v>
      </c>
      <c r="J37" s="1">
        <v>0.30399836395480684</v>
      </c>
      <c r="K37" s="1">
        <v>0.23556696488947654</v>
      </c>
      <c r="L37">
        <f t="shared" si="24"/>
        <v>0.48535241308710575</v>
      </c>
      <c r="N37">
        <f t="shared" si="25"/>
        <v>1.7363871508254802E-2</v>
      </c>
    </row>
    <row r="38" spans="6:26" x14ac:dyDescent="0.25">
      <c r="F38">
        <v>4</v>
      </c>
      <c r="G38" s="1" t="s">
        <v>150</v>
      </c>
      <c r="H38" s="1">
        <v>21</v>
      </c>
      <c r="I38" s="1">
        <v>5.5683431347196928</v>
      </c>
      <c r="J38" s="1">
        <v>0.26515919689141393</v>
      </c>
      <c r="K38" s="1">
        <v>0.23088294668180875</v>
      </c>
      <c r="L38">
        <f t="shared" si="24"/>
        <v>0.48050280611231477</v>
      </c>
      <c r="N38">
        <f t="shared" si="25"/>
        <v>3.2930464476593323E-3</v>
      </c>
    </row>
    <row r="39" spans="6:26" ht="15.75" thickBot="1" x14ac:dyDescent="0.3">
      <c r="G39" s="1" t="s">
        <v>11</v>
      </c>
      <c r="H39" s="1">
        <v>21</v>
      </c>
      <c r="I39" s="1">
        <v>-3.3113194807784994</v>
      </c>
      <c r="J39" s="1">
        <v>-0.1576818800370714</v>
      </c>
      <c r="K39" s="1">
        <v>0.15804863899459196</v>
      </c>
      <c r="L39">
        <f t="shared" si="24"/>
        <v>0.39755331591447196</v>
      </c>
      <c r="N39">
        <f>+(MAX(J39,$J$33)-MIN(J39,$J$33))/SQRT($I$46/H39)</f>
        <v>0.14989568729071945</v>
      </c>
    </row>
    <row r="40" spans="6:26" ht="15.75" thickBot="1" x14ac:dyDescent="0.3">
      <c r="G40" s="2" t="s">
        <v>12</v>
      </c>
      <c r="H40" s="2">
        <v>21</v>
      </c>
      <c r="I40" s="2">
        <v>1.4355754346321883</v>
      </c>
      <c r="J40" s="2">
        <v>6.8360734982485155E-2</v>
      </c>
      <c r="K40" s="2">
        <v>4.5811836923568237E-2</v>
      </c>
      <c r="L40">
        <f t="shared" si="24"/>
        <v>0.2140369989594515</v>
      </c>
      <c r="N40">
        <f>+(MAX(J40,$J$33)-MIN(J40,$J$33))/SQRT($I$46/H40)</f>
        <v>6.8003969917163121E-2</v>
      </c>
      <c r="T40" s="3"/>
      <c r="U40" s="3"/>
      <c r="V40" s="3"/>
      <c r="W40" s="3"/>
      <c r="X40" s="3"/>
      <c r="Y40" s="3"/>
      <c r="Z40" s="3"/>
    </row>
    <row r="41" spans="6:26" x14ac:dyDescent="0.25">
      <c r="T41" s="1"/>
      <c r="U41" s="1"/>
      <c r="V41" s="1"/>
      <c r="W41" s="1"/>
      <c r="X41" s="1"/>
      <c r="Y41" s="1"/>
      <c r="Z41" s="1"/>
    </row>
    <row r="42" spans="6:26" x14ac:dyDescent="0.25">
      <c r="T42" s="1"/>
      <c r="U42" s="1"/>
      <c r="V42" s="1"/>
      <c r="W42" s="1"/>
      <c r="X42" s="1"/>
      <c r="Y42" s="1"/>
      <c r="Z42" s="1"/>
    </row>
    <row r="43" spans="6:26" ht="15.75" thickBot="1" x14ac:dyDescent="0.3">
      <c r="G43" t="s">
        <v>133</v>
      </c>
      <c r="T43" s="1"/>
      <c r="U43" s="1"/>
      <c r="V43" s="1"/>
      <c r="W43" s="1"/>
      <c r="X43" s="1"/>
      <c r="Y43" s="1"/>
      <c r="Z43" s="1"/>
    </row>
    <row r="44" spans="6:26" ht="15.75" thickBot="1" x14ac:dyDescent="0.3">
      <c r="G44" s="3" t="s">
        <v>134</v>
      </c>
      <c r="H44" s="3" t="s">
        <v>135</v>
      </c>
      <c r="I44" s="3" t="s">
        <v>136</v>
      </c>
      <c r="J44" s="3" t="s">
        <v>137</v>
      </c>
      <c r="K44" s="3" t="s">
        <v>138</v>
      </c>
      <c r="L44" s="3" t="s">
        <v>139</v>
      </c>
      <c r="M44" s="3" t="s">
        <v>140</v>
      </c>
      <c r="T44" s="2"/>
      <c r="U44" s="2"/>
      <c r="V44" s="2"/>
      <c r="W44" s="2"/>
      <c r="X44" s="2"/>
      <c r="Y44" s="2"/>
      <c r="Z44" s="2"/>
    </row>
    <row r="45" spans="6:26" x14ac:dyDescent="0.25">
      <c r="G45" s="1" t="s">
        <v>141</v>
      </c>
      <c r="H45" s="1">
        <v>3.5746603934846135</v>
      </c>
      <c r="I45" s="1">
        <v>7</v>
      </c>
      <c r="J45" s="1">
        <v>0.51066577049780193</v>
      </c>
      <c r="K45" s="1">
        <v>2.5703199657677622</v>
      </c>
      <c r="L45" s="1">
        <v>1.5483324273722487E-2</v>
      </c>
      <c r="M45" s="1">
        <v>2.0672371846792146</v>
      </c>
    </row>
    <row r="46" spans="6:26" x14ac:dyDescent="0.25">
      <c r="G46" s="1" t="s">
        <v>142</v>
      </c>
      <c r="H46" s="1">
        <v>31.788463836346665</v>
      </c>
      <c r="I46" s="1">
        <v>160</v>
      </c>
      <c r="J46" s="1">
        <v>0.19867789897716664</v>
      </c>
      <c r="K46" s="1"/>
      <c r="L46" s="1"/>
      <c r="M46" s="1"/>
    </row>
    <row r="47" spans="6:26" x14ac:dyDescent="0.25">
      <c r="G47" s="1"/>
      <c r="H47" s="1"/>
      <c r="I47" s="1"/>
      <c r="J47" s="1"/>
      <c r="K47" s="1"/>
      <c r="L47" s="1"/>
      <c r="M47" s="1"/>
    </row>
    <row r="48" spans="6:26" ht="15.75" thickBot="1" x14ac:dyDescent="0.3">
      <c r="G48" s="2" t="s">
        <v>143</v>
      </c>
      <c r="H48" s="2">
        <v>35.363124229831278</v>
      </c>
      <c r="I48" s="2">
        <v>167</v>
      </c>
      <c r="J48" s="2"/>
      <c r="K48" s="2"/>
      <c r="L48" s="2"/>
      <c r="M48" s="2"/>
      <c r="R48" t="s">
        <v>129</v>
      </c>
      <c r="S48" t="s">
        <v>130</v>
      </c>
      <c r="T48" t="s">
        <v>131</v>
      </c>
      <c r="U48" t="s">
        <v>125</v>
      </c>
      <c r="V48" t="s">
        <v>132</v>
      </c>
      <c r="W48" t="s">
        <v>173</v>
      </c>
      <c r="Z48" t="s">
        <v>217</v>
      </c>
    </row>
    <row r="49" spans="17:26" x14ac:dyDescent="0.25">
      <c r="Q49" t="s">
        <v>212</v>
      </c>
      <c r="R49" t="s">
        <v>8</v>
      </c>
      <c r="S49">
        <v>21</v>
      </c>
      <c r="T49">
        <v>4.9970906570725182</v>
      </c>
      <c r="U49">
        <v>0.23795669795583421</v>
      </c>
      <c r="V49">
        <v>0.24688321745647207</v>
      </c>
      <c r="W49">
        <v>0.49687344209212075</v>
      </c>
    </row>
    <row r="50" spans="17:26" x14ac:dyDescent="0.25">
      <c r="Q50" t="s">
        <v>208</v>
      </c>
      <c r="R50" t="s">
        <v>149</v>
      </c>
      <c r="S50">
        <v>21</v>
      </c>
      <c r="T50">
        <v>6.3839656430509439</v>
      </c>
      <c r="U50">
        <v>0.30399836395480684</v>
      </c>
      <c r="V50">
        <v>0.23556696488947654</v>
      </c>
      <c r="W50">
        <v>0.48535241308710575</v>
      </c>
      <c r="X50">
        <f>+U50/U53</f>
        <v>1.1871711942032477</v>
      </c>
      <c r="Z50" t="s">
        <v>219</v>
      </c>
    </row>
    <row r="51" spans="17:26" x14ac:dyDescent="0.25">
      <c r="Q51" t="s">
        <v>209</v>
      </c>
      <c r="R51" t="s">
        <v>10</v>
      </c>
      <c r="S51">
        <v>21</v>
      </c>
      <c r="T51">
        <v>6.0660357341102804</v>
      </c>
      <c r="U51">
        <v>0.28885884448144195</v>
      </c>
      <c r="V51">
        <v>0.23233237078629204</v>
      </c>
      <c r="W51">
        <v>0.48200868331005414</v>
      </c>
      <c r="X51">
        <f>+U51/U53</f>
        <v>1.1280485029524163</v>
      </c>
      <c r="Z51" t="s">
        <v>218</v>
      </c>
    </row>
    <row r="52" spans="17:26" x14ac:dyDescent="0.25">
      <c r="Q52" t="s">
        <v>210</v>
      </c>
      <c r="R52" t="s">
        <v>150</v>
      </c>
      <c r="S52">
        <v>21</v>
      </c>
      <c r="T52">
        <v>5.5683431347196928</v>
      </c>
      <c r="U52">
        <v>0.26515919689141393</v>
      </c>
      <c r="V52">
        <v>0.23088294668180875</v>
      </c>
      <c r="W52">
        <v>0.48050280611231477</v>
      </c>
      <c r="X52">
        <f>+U52/U53</f>
        <v>1.035496889958103</v>
      </c>
      <c r="Z52" t="s">
        <v>220</v>
      </c>
    </row>
    <row r="53" spans="17:26" x14ac:dyDescent="0.25">
      <c r="Q53" t="s">
        <v>207</v>
      </c>
      <c r="R53" t="s">
        <v>7</v>
      </c>
      <c r="S53">
        <v>21</v>
      </c>
      <c r="T53">
        <v>5.3774600278567632</v>
      </c>
      <c r="U53">
        <v>0.25606952513603637</v>
      </c>
      <c r="V53">
        <v>0.23277032946537313</v>
      </c>
      <c r="W53">
        <v>0.48246277521211223</v>
      </c>
    </row>
    <row r="54" spans="17:26" x14ac:dyDescent="0.25">
      <c r="Q54" t="s">
        <v>211</v>
      </c>
      <c r="R54" t="s">
        <v>9</v>
      </c>
      <c r="S54">
        <v>21</v>
      </c>
      <c r="T54">
        <v>4.0205201534572224</v>
      </c>
      <c r="U54">
        <v>0.19145334064082012</v>
      </c>
      <c r="V54">
        <v>0.20712688661974993</v>
      </c>
      <c r="W54">
        <v>0.45511194954620771</v>
      </c>
    </row>
    <row r="55" spans="17:26" x14ac:dyDescent="0.25">
      <c r="Q55" t="s">
        <v>213</v>
      </c>
      <c r="R55" t="s">
        <v>11</v>
      </c>
      <c r="S55">
        <v>21</v>
      </c>
      <c r="T55">
        <v>-3.3113194807784994</v>
      </c>
      <c r="U55">
        <v>-0.1576818800370714</v>
      </c>
      <c r="V55">
        <v>0.15804863899459196</v>
      </c>
      <c r="W55">
        <v>0.39755331591447196</v>
      </c>
    </row>
    <row r="56" spans="17:26" x14ac:dyDescent="0.25">
      <c r="Q56" t="s">
        <v>214</v>
      </c>
      <c r="R56" t="s">
        <v>12</v>
      </c>
      <c r="S56">
        <v>21</v>
      </c>
      <c r="T56">
        <v>1.4355754346321883</v>
      </c>
      <c r="U56">
        <v>6.8360734982485155E-2</v>
      </c>
      <c r="V56">
        <v>4.5811836923568237E-2</v>
      </c>
      <c r="W56">
        <v>0.2140369989594515</v>
      </c>
    </row>
  </sheetData>
  <sortState ref="Q49:W56">
    <sortCondition ref="Q49:Q5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15" workbookViewId="0">
      <selection activeCell="Q30" sqref="Q30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</row>
    <row r="2" spans="1:23" x14ac:dyDescent="0.25">
      <c r="A2" t="s">
        <v>30</v>
      </c>
      <c r="B2">
        <v>11527</v>
      </c>
      <c r="C2">
        <v>0.98180296238151998</v>
      </c>
      <c r="D2">
        <v>0.99971028479533997</v>
      </c>
      <c r="E2">
        <v>0.97858892259945995</v>
      </c>
      <c r="F2">
        <v>0.99649624501327005</v>
      </c>
      <c r="G2">
        <v>0.98152648766224004</v>
      </c>
      <c r="H2">
        <v>0.99943381007605003</v>
      </c>
      <c r="I2">
        <v>0.97858892157175004</v>
      </c>
      <c r="J2">
        <v>0.99649624398556003</v>
      </c>
      <c r="K2">
        <v>0.97499980820561005</v>
      </c>
      <c r="L2">
        <v>0.99290713061942004</v>
      </c>
      <c r="M2">
        <v>0.97499980820561005</v>
      </c>
      <c r="N2">
        <v>0.99290713061942004</v>
      </c>
      <c r="O2">
        <v>0.97858898022899998</v>
      </c>
      <c r="P2">
        <v>0.99649630264280997</v>
      </c>
      <c r="Q2">
        <f>+AVERAGE(C2:D2)</f>
        <v>0.99075662358842997</v>
      </c>
      <c r="R2">
        <f>+AVERAGE(E2:F2)</f>
        <v>0.98754258380636495</v>
      </c>
      <c r="S2">
        <f>+AVERAGE(G2:H2)</f>
        <v>0.99048014886914504</v>
      </c>
      <c r="T2">
        <f>+AVERAGE(I2:J2)</f>
        <v>0.98754258277865503</v>
      </c>
      <c r="U2">
        <f>+AVERAGE(K2:L2)</f>
        <v>0.98395346941251505</v>
      </c>
      <c r="V2">
        <f>+AVERAGE(M2:N2)</f>
        <v>0.98395346941251505</v>
      </c>
      <c r="W2">
        <f>+AVERAGE(O2:P2)</f>
        <v>0.98754264143590498</v>
      </c>
    </row>
    <row r="3" spans="1:23" x14ac:dyDescent="0.25">
      <c r="A3" t="s">
        <v>30</v>
      </c>
      <c r="B3">
        <v>20492</v>
      </c>
      <c r="C3">
        <v>0.98027199752682004</v>
      </c>
      <c r="D3">
        <v>0.99999999995944999</v>
      </c>
      <c r="E3">
        <v>0.98027199737783</v>
      </c>
      <c r="F3">
        <v>0.99999999981045995</v>
      </c>
      <c r="G3">
        <v>0.91150696553179</v>
      </c>
      <c r="H3">
        <v>0.93123496796442995</v>
      </c>
      <c r="I3">
        <v>0.98027199737783</v>
      </c>
      <c r="J3">
        <v>0.99999999981045995</v>
      </c>
      <c r="K3">
        <v>0.98027199737783</v>
      </c>
      <c r="L3">
        <v>0.99999999981045995</v>
      </c>
      <c r="M3">
        <v>0.98027199737783</v>
      </c>
      <c r="N3">
        <v>0.99999999981045995</v>
      </c>
      <c r="O3">
        <v>0.98027199737783</v>
      </c>
      <c r="P3">
        <v>0.99999999981045995</v>
      </c>
      <c r="Q3">
        <f t="shared" ref="Q3:Q22" si="0">+AVERAGE(C3:D3)</f>
        <v>0.99013599874313507</v>
      </c>
      <c r="R3">
        <f t="shared" ref="R3:R22" si="1">+AVERAGE(E3:F3)</f>
        <v>0.99013599859414492</v>
      </c>
      <c r="S3">
        <f t="shared" ref="S3:S22" si="2">+AVERAGE(G3:H3)</f>
        <v>0.92137096674811003</v>
      </c>
      <c r="T3">
        <f t="shared" ref="T3:T22" si="3">+AVERAGE(I3:J3)</f>
        <v>0.99013599859414492</v>
      </c>
      <c r="U3">
        <f t="shared" ref="U3:U22" si="4">+AVERAGE(K3:L3)</f>
        <v>0.99013599859414492</v>
      </c>
      <c r="V3">
        <f t="shared" ref="V3:V22" si="5">+AVERAGE(M3:N3)</f>
        <v>0.99013599859414492</v>
      </c>
      <c r="W3">
        <f t="shared" ref="W3:W22" si="6">+AVERAGE(O3:P3)</f>
        <v>0.99013599859414492</v>
      </c>
    </row>
    <row r="4" spans="1:23" x14ac:dyDescent="0.25">
      <c r="A4" t="s">
        <v>30</v>
      </c>
      <c r="B4">
        <v>40670</v>
      </c>
      <c r="C4">
        <v>0.98059253355205001</v>
      </c>
      <c r="D4">
        <v>0.99981705844030999</v>
      </c>
      <c r="E4">
        <v>0.60346540959519002</v>
      </c>
      <c r="F4">
        <v>0.62268993448345</v>
      </c>
      <c r="G4">
        <v>0.44663876140302999</v>
      </c>
      <c r="H4">
        <v>0.46586328629128998</v>
      </c>
      <c r="I4">
        <v>0.60346528410544997</v>
      </c>
      <c r="J4">
        <v>0.62268980899370996</v>
      </c>
      <c r="K4">
        <v>0.60346526837754999</v>
      </c>
      <c r="L4">
        <v>0.62268979326580998</v>
      </c>
      <c r="M4">
        <v>0.93766133950950004</v>
      </c>
      <c r="N4">
        <v>0.95688586439776002</v>
      </c>
      <c r="O4">
        <v>0.60346540959519002</v>
      </c>
      <c r="P4">
        <v>0.62268993448345</v>
      </c>
      <c r="Q4">
        <f t="shared" si="0"/>
        <v>0.99020479599617994</v>
      </c>
      <c r="R4">
        <f t="shared" si="1"/>
        <v>0.61307767203932007</v>
      </c>
      <c r="S4">
        <f t="shared" si="2"/>
        <v>0.45625102384715999</v>
      </c>
      <c r="T4">
        <f t="shared" si="3"/>
        <v>0.61307754654957991</v>
      </c>
      <c r="U4">
        <f t="shared" si="4"/>
        <v>0.61307753082168004</v>
      </c>
      <c r="V4">
        <f t="shared" si="5"/>
        <v>0.94727360195363008</v>
      </c>
      <c r="W4">
        <f t="shared" si="6"/>
        <v>0.61307767203932007</v>
      </c>
    </row>
    <row r="5" spans="1:23" x14ac:dyDescent="0.25">
      <c r="A5" t="s">
        <v>30</v>
      </c>
      <c r="B5">
        <v>53233</v>
      </c>
      <c r="C5">
        <v>0.65633741314447003</v>
      </c>
      <c r="D5">
        <v>0.67183129265018005</v>
      </c>
      <c r="E5">
        <v>0.64809874795620004</v>
      </c>
      <c r="F5">
        <v>0.66359262746190995</v>
      </c>
      <c r="G5">
        <v>0.64456927795202001</v>
      </c>
      <c r="H5">
        <v>0.66006315745773003</v>
      </c>
      <c r="I5">
        <v>0.64124186995482002</v>
      </c>
      <c r="J5">
        <v>0.65673574946053004</v>
      </c>
      <c r="K5">
        <v>0.65056937695202</v>
      </c>
      <c r="L5">
        <v>0.66606325645773001</v>
      </c>
      <c r="M5">
        <v>0.65350942546201995</v>
      </c>
      <c r="N5">
        <v>0.66900330496772997</v>
      </c>
      <c r="O5">
        <v>0.65350942546236002</v>
      </c>
      <c r="P5">
        <v>0.66900330496807003</v>
      </c>
      <c r="Q5">
        <f t="shared" si="0"/>
        <v>0.66408435289732504</v>
      </c>
      <c r="R5">
        <f t="shared" si="1"/>
        <v>0.65584568770905505</v>
      </c>
      <c r="S5">
        <f t="shared" si="2"/>
        <v>0.65231621770487502</v>
      </c>
      <c r="T5">
        <f t="shared" si="3"/>
        <v>0.64898880970767503</v>
      </c>
      <c r="U5">
        <f t="shared" si="4"/>
        <v>0.658316316704875</v>
      </c>
      <c r="V5">
        <f t="shared" si="5"/>
        <v>0.66125636521487496</v>
      </c>
      <c r="W5">
        <f t="shared" si="6"/>
        <v>0.66125636521521503</v>
      </c>
    </row>
    <row r="6" spans="1:23" x14ac:dyDescent="0.25">
      <c r="A6" t="s">
        <v>13</v>
      </c>
      <c r="B6">
        <v>23778</v>
      </c>
      <c r="C6">
        <v>0.82484111797992998</v>
      </c>
      <c r="D6">
        <v>0.84257944101003002</v>
      </c>
      <c r="E6">
        <v>0.67952934105277996</v>
      </c>
      <c r="F6">
        <v>0.69726766408287999</v>
      </c>
      <c r="G6">
        <v>0.72551934105278004</v>
      </c>
      <c r="H6">
        <v>0.74325766408287997</v>
      </c>
      <c r="I6">
        <v>0.66464127967993003</v>
      </c>
      <c r="J6">
        <v>0.68237960271002995</v>
      </c>
      <c r="K6">
        <v>0.73060591897992999</v>
      </c>
      <c r="L6">
        <v>0.74834424201003003</v>
      </c>
      <c r="M6">
        <v>0.70960591897992997</v>
      </c>
      <c r="N6">
        <v>0.72734424201003001</v>
      </c>
      <c r="O6">
        <v>0.68981934105277998</v>
      </c>
      <c r="P6">
        <v>0.70755766408288001</v>
      </c>
      <c r="Q6">
        <f t="shared" si="0"/>
        <v>0.83371027949498</v>
      </c>
      <c r="R6">
        <f t="shared" si="1"/>
        <v>0.68839850256782997</v>
      </c>
      <c r="S6">
        <f t="shared" si="2"/>
        <v>0.73438850256783006</v>
      </c>
      <c r="T6">
        <f t="shared" si="3"/>
        <v>0.67351044119497994</v>
      </c>
      <c r="U6">
        <f t="shared" si="4"/>
        <v>0.73947508049498001</v>
      </c>
      <c r="V6">
        <f t="shared" si="5"/>
        <v>0.71847508049497999</v>
      </c>
      <c r="W6">
        <f t="shared" si="6"/>
        <v>0.69868850256782999</v>
      </c>
    </row>
    <row r="7" spans="1:23" x14ac:dyDescent="0.25">
      <c r="A7" t="s">
        <v>13</v>
      </c>
      <c r="B7">
        <v>25114</v>
      </c>
      <c r="C7">
        <v>0.98454752521088995</v>
      </c>
      <c r="D7">
        <v>0.99999999930988004</v>
      </c>
      <c r="E7">
        <v>0.98172288221499004</v>
      </c>
      <c r="F7">
        <v>0.99717535631398002</v>
      </c>
      <c r="G7">
        <v>0.98443580073921</v>
      </c>
      <c r="H7">
        <v>0.99988827483820997</v>
      </c>
      <c r="I7">
        <v>0.98172285168831996</v>
      </c>
      <c r="J7">
        <v>0.99717532578731005</v>
      </c>
      <c r="K7">
        <v>0.98172311803235002</v>
      </c>
      <c r="L7">
        <v>0.99717559213134999</v>
      </c>
      <c r="M7">
        <v>0.98443553553893004</v>
      </c>
      <c r="N7">
        <v>0.99988800963793001</v>
      </c>
      <c r="O7">
        <v>0.98172288221499004</v>
      </c>
      <c r="P7">
        <v>0.99717535631398002</v>
      </c>
      <c r="Q7">
        <f t="shared" si="0"/>
        <v>0.99227376226038499</v>
      </c>
      <c r="R7">
        <f t="shared" si="1"/>
        <v>0.98944911926448498</v>
      </c>
      <c r="S7">
        <f t="shared" si="2"/>
        <v>0.99216203778870993</v>
      </c>
      <c r="T7">
        <f t="shared" si="3"/>
        <v>0.98944908873781501</v>
      </c>
      <c r="U7">
        <f t="shared" si="4"/>
        <v>0.98944935508184995</v>
      </c>
      <c r="V7">
        <f t="shared" si="5"/>
        <v>0.99216177258842997</v>
      </c>
      <c r="W7">
        <f t="shared" si="6"/>
        <v>0.98944911926448498</v>
      </c>
    </row>
    <row r="8" spans="1:23" x14ac:dyDescent="0.25">
      <c r="A8" t="s">
        <v>23</v>
      </c>
      <c r="B8">
        <v>19574</v>
      </c>
      <c r="C8">
        <v>0.84882080375716995</v>
      </c>
      <c r="D8">
        <v>0.87700106000738998</v>
      </c>
      <c r="E8">
        <v>0.79948466375716998</v>
      </c>
      <c r="F8">
        <v>0.82766492000739</v>
      </c>
      <c r="G8">
        <v>0.74848466375717004</v>
      </c>
      <c r="H8">
        <v>0.77666492000738996</v>
      </c>
      <c r="I8">
        <v>0.79228166375717002</v>
      </c>
      <c r="J8">
        <v>0.82046192000739004</v>
      </c>
      <c r="K8">
        <v>0.79948466375716998</v>
      </c>
      <c r="L8">
        <v>0.82766492000739</v>
      </c>
      <c r="M8">
        <v>0.77848466375716996</v>
      </c>
      <c r="N8">
        <v>0.80666492000738999</v>
      </c>
      <c r="O8">
        <v>0.79948466375716998</v>
      </c>
      <c r="P8">
        <v>0.82766492000739</v>
      </c>
      <c r="Q8">
        <f t="shared" si="0"/>
        <v>0.86291093188227996</v>
      </c>
      <c r="R8">
        <f t="shared" si="1"/>
        <v>0.81357479188227999</v>
      </c>
      <c r="S8">
        <f t="shared" si="2"/>
        <v>0.76257479188228006</v>
      </c>
      <c r="T8">
        <f t="shared" si="3"/>
        <v>0.80637179188228003</v>
      </c>
      <c r="U8">
        <f t="shared" si="4"/>
        <v>0.81357479188227999</v>
      </c>
      <c r="V8">
        <f t="shared" si="5"/>
        <v>0.79257479188227997</v>
      </c>
      <c r="W8">
        <f t="shared" si="6"/>
        <v>0.81357479188227999</v>
      </c>
    </row>
    <row r="9" spans="1:23" x14ac:dyDescent="0.25">
      <c r="A9" t="s">
        <v>23</v>
      </c>
      <c r="B9">
        <v>23778</v>
      </c>
      <c r="C9">
        <v>0.96271067946046995</v>
      </c>
      <c r="D9">
        <v>0.98982065526976004</v>
      </c>
      <c r="E9">
        <v>0.64894485217600995</v>
      </c>
      <c r="F9">
        <v>0.67605482798530003</v>
      </c>
      <c r="G9">
        <v>0.64862098520752998</v>
      </c>
      <c r="H9">
        <v>0.67573096101681995</v>
      </c>
      <c r="I9">
        <v>0.64894510206274003</v>
      </c>
      <c r="J9">
        <v>0.67605507787203001</v>
      </c>
      <c r="K9">
        <v>0.64894483871594</v>
      </c>
      <c r="L9">
        <v>0.67605481452522997</v>
      </c>
      <c r="M9">
        <v>0.64895304934013998</v>
      </c>
      <c r="N9">
        <v>0.67606302514943994</v>
      </c>
      <c r="O9">
        <v>0.64894483871594</v>
      </c>
      <c r="P9">
        <v>0.67605481452522997</v>
      </c>
      <c r="Q9">
        <f t="shared" si="0"/>
        <v>0.976265667365115</v>
      </c>
      <c r="R9">
        <f t="shared" si="1"/>
        <v>0.66249984008065499</v>
      </c>
      <c r="S9">
        <f t="shared" si="2"/>
        <v>0.66217597311217502</v>
      </c>
      <c r="T9">
        <f t="shared" si="3"/>
        <v>0.66250008996738496</v>
      </c>
      <c r="U9">
        <f t="shared" si="4"/>
        <v>0.66249982662058504</v>
      </c>
      <c r="V9">
        <f t="shared" si="5"/>
        <v>0.66250803724479002</v>
      </c>
      <c r="W9">
        <f t="shared" si="6"/>
        <v>0.66249982662058504</v>
      </c>
    </row>
    <row r="10" spans="1:23" x14ac:dyDescent="0.25">
      <c r="A10" t="s">
        <v>23</v>
      </c>
      <c r="B10">
        <v>25114</v>
      </c>
      <c r="C10">
        <v>0.97279301766621995</v>
      </c>
      <c r="D10">
        <v>0.99999999998524003</v>
      </c>
      <c r="E10">
        <v>0.92379301639099998</v>
      </c>
      <c r="F10">
        <v>0.95099999871001994</v>
      </c>
      <c r="G10">
        <v>0.97279191323650005</v>
      </c>
      <c r="H10">
        <v>0.99999889555552002</v>
      </c>
      <c r="I10">
        <v>0.89598878241130997</v>
      </c>
      <c r="J10">
        <v>0.92319576473033005</v>
      </c>
      <c r="K10">
        <v>0.92379301764490995</v>
      </c>
      <c r="L10">
        <v>0.95099999996392004</v>
      </c>
      <c r="M10">
        <v>0.97246068835881005</v>
      </c>
      <c r="N10">
        <v>0.99966767067783002</v>
      </c>
      <c r="O10">
        <v>0.92379301762084998</v>
      </c>
      <c r="P10">
        <v>0.95099999993987006</v>
      </c>
      <c r="Q10">
        <f t="shared" si="0"/>
        <v>0.98639650882573005</v>
      </c>
      <c r="R10">
        <f t="shared" si="1"/>
        <v>0.93739650755050996</v>
      </c>
      <c r="S10">
        <f t="shared" si="2"/>
        <v>0.98639540439601003</v>
      </c>
      <c r="T10">
        <f t="shared" si="3"/>
        <v>0.90959227357081995</v>
      </c>
      <c r="U10">
        <f t="shared" si="4"/>
        <v>0.93739650880441494</v>
      </c>
      <c r="V10">
        <f t="shared" si="5"/>
        <v>0.98606417951832004</v>
      </c>
      <c r="W10">
        <f t="shared" si="6"/>
        <v>0.93739650878035996</v>
      </c>
    </row>
    <row r="11" spans="1:23" x14ac:dyDescent="0.25">
      <c r="A11" t="s">
        <v>23</v>
      </c>
      <c r="B11">
        <v>30926</v>
      </c>
      <c r="C11">
        <v>0.97337414858024995</v>
      </c>
      <c r="D11">
        <v>0.99313612220988001</v>
      </c>
      <c r="E11">
        <v>0.75730218258102</v>
      </c>
      <c r="F11">
        <v>0.77706415621064995</v>
      </c>
      <c r="G11">
        <v>0.75192426378029997</v>
      </c>
      <c r="H11">
        <v>0.77168623740993003</v>
      </c>
      <c r="I11">
        <v>0.77307335186538995</v>
      </c>
      <c r="J11">
        <v>0.79283532549502</v>
      </c>
      <c r="K11">
        <v>0.80658302968830997</v>
      </c>
      <c r="L11">
        <v>0.82634500331794003</v>
      </c>
      <c r="M11">
        <v>0.84543400195567997</v>
      </c>
      <c r="N11">
        <v>0.86519597558531003</v>
      </c>
      <c r="O11">
        <v>0.80779289045975999</v>
      </c>
      <c r="P11">
        <v>0.82755486408939005</v>
      </c>
      <c r="Q11">
        <f t="shared" si="0"/>
        <v>0.98325513539506493</v>
      </c>
      <c r="R11">
        <f t="shared" si="1"/>
        <v>0.76718316939583497</v>
      </c>
      <c r="S11">
        <f t="shared" si="2"/>
        <v>0.76180525059511495</v>
      </c>
      <c r="T11">
        <f t="shared" si="3"/>
        <v>0.78295433868020492</v>
      </c>
      <c r="U11">
        <f t="shared" si="4"/>
        <v>0.81646401650312495</v>
      </c>
      <c r="V11">
        <f t="shared" si="5"/>
        <v>0.85531498877049494</v>
      </c>
      <c r="W11">
        <f t="shared" si="6"/>
        <v>0.81767387727457508</v>
      </c>
    </row>
    <row r="12" spans="1:23" x14ac:dyDescent="0.25">
      <c r="A12" t="s">
        <v>23</v>
      </c>
      <c r="B12">
        <v>37552</v>
      </c>
      <c r="C12">
        <v>0.98024704481534997</v>
      </c>
      <c r="D12">
        <v>0.99999997916313998</v>
      </c>
      <c r="E12">
        <v>0.51613005516552002</v>
      </c>
      <c r="F12">
        <v>0.53588298951331004</v>
      </c>
      <c r="G12">
        <v>0.33567643371410999</v>
      </c>
      <c r="H12">
        <v>0.35542936806190001</v>
      </c>
      <c r="I12">
        <v>0.51613003507879995</v>
      </c>
      <c r="J12">
        <v>0.53588296942658997</v>
      </c>
      <c r="K12">
        <v>0.51613003415891001</v>
      </c>
      <c r="L12">
        <v>0.53588296850670003</v>
      </c>
      <c r="M12">
        <v>0.92184993268491999</v>
      </c>
      <c r="N12">
        <v>0.94160286703271001</v>
      </c>
      <c r="O12">
        <v>0.51613005516498001</v>
      </c>
      <c r="P12">
        <v>0.53588298951277002</v>
      </c>
      <c r="Q12">
        <f t="shared" si="0"/>
        <v>0.99012351198924498</v>
      </c>
      <c r="R12">
        <f t="shared" si="1"/>
        <v>0.52600652233941503</v>
      </c>
      <c r="S12">
        <f t="shared" si="2"/>
        <v>0.345552900888005</v>
      </c>
      <c r="T12">
        <f t="shared" si="3"/>
        <v>0.52600650225269496</v>
      </c>
      <c r="U12">
        <f t="shared" si="4"/>
        <v>0.52600650133280502</v>
      </c>
      <c r="V12">
        <f t="shared" si="5"/>
        <v>0.931726399858815</v>
      </c>
      <c r="W12">
        <f t="shared" si="6"/>
        <v>0.52600652233887502</v>
      </c>
    </row>
    <row r="13" spans="1:23" x14ac:dyDescent="0.25">
      <c r="A13" t="s">
        <v>23</v>
      </c>
      <c r="B13">
        <v>40750</v>
      </c>
      <c r="C13">
        <v>0.98033416656475003</v>
      </c>
      <c r="D13">
        <v>0.99978513201050001</v>
      </c>
      <c r="E13">
        <v>0.64712964274592999</v>
      </c>
      <c r="F13">
        <v>0.66658060819166998</v>
      </c>
      <c r="G13">
        <v>0.77524326275011002</v>
      </c>
      <c r="H13">
        <v>0.79469422819586</v>
      </c>
      <c r="I13">
        <v>0.67859387332365995</v>
      </c>
      <c r="J13">
        <v>0.69804483876940004</v>
      </c>
      <c r="K13">
        <v>0.70415463894913</v>
      </c>
      <c r="L13">
        <v>0.72360560439487998</v>
      </c>
      <c r="M13">
        <v>0.74611402507349001</v>
      </c>
      <c r="N13">
        <v>0.76556499051923999</v>
      </c>
      <c r="O13">
        <v>0.62721004404620995</v>
      </c>
      <c r="P13">
        <v>0.64666100949196004</v>
      </c>
      <c r="Q13">
        <f t="shared" si="0"/>
        <v>0.99005964928762502</v>
      </c>
      <c r="R13">
        <f t="shared" si="1"/>
        <v>0.65685512546879998</v>
      </c>
      <c r="S13">
        <f t="shared" si="2"/>
        <v>0.78496874547298501</v>
      </c>
      <c r="T13">
        <f t="shared" si="3"/>
        <v>0.68831935604652994</v>
      </c>
      <c r="U13">
        <f t="shared" si="4"/>
        <v>0.71388012167200499</v>
      </c>
      <c r="V13">
        <f t="shared" si="5"/>
        <v>0.755839507796365</v>
      </c>
      <c r="W13">
        <f t="shared" si="6"/>
        <v>0.63693552676908505</v>
      </c>
    </row>
    <row r="14" spans="1:23" x14ac:dyDescent="0.25">
      <c r="A14" t="s">
        <v>23</v>
      </c>
      <c r="B14">
        <v>46376</v>
      </c>
      <c r="C14">
        <v>0.94677651964941001</v>
      </c>
      <c r="D14">
        <v>0.96644465070118002</v>
      </c>
      <c r="E14">
        <v>0.93854108964990002</v>
      </c>
      <c r="F14">
        <v>0.95820922070168002</v>
      </c>
      <c r="G14">
        <v>0.77746847304989997</v>
      </c>
      <c r="H14">
        <v>0.79713660410167997</v>
      </c>
      <c r="I14">
        <v>0.80301175164940997</v>
      </c>
      <c r="J14">
        <v>0.82267988270118997</v>
      </c>
      <c r="K14">
        <v>0.93854108964958005</v>
      </c>
      <c r="L14">
        <v>0.95820922070134995</v>
      </c>
      <c r="M14">
        <v>0.93854108964958005</v>
      </c>
      <c r="N14">
        <v>0.95820922070134995</v>
      </c>
      <c r="O14">
        <v>0.93854108964990002</v>
      </c>
      <c r="P14">
        <v>0.95820922070168002</v>
      </c>
      <c r="Q14">
        <f t="shared" si="0"/>
        <v>0.95661058517529507</v>
      </c>
      <c r="R14">
        <f t="shared" si="1"/>
        <v>0.94837515517578996</v>
      </c>
      <c r="S14">
        <f t="shared" si="2"/>
        <v>0.78730253857578991</v>
      </c>
      <c r="T14">
        <f t="shared" si="3"/>
        <v>0.81284581717529991</v>
      </c>
      <c r="U14">
        <f t="shared" si="4"/>
        <v>0.948375155175465</v>
      </c>
      <c r="V14">
        <f t="shared" si="5"/>
        <v>0.948375155175465</v>
      </c>
      <c r="W14">
        <f t="shared" si="6"/>
        <v>0.94837515517578996</v>
      </c>
    </row>
    <row r="15" spans="1:23" x14ac:dyDescent="0.25">
      <c r="A15" t="s">
        <v>23</v>
      </c>
      <c r="B15">
        <v>53233</v>
      </c>
      <c r="C15">
        <v>0.65179909944596004</v>
      </c>
      <c r="D15">
        <v>0.67410045024915</v>
      </c>
      <c r="E15">
        <v>0.65179449936934997</v>
      </c>
      <c r="F15">
        <v>0.67409585017254003</v>
      </c>
      <c r="G15">
        <v>0.61378886845816005</v>
      </c>
      <c r="H15">
        <v>0.63609021926135001</v>
      </c>
      <c r="I15">
        <v>0.65179436944017</v>
      </c>
      <c r="J15">
        <v>0.67409572024335995</v>
      </c>
      <c r="K15">
        <v>0.65179449936901002</v>
      </c>
      <c r="L15">
        <v>0.67409585017219997</v>
      </c>
      <c r="M15">
        <v>0.65179909797544999</v>
      </c>
      <c r="N15">
        <v>0.67410044877863995</v>
      </c>
      <c r="O15">
        <v>0.65179449832172998</v>
      </c>
      <c r="P15">
        <v>0.67409584912492004</v>
      </c>
      <c r="Q15">
        <f t="shared" si="0"/>
        <v>0.66294977484755502</v>
      </c>
      <c r="R15">
        <f t="shared" si="1"/>
        <v>0.66294517477094494</v>
      </c>
      <c r="S15">
        <f t="shared" si="2"/>
        <v>0.62493954385975503</v>
      </c>
      <c r="T15">
        <f t="shared" si="3"/>
        <v>0.66294504484176497</v>
      </c>
      <c r="U15">
        <f t="shared" si="4"/>
        <v>0.66294517477060499</v>
      </c>
      <c r="V15">
        <f t="shared" si="5"/>
        <v>0.66294977337704497</v>
      </c>
      <c r="W15">
        <f t="shared" si="6"/>
        <v>0.66294517372332495</v>
      </c>
    </row>
    <row r="16" spans="1:23" x14ac:dyDescent="0.25">
      <c r="A16" t="s">
        <v>20</v>
      </c>
      <c r="B16">
        <v>19574</v>
      </c>
      <c r="C16">
        <v>0.96776005343978999</v>
      </c>
      <c r="D16">
        <v>0.99594300939100999</v>
      </c>
      <c r="E16">
        <v>0.89539229036930001</v>
      </c>
      <c r="F16">
        <v>0.92357524632052002</v>
      </c>
      <c r="G16">
        <v>0.89539229036930001</v>
      </c>
      <c r="H16">
        <v>0.92357524632052002</v>
      </c>
      <c r="I16">
        <v>0.89539229036930001</v>
      </c>
      <c r="J16">
        <v>0.92357524632052002</v>
      </c>
      <c r="K16">
        <v>0.89539229036930001</v>
      </c>
      <c r="L16">
        <v>0.92357524632052002</v>
      </c>
      <c r="M16">
        <v>0.89539229036930001</v>
      </c>
      <c r="N16">
        <v>0.92357524632052002</v>
      </c>
      <c r="O16">
        <v>0.89539229036930001</v>
      </c>
      <c r="P16">
        <v>0.92357524632052002</v>
      </c>
      <c r="Q16">
        <f t="shared" si="0"/>
        <v>0.98185153141539994</v>
      </c>
      <c r="R16">
        <f t="shared" si="1"/>
        <v>0.90948376834490996</v>
      </c>
      <c r="S16">
        <f t="shared" si="2"/>
        <v>0.90948376834490996</v>
      </c>
      <c r="T16">
        <f t="shared" si="3"/>
        <v>0.90948376834490996</v>
      </c>
      <c r="U16">
        <f t="shared" si="4"/>
        <v>0.90948376834490996</v>
      </c>
      <c r="V16">
        <f t="shared" si="5"/>
        <v>0.90948376834490996</v>
      </c>
      <c r="W16">
        <f t="shared" si="6"/>
        <v>0.90948376834490996</v>
      </c>
    </row>
    <row r="17" spans="1:24" x14ac:dyDescent="0.25">
      <c r="A17" t="s">
        <v>20</v>
      </c>
      <c r="B17">
        <v>23778</v>
      </c>
      <c r="C17">
        <v>0.95418279507604997</v>
      </c>
      <c r="D17">
        <v>0.98173145246197002</v>
      </c>
      <c r="E17">
        <v>0.64853358567339003</v>
      </c>
      <c r="F17">
        <v>0.67608224305930997</v>
      </c>
      <c r="G17">
        <v>0.64853379100869002</v>
      </c>
      <c r="H17">
        <v>0.67608244839460996</v>
      </c>
      <c r="I17">
        <v>0.64853358565614005</v>
      </c>
      <c r="J17">
        <v>0.67608224304205999</v>
      </c>
      <c r="K17">
        <v>0.64853379100869002</v>
      </c>
      <c r="L17">
        <v>0.67608244839460996</v>
      </c>
      <c r="M17">
        <v>0.64853379100869002</v>
      </c>
      <c r="N17">
        <v>0.67608244839460996</v>
      </c>
      <c r="O17">
        <v>0.64853380612223999</v>
      </c>
      <c r="P17">
        <v>0.67608246350816004</v>
      </c>
      <c r="Q17">
        <f t="shared" si="0"/>
        <v>0.96795712376901</v>
      </c>
      <c r="R17">
        <f t="shared" si="1"/>
        <v>0.66230791436634995</v>
      </c>
      <c r="S17">
        <f t="shared" si="2"/>
        <v>0.66230811970165004</v>
      </c>
      <c r="T17">
        <f t="shared" si="3"/>
        <v>0.66230791434909997</v>
      </c>
      <c r="U17">
        <f t="shared" si="4"/>
        <v>0.66230811970165004</v>
      </c>
      <c r="V17">
        <f t="shared" si="5"/>
        <v>0.66230811970165004</v>
      </c>
      <c r="W17">
        <f t="shared" si="6"/>
        <v>0.66230813481520001</v>
      </c>
    </row>
    <row r="18" spans="1:24" x14ac:dyDescent="0.25">
      <c r="A18" t="s">
        <v>20</v>
      </c>
      <c r="B18">
        <v>25114</v>
      </c>
      <c r="C18">
        <v>0.97769795682989002</v>
      </c>
      <c r="D18">
        <v>1</v>
      </c>
      <c r="E18">
        <v>0.97769795682989002</v>
      </c>
      <c r="F18">
        <v>1</v>
      </c>
      <c r="G18">
        <v>0.97769795682989002</v>
      </c>
      <c r="H18">
        <v>1</v>
      </c>
      <c r="I18">
        <v>0.97769795682989002</v>
      </c>
      <c r="J18">
        <v>1</v>
      </c>
      <c r="K18">
        <v>0.97769795682989002</v>
      </c>
      <c r="L18">
        <v>1</v>
      </c>
      <c r="M18">
        <v>0.97769795682989002</v>
      </c>
      <c r="N18">
        <v>1</v>
      </c>
      <c r="O18">
        <v>0.97769795682989002</v>
      </c>
      <c r="P18">
        <v>1</v>
      </c>
      <c r="Q18">
        <f t="shared" si="0"/>
        <v>0.98884897841494501</v>
      </c>
      <c r="R18">
        <f t="shared" si="1"/>
        <v>0.98884897841494501</v>
      </c>
      <c r="S18">
        <f t="shared" si="2"/>
        <v>0.98884897841494501</v>
      </c>
      <c r="T18">
        <f t="shared" si="3"/>
        <v>0.98884897841494501</v>
      </c>
      <c r="U18">
        <f t="shared" si="4"/>
        <v>0.98884897841494501</v>
      </c>
      <c r="V18">
        <f t="shared" si="5"/>
        <v>0.98884897841494501</v>
      </c>
      <c r="W18">
        <f t="shared" si="6"/>
        <v>0.98884897841494501</v>
      </c>
    </row>
    <row r="19" spans="1:24" x14ac:dyDescent="0.25">
      <c r="A19" t="s">
        <v>20</v>
      </c>
      <c r="B19">
        <v>35038</v>
      </c>
      <c r="C19">
        <v>0.97192685502034004</v>
      </c>
      <c r="D19">
        <v>1</v>
      </c>
      <c r="E19">
        <v>0.97192234715227999</v>
      </c>
      <c r="F19">
        <v>0.99999549213193994</v>
      </c>
      <c r="G19">
        <v>0.97192685499595</v>
      </c>
      <c r="H19">
        <v>0.99999999997559996</v>
      </c>
      <c r="I19">
        <v>0.97192234715227999</v>
      </c>
      <c r="J19">
        <v>0.99999549213193994</v>
      </c>
      <c r="K19">
        <v>0.97192234715227999</v>
      </c>
      <c r="L19">
        <v>0.99999549213193994</v>
      </c>
      <c r="M19">
        <v>0.97192234715227999</v>
      </c>
      <c r="N19">
        <v>0.99999549213193994</v>
      </c>
      <c r="O19">
        <v>0.97192234715227999</v>
      </c>
      <c r="P19">
        <v>0.99999549213193994</v>
      </c>
      <c r="Q19">
        <f t="shared" si="0"/>
        <v>0.98596342751017008</v>
      </c>
      <c r="R19">
        <f t="shared" si="1"/>
        <v>0.98595891964210991</v>
      </c>
      <c r="S19">
        <f t="shared" si="2"/>
        <v>0.98596342748577492</v>
      </c>
      <c r="T19">
        <f t="shared" si="3"/>
        <v>0.98595891964210991</v>
      </c>
      <c r="U19">
        <f t="shared" si="4"/>
        <v>0.98595891964210991</v>
      </c>
      <c r="V19">
        <f t="shared" si="5"/>
        <v>0.98595891964210991</v>
      </c>
      <c r="W19">
        <f t="shared" si="6"/>
        <v>0.98595891964210991</v>
      </c>
    </row>
    <row r="20" spans="1:24" x14ac:dyDescent="0.25">
      <c r="A20" t="s">
        <v>20</v>
      </c>
      <c r="B20">
        <v>37552</v>
      </c>
      <c r="C20">
        <v>0.98025623847611998</v>
      </c>
      <c r="D20">
        <v>0.99999993375973995</v>
      </c>
      <c r="E20">
        <v>0.41613929829585</v>
      </c>
      <c r="F20">
        <v>0.43588299357948002</v>
      </c>
      <c r="G20">
        <v>0.64778243628650001</v>
      </c>
      <c r="H20">
        <v>0.66752613157011997</v>
      </c>
      <c r="I20">
        <v>0.41673881832094001</v>
      </c>
      <c r="J20">
        <v>0.43648251360455997</v>
      </c>
      <c r="K20">
        <v>0.41613930077693001</v>
      </c>
      <c r="L20">
        <v>0.43588299606054998</v>
      </c>
      <c r="M20">
        <v>0.93715050444493997</v>
      </c>
      <c r="N20">
        <v>0.95689419972856005</v>
      </c>
      <c r="O20">
        <v>0.41613929829576002</v>
      </c>
      <c r="P20">
        <v>0.43588299357937998</v>
      </c>
      <c r="Q20">
        <f t="shared" si="0"/>
        <v>0.99012808611793002</v>
      </c>
      <c r="R20">
        <f t="shared" si="1"/>
        <v>0.42601114593766498</v>
      </c>
      <c r="S20">
        <f t="shared" si="2"/>
        <v>0.65765428392830994</v>
      </c>
      <c r="T20">
        <f t="shared" si="3"/>
        <v>0.42661066596274999</v>
      </c>
      <c r="U20">
        <f t="shared" si="4"/>
        <v>0.42601114841873999</v>
      </c>
      <c r="V20">
        <f t="shared" si="5"/>
        <v>0.94702235208675001</v>
      </c>
      <c r="W20">
        <f t="shared" si="6"/>
        <v>0.42601114593757</v>
      </c>
    </row>
    <row r="21" spans="1:24" x14ac:dyDescent="0.25">
      <c r="A21" t="s">
        <v>20</v>
      </c>
      <c r="B21">
        <v>53233</v>
      </c>
      <c r="C21">
        <v>0.64380284578683</v>
      </c>
      <c r="D21">
        <v>0.67204070142633998</v>
      </c>
      <c r="E21">
        <v>0.32392071509624998</v>
      </c>
      <c r="F21">
        <v>0.35215857073576001</v>
      </c>
      <c r="G21">
        <v>0.32392071509624998</v>
      </c>
      <c r="H21">
        <v>0.35215857073576001</v>
      </c>
      <c r="I21">
        <v>0.33568561488465998</v>
      </c>
      <c r="J21">
        <v>0.36392347052417001</v>
      </c>
      <c r="K21">
        <v>0.32392071509624998</v>
      </c>
      <c r="L21">
        <v>0.35215857073576001</v>
      </c>
      <c r="M21">
        <v>0.32392071509624998</v>
      </c>
      <c r="N21">
        <v>0.35215857073576001</v>
      </c>
      <c r="O21">
        <v>0.32392071509624998</v>
      </c>
      <c r="P21">
        <v>0.35215857073576001</v>
      </c>
      <c r="Q21">
        <f t="shared" si="0"/>
        <v>0.65792177360658499</v>
      </c>
      <c r="R21">
        <f t="shared" si="1"/>
        <v>0.33803964291600497</v>
      </c>
      <c r="S21">
        <f t="shared" si="2"/>
        <v>0.33803964291600497</v>
      </c>
      <c r="T21">
        <f t="shared" si="3"/>
        <v>0.34980454270441497</v>
      </c>
      <c r="U21">
        <f t="shared" si="4"/>
        <v>0.33803964291600497</v>
      </c>
      <c r="V21">
        <f t="shared" si="5"/>
        <v>0.33803964291600497</v>
      </c>
      <c r="W21">
        <f t="shared" si="6"/>
        <v>0.33803964291600497</v>
      </c>
    </row>
    <row r="22" spans="1:24" x14ac:dyDescent="0.25">
      <c r="A22" t="s">
        <v>20</v>
      </c>
      <c r="B22">
        <v>58482</v>
      </c>
      <c r="C22">
        <v>0.75031398008193995</v>
      </c>
      <c r="D22">
        <v>0.76927203983613002</v>
      </c>
      <c r="E22">
        <v>0.35501444739784999</v>
      </c>
      <c r="F22">
        <v>0.37397250715204</v>
      </c>
      <c r="G22">
        <v>0.35501444395297999</v>
      </c>
      <c r="H22">
        <v>0.37397250370716001</v>
      </c>
      <c r="I22">
        <v>0.35501444395297999</v>
      </c>
      <c r="J22">
        <v>0.37397250370716001</v>
      </c>
      <c r="K22">
        <v>0.35501444395297999</v>
      </c>
      <c r="L22">
        <v>0.37397250370716001</v>
      </c>
      <c r="M22">
        <v>0.35501444395297999</v>
      </c>
      <c r="N22">
        <v>0.37397250370716001</v>
      </c>
      <c r="O22">
        <v>0.35501444739784999</v>
      </c>
      <c r="P22">
        <v>0.37397250715204</v>
      </c>
      <c r="Q22">
        <f t="shared" si="0"/>
        <v>0.75979300995903498</v>
      </c>
      <c r="R22">
        <f t="shared" si="1"/>
        <v>0.36449347727494497</v>
      </c>
      <c r="S22">
        <f t="shared" si="2"/>
        <v>0.36449347383007002</v>
      </c>
      <c r="T22">
        <f t="shared" si="3"/>
        <v>0.36449347383007002</v>
      </c>
      <c r="U22">
        <f t="shared" si="4"/>
        <v>0.36449347383007002</v>
      </c>
      <c r="V22">
        <f t="shared" si="5"/>
        <v>0.36449347383007002</v>
      </c>
      <c r="W22">
        <f t="shared" si="6"/>
        <v>0.36449347727494497</v>
      </c>
    </row>
    <row r="24" spans="1:24" x14ac:dyDescent="0.25">
      <c r="Q24" t="s">
        <v>127</v>
      </c>
      <c r="X24" t="s">
        <v>145</v>
      </c>
    </row>
    <row r="25" spans="1:24" x14ac:dyDescent="0.25">
      <c r="X25" t="s">
        <v>146</v>
      </c>
    </row>
    <row r="26" spans="1:24" ht="15.75" thickBot="1" x14ac:dyDescent="0.3">
      <c r="Q26" t="s">
        <v>128</v>
      </c>
      <c r="X26" t="s">
        <v>147</v>
      </c>
    </row>
    <row r="27" spans="1:24" x14ac:dyDescent="0.25">
      <c r="Q27" s="3" t="s">
        <v>129</v>
      </c>
      <c r="R27" s="3" t="s">
        <v>130</v>
      </c>
      <c r="S27" s="3" t="s">
        <v>131</v>
      </c>
      <c r="T27" s="3" t="s">
        <v>125</v>
      </c>
      <c r="U27" s="3" t="s">
        <v>132</v>
      </c>
      <c r="V27" s="4" t="s">
        <v>205</v>
      </c>
      <c r="X27" t="s">
        <v>148</v>
      </c>
    </row>
    <row r="28" spans="1:24" x14ac:dyDescent="0.25">
      <c r="Q28" s="1" t="s">
        <v>198</v>
      </c>
      <c r="R28" s="1">
        <v>21</v>
      </c>
      <c r="S28" s="1">
        <v>19.202201508541421</v>
      </c>
      <c r="T28" s="1">
        <v>0.9143905480257819</v>
      </c>
      <c r="U28" s="1">
        <v>1.4945865289333327E-2</v>
      </c>
      <c r="V28">
        <f t="shared" ref="V28:V34" si="7">+SQRT(U28)</f>
        <v>0.12225328334786484</v>
      </c>
      <c r="W28">
        <f t="shared" ref="W28:W29" si="8">+T28/$T$33</f>
        <v>1.2329312778349453</v>
      </c>
    </row>
    <row r="29" spans="1:24" x14ac:dyDescent="0.25">
      <c r="P29">
        <v>1</v>
      </c>
      <c r="Q29" s="1" t="s">
        <v>200</v>
      </c>
      <c r="R29" s="1">
        <v>21</v>
      </c>
      <c r="S29" s="1">
        <v>15.369475740929611</v>
      </c>
      <c r="T29" s="1">
        <v>0.73187979718712426</v>
      </c>
      <c r="U29" s="1">
        <v>4.7672617515692205E-2</v>
      </c>
      <c r="V29">
        <f t="shared" si="7"/>
        <v>0.21834059978779075</v>
      </c>
      <c r="W29">
        <f t="shared" si="8"/>
        <v>0.98684035559612882</v>
      </c>
      <c r="X29">
        <f>+(MAX(T29,$T$28)-MIN(T29,$T$28))/SQRT($S$40/R29)</f>
        <v>7.0686109850193246E-2</v>
      </c>
    </row>
    <row r="30" spans="1:24" x14ac:dyDescent="0.25">
      <c r="N30" t="s">
        <v>206</v>
      </c>
      <c r="O30">
        <f>+(T28+T33)/2</f>
        <v>0.82801502871628041</v>
      </c>
      <c r="P30">
        <v>2</v>
      </c>
      <c r="Q30" s="1" t="s">
        <v>203</v>
      </c>
      <c r="R30" s="1">
        <v>21</v>
      </c>
      <c r="S30" s="1">
        <v>17.08476437681859</v>
      </c>
      <c r="T30" s="1">
        <v>0.81356020841993293</v>
      </c>
      <c r="U30" s="1">
        <v>3.9662945544192231E-2</v>
      </c>
      <c r="V30">
        <f t="shared" si="7"/>
        <v>0.19915558125292956</v>
      </c>
      <c r="W30">
        <f>+T30/$T$33</f>
        <v>1.0969752799047636</v>
      </c>
      <c r="X30">
        <f t="shared" ref="X30:X34" si="9">+(MAX(T30,$T$28)-MIN(T30,$T$28))/SQRT($S$40/R30)</f>
        <v>3.9051422608589119E-2</v>
      </c>
    </row>
    <row r="31" spans="1:24" x14ac:dyDescent="0.25">
      <c r="P31">
        <v>3</v>
      </c>
      <c r="Q31" s="1" t="s">
        <v>202</v>
      </c>
      <c r="R31" s="1">
        <v>21</v>
      </c>
      <c r="S31" s="1">
        <v>15.73069389913976</v>
      </c>
      <c r="T31" s="1">
        <v>0.74908066186379807</v>
      </c>
      <c r="U31" s="1">
        <v>4.5788495503713021E-2</v>
      </c>
      <c r="V31">
        <f t="shared" si="7"/>
        <v>0.21398246541180196</v>
      </c>
      <c r="W31">
        <f>+T31/$T$33</f>
        <v>1.0100333819364224</v>
      </c>
      <c r="X31">
        <f t="shared" si="9"/>
        <v>6.4024243606880735E-2</v>
      </c>
    </row>
    <row r="32" spans="1:24" x14ac:dyDescent="0.25">
      <c r="P32">
        <v>4</v>
      </c>
      <c r="Q32" s="1" t="s">
        <v>204</v>
      </c>
      <c r="R32" s="1">
        <v>21</v>
      </c>
      <c r="S32" s="1">
        <v>15.620701749027459</v>
      </c>
      <c r="T32" s="1">
        <v>0.74384294042987897</v>
      </c>
      <c r="U32" s="1">
        <v>4.6515826321401742E-2</v>
      </c>
      <c r="V32">
        <f t="shared" si="7"/>
        <v>0.21567527981064899</v>
      </c>
      <c r="W32">
        <f>+T32/$T$33</f>
        <v>1.002971027022094</v>
      </c>
      <c r="X32">
        <f t="shared" si="9"/>
        <v>6.6052804395444961E-2</v>
      </c>
    </row>
    <row r="33" spans="16:24" x14ac:dyDescent="0.25">
      <c r="P33">
        <v>5</v>
      </c>
      <c r="Q33" s="1" t="s">
        <v>199</v>
      </c>
      <c r="R33" s="1">
        <v>21</v>
      </c>
      <c r="S33" s="1">
        <v>15.574429697542357</v>
      </c>
      <c r="T33" s="1">
        <v>0.74163950940677892</v>
      </c>
      <c r="U33" s="1">
        <v>4.6170207729970249E-2</v>
      </c>
      <c r="V33">
        <f t="shared" si="7"/>
        <v>0.21487253833370668</v>
      </c>
      <c r="W33">
        <f>+T33/$T$33</f>
        <v>1</v>
      </c>
      <c r="X33">
        <f t="shared" si="9"/>
        <v>6.6906189561143289E-2</v>
      </c>
    </row>
    <row r="34" spans="16:24" ht="15.75" thickBot="1" x14ac:dyDescent="0.3">
      <c r="P34">
        <v>6</v>
      </c>
      <c r="Q34" s="2" t="s">
        <v>201</v>
      </c>
      <c r="R34" s="2">
        <v>21</v>
      </c>
      <c r="S34" s="2">
        <v>15.441747945228128</v>
      </c>
      <c r="T34" s="2">
        <v>0.73532133072514894</v>
      </c>
      <c r="U34" s="2">
        <v>4.3190139893330495E-2</v>
      </c>
      <c r="V34">
        <f t="shared" si="7"/>
        <v>0.2078223758244778</v>
      </c>
      <c r="W34">
        <f>+T34/$T$33</f>
        <v>0.99148079545184453</v>
      </c>
      <c r="X34">
        <f t="shared" si="9"/>
        <v>6.9353209642374861E-2</v>
      </c>
    </row>
    <row r="37" spans="16:24" ht="15.75" thickBot="1" x14ac:dyDescent="0.3">
      <c r="Q37" t="s">
        <v>133</v>
      </c>
    </row>
    <row r="38" spans="16:24" x14ac:dyDescent="0.25">
      <c r="Q38" s="3" t="s">
        <v>134</v>
      </c>
      <c r="R38" s="3" t="s">
        <v>135</v>
      </c>
      <c r="S38" s="3" t="s">
        <v>136</v>
      </c>
      <c r="T38" s="3" t="s">
        <v>137</v>
      </c>
      <c r="U38" s="3" t="s">
        <v>138</v>
      </c>
      <c r="V38" s="3" t="s">
        <v>139</v>
      </c>
      <c r="W38" s="3" t="s">
        <v>140</v>
      </c>
    </row>
    <row r="39" spans="16:24" x14ac:dyDescent="0.25">
      <c r="Q39" s="1" t="s">
        <v>141</v>
      </c>
      <c r="R39" s="1">
        <v>0.56915636688712556</v>
      </c>
      <c r="S39" s="1">
        <v>6</v>
      </c>
      <c r="T39" s="1">
        <v>9.4859394481187589E-2</v>
      </c>
      <c r="U39" s="1">
        <v>2.3385275110966743</v>
      </c>
      <c r="V39" s="1">
        <v>3.4951859749843682E-2</v>
      </c>
      <c r="W39" s="1">
        <v>2.1639318470026376</v>
      </c>
    </row>
    <row r="40" spans="16:24" x14ac:dyDescent="0.25">
      <c r="Q40" s="1" t="s">
        <v>142</v>
      </c>
      <c r="R40" s="1">
        <v>5.6789219559526734</v>
      </c>
      <c r="S40" s="1">
        <v>140</v>
      </c>
      <c r="T40" s="1">
        <v>4.0563728256804807E-2</v>
      </c>
      <c r="U40" s="1"/>
      <c r="V40" s="1"/>
      <c r="W40" s="1"/>
    </row>
    <row r="41" spans="16:24" x14ac:dyDescent="0.25">
      <c r="Q41" s="1"/>
      <c r="R41" s="1"/>
      <c r="S41" s="1"/>
      <c r="T41" s="1"/>
      <c r="U41" s="1"/>
      <c r="V41" s="1"/>
      <c r="W41" s="1"/>
    </row>
    <row r="42" spans="16:24" ht="15.75" thickBot="1" x14ac:dyDescent="0.3">
      <c r="Q42" s="2" t="s">
        <v>143</v>
      </c>
      <c r="R42" s="2">
        <v>6.2480783228397989</v>
      </c>
      <c r="S42" s="2">
        <v>146</v>
      </c>
      <c r="T42" s="2"/>
      <c r="U42" s="2"/>
      <c r="V42" s="2"/>
      <c r="W42" s="2"/>
    </row>
    <row r="44" spans="16:24" x14ac:dyDescent="0.25">
      <c r="Q44">
        <v>0</v>
      </c>
      <c r="R44" s="1">
        <v>0.9143905480257819</v>
      </c>
    </row>
    <row r="45" spans="16:24" x14ac:dyDescent="0.25">
      <c r="Q45">
        <v>1</v>
      </c>
      <c r="R45" s="1">
        <v>0.9143905480257819</v>
      </c>
    </row>
  </sheetData>
  <sortState ref="P29:V34">
    <sortCondition ref="P29:P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UserStudy2Eventsdcgs</vt:lpstr>
      <vt:lpstr>RBP Anova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vmegler</dc:creator>
  <cp:lastModifiedBy>vmegler</cp:lastModifiedBy>
  <dcterms:created xsi:type="dcterms:W3CDTF">2012-02-04T20:25:05Z</dcterms:created>
  <dcterms:modified xsi:type="dcterms:W3CDTF">2012-07-25T06:24:41Z</dcterms:modified>
</cp:coreProperties>
</file>