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40" yWindow="840" windowWidth="18675" windowHeight="7050"/>
  </bookViews>
  <sheets>
    <sheet name="UserStudy2Eventsrankalt" sheetId="1" r:id="rId1"/>
    <sheet name="ANOVAs" sheetId="2" r:id="rId2"/>
    <sheet name="byGeomtype" sheetId="3" r:id="rId3"/>
    <sheet name="byKids" sheetId="4" r:id="rId4"/>
  </sheets>
  <definedNames>
    <definedName name="Seq">UserStudy2Eventsrankalt!$C$708:$C$807</definedName>
  </definedNames>
  <calcPr calcId="145621"/>
</workbook>
</file>

<file path=xl/calcChain.xml><?xml version="1.0" encoding="utf-8"?>
<calcChain xmlns="http://schemas.openxmlformats.org/spreadsheetml/2006/main">
  <c r="R708" i="1" l="1"/>
  <c r="S708" i="1"/>
  <c r="T708" i="1"/>
  <c r="Q708" i="1"/>
  <c r="Q707" i="1"/>
  <c r="R707" i="1"/>
  <c r="U707" i="1" s="1"/>
  <c r="S707" i="1"/>
  <c r="T707" i="1"/>
  <c r="U706" i="1"/>
  <c r="R706" i="1"/>
  <c r="S706" i="1"/>
  <c r="T706" i="1"/>
  <c r="Q706" i="1"/>
  <c r="N690" i="1"/>
  <c r="N689" i="1"/>
  <c r="Q703" i="1"/>
  <c r="R701" i="1"/>
  <c r="S701" i="1"/>
  <c r="T701" i="1"/>
  <c r="U701" i="1"/>
  <c r="U702" i="1" s="1"/>
  <c r="R702" i="1"/>
  <c r="S702" i="1"/>
  <c r="T702" i="1"/>
  <c r="Q702" i="1"/>
  <c r="Q701" i="1"/>
  <c r="I696" i="4" l="1"/>
  <c r="J696" i="4"/>
  <c r="K696" i="4"/>
  <c r="H696" i="4"/>
  <c r="I690" i="4"/>
  <c r="J690" i="4"/>
  <c r="K690" i="4"/>
  <c r="I691" i="4"/>
  <c r="L691" i="4" s="1"/>
  <c r="K699" i="4" s="1"/>
  <c r="J691" i="4"/>
  <c r="K691" i="4"/>
  <c r="H691" i="4"/>
  <c r="H690" i="4"/>
  <c r="L690" i="4" s="1"/>
  <c r="J698" i="4" s="1"/>
  <c r="Q691" i="3"/>
  <c r="Q692" i="3"/>
  <c r="U692" i="3" s="1"/>
  <c r="U691" i="3"/>
  <c r="I691" i="3"/>
  <c r="J691" i="3"/>
  <c r="K691" i="3"/>
  <c r="I692" i="3"/>
  <c r="J692" i="3"/>
  <c r="K692" i="3"/>
  <c r="H692" i="3"/>
  <c r="H691" i="3"/>
  <c r="K697" i="3"/>
  <c r="J697" i="3"/>
  <c r="I697" i="3"/>
  <c r="H697" i="3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Y246" i="3"/>
  <c r="Y245" i="3"/>
  <c r="Y244" i="3"/>
  <c r="Y243" i="3"/>
  <c r="Y242" i="3"/>
  <c r="Y241" i="3"/>
  <c r="Y381" i="3"/>
  <c r="Y380" i="3"/>
  <c r="Y379" i="3"/>
  <c r="Y378" i="3"/>
  <c r="Y377" i="3"/>
  <c r="Y376" i="3"/>
  <c r="Y240" i="3"/>
  <c r="Y239" i="3"/>
  <c r="Y238" i="3"/>
  <c r="Y237" i="3"/>
  <c r="Y236" i="3"/>
  <c r="Y235" i="3"/>
  <c r="Y234" i="3"/>
  <c r="Y375" i="3"/>
  <c r="Y374" i="3"/>
  <c r="Y373" i="3"/>
  <c r="Y233" i="3"/>
  <c r="Y372" i="3"/>
  <c r="Y371" i="3"/>
  <c r="H699" i="4" l="1"/>
  <c r="K698" i="4"/>
  <c r="J699" i="4"/>
  <c r="H698" i="4"/>
  <c r="I699" i="4"/>
  <c r="I695" i="4"/>
  <c r="I698" i="4"/>
  <c r="H695" i="4"/>
  <c r="K695" i="4"/>
  <c r="L699" i="4"/>
  <c r="J695" i="4"/>
  <c r="L696" i="4"/>
  <c r="H696" i="3"/>
  <c r="L692" i="3"/>
  <c r="K700" i="3" s="1"/>
  <c r="I696" i="3"/>
  <c r="L691" i="3"/>
  <c r="I699" i="3" s="1"/>
  <c r="K696" i="3"/>
  <c r="J696" i="3"/>
  <c r="L697" i="3"/>
  <c r="H706" i="3" s="1"/>
  <c r="K706" i="3" l="1"/>
  <c r="K699" i="3"/>
  <c r="H699" i="3"/>
  <c r="L705" i="4"/>
  <c r="I705" i="4"/>
  <c r="H705" i="4"/>
  <c r="J705" i="4"/>
  <c r="K705" i="4"/>
  <c r="L698" i="4"/>
  <c r="L695" i="4"/>
  <c r="J700" i="3"/>
  <c r="H700" i="3"/>
  <c r="L700" i="3" s="1"/>
  <c r="J699" i="3"/>
  <c r="I706" i="3"/>
  <c r="J706" i="3"/>
  <c r="I700" i="3"/>
  <c r="L699" i="3"/>
  <c r="L696" i="3"/>
  <c r="L706" i="3" l="1"/>
  <c r="M709" i="1"/>
  <c r="M710" i="1" s="1"/>
  <c r="M708" i="1"/>
  <c r="I708" i="1"/>
  <c r="I709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H709" i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D701" i="1"/>
  <c r="D700" i="1"/>
  <c r="D699" i="1"/>
  <c r="D698" i="1"/>
  <c r="D708" i="1"/>
  <c r="D709" i="1" s="1"/>
  <c r="C709" i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P695" i="1"/>
  <c r="O695" i="1"/>
  <c r="J695" i="1"/>
  <c r="K695" i="1"/>
  <c r="L695" i="1"/>
  <c r="I695" i="1"/>
  <c r="O691" i="1"/>
  <c r="P691" i="1"/>
  <c r="P690" i="1"/>
  <c r="F690" i="1" s="1"/>
  <c r="O690" i="1"/>
  <c r="F689" i="1" s="1"/>
  <c r="P689" i="1"/>
  <c r="E690" i="1" s="1"/>
  <c r="O689" i="1"/>
  <c r="E689" i="1" s="1"/>
  <c r="J709" i="1" l="1"/>
  <c r="K709" i="1" s="1"/>
  <c r="I710" i="1"/>
  <c r="E699" i="1"/>
  <c r="E701" i="1"/>
  <c r="E698" i="1"/>
  <c r="E700" i="1"/>
  <c r="E709" i="1"/>
  <c r="F709" i="1" s="1"/>
  <c r="D710" i="1"/>
  <c r="M711" i="1"/>
  <c r="N710" i="1"/>
  <c r="O710" i="1" s="1"/>
  <c r="N708" i="1"/>
  <c r="O708" i="1" s="1"/>
  <c r="F699" i="1"/>
  <c r="F701" i="1"/>
  <c r="F698" i="1"/>
  <c r="F700" i="1"/>
  <c r="E708" i="1"/>
  <c r="F708" i="1" s="1"/>
  <c r="J708" i="1"/>
  <c r="K708" i="1" s="1"/>
  <c r="N709" i="1"/>
  <c r="O709" i="1" s="1"/>
  <c r="J704" i="1"/>
  <c r="M695" i="1"/>
  <c r="K704" i="1" s="1"/>
  <c r="I704" i="1"/>
  <c r="L704" i="1"/>
  <c r="G709" i="1"/>
  <c r="M704" i="1" l="1"/>
  <c r="D711" i="1"/>
  <c r="E710" i="1"/>
  <c r="G708" i="1"/>
  <c r="I711" i="1"/>
  <c r="J710" i="1"/>
  <c r="K710" i="1" s="1"/>
  <c r="M712" i="1"/>
  <c r="N711" i="1"/>
  <c r="O711" i="1" s="1"/>
  <c r="N712" i="1" l="1"/>
  <c r="O712" i="1" s="1"/>
  <c r="M713" i="1"/>
  <c r="G710" i="1"/>
  <c r="F710" i="1"/>
  <c r="D712" i="1"/>
  <c r="E711" i="1"/>
  <c r="J711" i="1"/>
  <c r="K711" i="1" s="1"/>
  <c r="I712" i="1"/>
  <c r="J712" i="1" l="1"/>
  <c r="K712" i="1" s="1"/>
  <c r="I713" i="1"/>
  <c r="G711" i="1"/>
  <c r="F711" i="1"/>
  <c r="N713" i="1"/>
  <c r="O713" i="1" s="1"/>
  <c r="M714" i="1"/>
  <c r="E712" i="1"/>
  <c r="D713" i="1"/>
  <c r="J692" i="1"/>
  <c r="K692" i="1"/>
  <c r="L692" i="1"/>
  <c r="J693" i="1"/>
  <c r="K693" i="1"/>
  <c r="L693" i="1"/>
  <c r="I692" i="1"/>
  <c r="I693" i="1"/>
  <c r="M693" i="1" s="1"/>
  <c r="K701" i="1" s="1"/>
  <c r="I691" i="1"/>
  <c r="I690" i="1"/>
  <c r="J689" i="1"/>
  <c r="K689" i="1"/>
  <c r="L689" i="1"/>
  <c r="I689" i="1"/>
  <c r="I694" i="1" s="1"/>
  <c r="L691" i="1"/>
  <c r="K691" i="1"/>
  <c r="J691" i="1"/>
  <c r="L690" i="1"/>
  <c r="K690" i="1"/>
  <c r="J690" i="1"/>
  <c r="J700" i="1" l="1"/>
  <c r="F712" i="1"/>
  <c r="G712" i="1"/>
  <c r="L694" i="1"/>
  <c r="M692" i="1"/>
  <c r="K700" i="1" s="1"/>
  <c r="D714" i="1"/>
  <c r="E713" i="1"/>
  <c r="J694" i="1"/>
  <c r="M715" i="1"/>
  <c r="N714" i="1"/>
  <c r="O714" i="1" s="1"/>
  <c r="J713" i="1"/>
  <c r="K713" i="1" s="1"/>
  <c r="I714" i="1"/>
  <c r="K694" i="1"/>
  <c r="J701" i="1"/>
  <c r="L701" i="1"/>
  <c r="L700" i="1"/>
  <c r="I701" i="1"/>
  <c r="M690" i="1"/>
  <c r="L698" i="1" s="1"/>
  <c r="M691" i="1"/>
  <c r="L699" i="1" s="1"/>
  <c r="M689" i="1"/>
  <c r="J697" i="1" s="1"/>
  <c r="I703" i="1" l="1"/>
  <c r="I715" i="1"/>
  <c r="J714" i="1"/>
  <c r="K714" i="1" s="1"/>
  <c r="I697" i="1"/>
  <c r="G713" i="1"/>
  <c r="F713" i="1"/>
  <c r="K703" i="1"/>
  <c r="L703" i="1"/>
  <c r="M700" i="1"/>
  <c r="J703" i="1"/>
  <c r="N715" i="1"/>
  <c r="O715" i="1" s="1"/>
  <c r="M716" i="1"/>
  <c r="D715" i="1"/>
  <c r="E714" i="1"/>
  <c r="I700" i="1"/>
  <c r="M701" i="1"/>
  <c r="K699" i="1"/>
  <c r="M694" i="1"/>
  <c r="L697" i="1"/>
  <c r="J699" i="1"/>
  <c r="I699" i="1"/>
  <c r="M699" i="1" s="1"/>
  <c r="J698" i="1"/>
  <c r="I698" i="1"/>
  <c r="K698" i="1"/>
  <c r="K697" i="1"/>
  <c r="D716" i="1" l="1"/>
  <c r="E715" i="1"/>
  <c r="N716" i="1"/>
  <c r="O716" i="1" s="1"/>
  <c r="M717" i="1"/>
  <c r="F714" i="1"/>
  <c r="G714" i="1"/>
  <c r="J715" i="1"/>
  <c r="K715" i="1" s="1"/>
  <c r="I716" i="1"/>
  <c r="M703" i="1"/>
  <c r="M697" i="1"/>
  <c r="M698" i="1"/>
  <c r="L702" i="1"/>
  <c r="K702" i="1"/>
  <c r="I702" i="1"/>
  <c r="J702" i="1"/>
  <c r="Y221" i="1"/>
  <c r="Y348" i="1"/>
  <c r="Y222" i="1"/>
  <c r="Y349" i="1"/>
  <c r="Y350" i="1"/>
  <c r="Y351" i="1"/>
  <c r="Y352" i="1"/>
  <c r="Y223" i="1"/>
  <c r="Y353" i="1"/>
  <c r="Y354" i="1"/>
  <c r="Y500" i="1"/>
  <c r="Y501" i="1"/>
  <c r="Y658" i="1"/>
  <c r="Y606" i="1"/>
  <c r="Y607" i="1"/>
  <c r="Y683" i="1"/>
  <c r="Y375" i="1"/>
  <c r="Y502" i="1"/>
  <c r="Y503" i="1"/>
  <c r="Y504" i="1"/>
  <c r="Y608" i="1"/>
  <c r="Y609" i="1"/>
  <c r="Y59" i="1"/>
  <c r="Y29" i="1"/>
  <c r="Y30" i="1"/>
  <c r="I717" i="1" l="1"/>
  <c r="J716" i="1"/>
  <c r="K716" i="1" s="1"/>
  <c r="N717" i="1"/>
  <c r="O717" i="1" s="1"/>
  <c r="M718" i="1"/>
  <c r="F715" i="1"/>
  <c r="G715" i="1"/>
  <c r="E716" i="1"/>
  <c r="D717" i="1"/>
  <c r="M702" i="1"/>
  <c r="E717" i="1" l="1"/>
  <c r="D718" i="1"/>
  <c r="N718" i="1"/>
  <c r="O718" i="1" s="1"/>
  <c r="M719" i="1"/>
  <c r="F716" i="1"/>
  <c r="G716" i="1"/>
  <c r="J717" i="1"/>
  <c r="K717" i="1" s="1"/>
  <c r="I718" i="1"/>
  <c r="G717" i="1" l="1"/>
  <c r="F717" i="1"/>
  <c r="J718" i="1"/>
  <c r="K718" i="1" s="1"/>
  <c r="I719" i="1"/>
  <c r="N719" i="1"/>
  <c r="O719" i="1" s="1"/>
  <c r="M720" i="1"/>
  <c r="E718" i="1"/>
  <c r="D719" i="1"/>
  <c r="D720" i="1" l="1"/>
  <c r="E719" i="1"/>
  <c r="J719" i="1"/>
  <c r="K719" i="1" s="1"/>
  <c r="I720" i="1"/>
  <c r="F718" i="1"/>
  <c r="G718" i="1"/>
  <c r="M721" i="1"/>
  <c r="N720" i="1"/>
  <c r="O720" i="1" s="1"/>
  <c r="J720" i="1" l="1"/>
  <c r="K720" i="1" s="1"/>
  <c r="I721" i="1"/>
  <c r="N721" i="1"/>
  <c r="O721" i="1" s="1"/>
  <c r="M722" i="1"/>
  <c r="F719" i="1"/>
  <c r="G719" i="1"/>
  <c r="D721" i="1"/>
  <c r="E720" i="1"/>
  <c r="G720" i="1" l="1"/>
  <c r="F720" i="1"/>
  <c r="M723" i="1"/>
  <c r="N722" i="1"/>
  <c r="O722" i="1" s="1"/>
  <c r="E721" i="1"/>
  <c r="D722" i="1"/>
  <c r="I722" i="1"/>
  <c r="J721" i="1"/>
  <c r="K721" i="1" s="1"/>
  <c r="F721" i="1" l="1"/>
  <c r="G721" i="1"/>
  <c r="I723" i="1"/>
  <c r="J722" i="1"/>
  <c r="K722" i="1" s="1"/>
  <c r="M724" i="1"/>
  <c r="N723" i="1"/>
  <c r="O723" i="1" s="1"/>
  <c r="E722" i="1"/>
  <c r="D723" i="1"/>
  <c r="N724" i="1" l="1"/>
  <c r="O724" i="1" s="1"/>
  <c r="M725" i="1"/>
  <c r="D724" i="1"/>
  <c r="E723" i="1"/>
  <c r="G722" i="1"/>
  <c r="F722" i="1"/>
  <c r="J723" i="1"/>
  <c r="K723" i="1" s="1"/>
  <c r="I724" i="1"/>
  <c r="I725" i="1" l="1"/>
  <c r="J724" i="1"/>
  <c r="K724" i="1" s="1"/>
  <c r="F723" i="1"/>
  <c r="G723" i="1"/>
  <c r="D725" i="1"/>
  <c r="E724" i="1"/>
  <c r="N725" i="1"/>
  <c r="O725" i="1" s="1"/>
  <c r="M726" i="1"/>
  <c r="D726" i="1" l="1"/>
  <c r="E725" i="1"/>
  <c r="J725" i="1"/>
  <c r="K725" i="1" s="1"/>
  <c r="I726" i="1"/>
  <c r="M727" i="1"/>
  <c r="N726" i="1"/>
  <c r="O726" i="1" s="1"/>
  <c r="F724" i="1"/>
  <c r="G724" i="1"/>
  <c r="J726" i="1" l="1"/>
  <c r="K726" i="1" s="1"/>
  <c r="I727" i="1"/>
  <c r="G725" i="1"/>
  <c r="F725" i="1"/>
  <c r="N727" i="1"/>
  <c r="O727" i="1" s="1"/>
  <c r="M728" i="1"/>
  <c r="E726" i="1"/>
  <c r="D727" i="1"/>
  <c r="D728" i="1" l="1"/>
  <c r="E727" i="1"/>
  <c r="F727" i="1" s="1"/>
  <c r="G727" i="1" s="1"/>
  <c r="F726" i="1"/>
  <c r="G726" i="1"/>
  <c r="M729" i="1"/>
  <c r="N728" i="1"/>
  <c r="O728" i="1" s="1"/>
  <c r="J727" i="1"/>
  <c r="K727" i="1" s="1"/>
  <c r="I728" i="1"/>
  <c r="I729" i="1" l="1"/>
  <c r="J728" i="1"/>
  <c r="K728" i="1" s="1"/>
  <c r="N729" i="1"/>
  <c r="O729" i="1" s="1"/>
  <c r="M730" i="1"/>
  <c r="D729" i="1"/>
  <c r="E728" i="1"/>
  <c r="F728" i="1" s="1"/>
  <c r="G728" i="1" s="1"/>
  <c r="D730" i="1" l="1"/>
  <c r="E729" i="1"/>
  <c r="F729" i="1" s="1"/>
  <c r="G729" i="1" s="1"/>
  <c r="J729" i="1"/>
  <c r="K729" i="1" s="1"/>
  <c r="I730" i="1"/>
  <c r="N730" i="1"/>
  <c r="O730" i="1" s="1"/>
  <c r="M731" i="1"/>
  <c r="E730" i="1" l="1"/>
  <c r="F730" i="1" s="1"/>
  <c r="G730" i="1" s="1"/>
  <c r="D731" i="1"/>
  <c r="I731" i="1"/>
  <c r="J730" i="1"/>
  <c r="K730" i="1" s="1"/>
  <c r="N731" i="1"/>
  <c r="O731" i="1" s="1"/>
  <c r="M732" i="1"/>
  <c r="I732" i="1" l="1"/>
  <c r="J731" i="1"/>
  <c r="K731" i="1" s="1"/>
  <c r="N732" i="1"/>
  <c r="O732" i="1" s="1"/>
  <c r="M733" i="1"/>
  <c r="E731" i="1"/>
  <c r="D732" i="1"/>
  <c r="G731" i="1" l="1"/>
  <c r="F731" i="1"/>
  <c r="I733" i="1"/>
  <c r="J732" i="1"/>
  <c r="K732" i="1" s="1"/>
  <c r="N733" i="1"/>
  <c r="O733" i="1" s="1"/>
  <c r="M734" i="1"/>
  <c r="E732" i="1"/>
  <c r="D733" i="1"/>
  <c r="E733" i="1" l="1"/>
  <c r="F733" i="1" s="1"/>
  <c r="G733" i="1" s="1"/>
  <c r="D734" i="1"/>
  <c r="G732" i="1"/>
  <c r="F732" i="1"/>
  <c r="I734" i="1"/>
  <c r="J733" i="1"/>
  <c r="K733" i="1" s="1"/>
  <c r="N734" i="1"/>
  <c r="O734" i="1" s="1"/>
  <c r="M735" i="1"/>
  <c r="I735" i="1" l="1"/>
  <c r="J734" i="1"/>
  <c r="K734" i="1" s="1"/>
  <c r="M736" i="1"/>
  <c r="N735" i="1"/>
  <c r="O735" i="1" s="1"/>
  <c r="E734" i="1"/>
  <c r="F734" i="1" s="1"/>
  <c r="G734" i="1" s="1"/>
  <c r="D735" i="1"/>
  <c r="J735" i="1" l="1"/>
  <c r="K735" i="1" s="1"/>
  <c r="I736" i="1"/>
  <c r="M737" i="1"/>
  <c r="N736" i="1"/>
  <c r="O736" i="1" s="1"/>
  <c r="E735" i="1"/>
  <c r="D736" i="1"/>
  <c r="G735" i="1" l="1"/>
  <c r="F735" i="1"/>
  <c r="N737" i="1"/>
  <c r="O737" i="1" s="1"/>
  <c r="M738" i="1"/>
  <c r="E736" i="1"/>
  <c r="F736" i="1" s="1"/>
  <c r="G736" i="1" s="1"/>
  <c r="D737" i="1"/>
  <c r="J736" i="1"/>
  <c r="K736" i="1" s="1"/>
  <c r="I737" i="1"/>
  <c r="J737" i="1" l="1"/>
  <c r="K737" i="1" s="1"/>
  <c r="I738" i="1"/>
  <c r="M739" i="1"/>
  <c r="N738" i="1"/>
  <c r="O738" i="1" s="1"/>
  <c r="D738" i="1"/>
  <c r="E737" i="1"/>
  <c r="F737" i="1" s="1"/>
  <c r="G737" i="1" s="1"/>
  <c r="N739" i="1" l="1"/>
  <c r="O739" i="1" s="1"/>
  <c r="M740" i="1"/>
  <c r="I739" i="1"/>
  <c r="J738" i="1"/>
  <c r="K738" i="1" s="1"/>
  <c r="E738" i="1"/>
  <c r="F738" i="1" s="1"/>
  <c r="G738" i="1" s="1"/>
  <c r="D739" i="1"/>
  <c r="J739" i="1" l="1"/>
  <c r="K739" i="1" s="1"/>
  <c r="I740" i="1"/>
  <c r="E739" i="1"/>
  <c r="D740" i="1"/>
  <c r="N740" i="1"/>
  <c r="O740" i="1" s="1"/>
  <c r="M741" i="1"/>
  <c r="E740" i="1" l="1"/>
  <c r="D741" i="1"/>
  <c r="G739" i="1"/>
  <c r="F739" i="1"/>
  <c r="M742" i="1"/>
  <c r="N741" i="1"/>
  <c r="O741" i="1" s="1"/>
  <c r="J740" i="1"/>
  <c r="K740" i="1" s="1"/>
  <c r="I741" i="1"/>
  <c r="J741" i="1" l="1"/>
  <c r="K741" i="1" s="1"/>
  <c r="I742" i="1"/>
  <c r="E741" i="1"/>
  <c r="D742" i="1"/>
  <c r="M743" i="1"/>
  <c r="N742" i="1"/>
  <c r="O742" i="1" s="1"/>
  <c r="G740" i="1"/>
  <c r="F740" i="1"/>
  <c r="M744" i="1" l="1"/>
  <c r="N743" i="1"/>
  <c r="O743" i="1" s="1"/>
  <c r="D743" i="1"/>
  <c r="E742" i="1"/>
  <c r="F741" i="1"/>
  <c r="G741" i="1"/>
  <c r="J742" i="1"/>
  <c r="K742" i="1" s="1"/>
  <c r="I743" i="1"/>
  <c r="I744" i="1" l="1"/>
  <c r="J743" i="1"/>
  <c r="K743" i="1" s="1"/>
  <c r="F742" i="1"/>
  <c r="G742" i="1"/>
  <c r="E743" i="1"/>
  <c r="D744" i="1"/>
  <c r="M745" i="1"/>
  <c r="N744" i="1"/>
  <c r="O744" i="1" s="1"/>
  <c r="I745" i="1" l="1"/>
  <c r="J744" i="1"/>
  <c r="K744" i="1" s="1"/>
  <c r="G743" i="1"/>
  <c r="F743" i="1"/>
  <c r="M746" i="1"/>
  <c r="N745" i="1"/>
  <c r="O745" i="1" s="1"/>
  <c r="E744" i="1"/>
  <c r="D745" i="1"/>
  <c r="N746" i="1" l="1"/>
  <c r="O746" i="1" s="1"/>
  <c r="M747" i="1"/>
  <c r="D746" i="1"/>
  <c r="E745" i="1"/>
  <c r="F744" i="1"/>
  <c r="G744" i="1"/>
  <c r="J745" i="1"/>
  <c r="K745" i="1" s="1"/>
  <c r="I746" i="1"/>
  <c r="I747" i="1" l="1"/>
  <c r="J746" i="1"/>
  <c r="K746" i="1" s="1"/>
  <c r="G745" i="1"/>
  <c r="F745" i="1"/>
  <c r="D747" i="1"/>
  <c r="E746" i="1"/>
  <c r="M748" i="1"/>
  <c r="N747" i="1"/>
  <c r="O747" i="1" s="1"/>
  <c r="F746" i="1" l="1"/>
  <c r="G746" i="1"/>
  <c r="N748" i="1"/>
  <c r="O748" i="1" s="1"/>
  <c r="M749" i="1"/>
  <c r="E747" i="1"/>
  <c r="F747" i="1" s="1"/>
  <c r="G747" i="1" s="1"/>
  <c r="D748" i="1"/>
  <c r="J747" i="1"/>
  <c r="K747" i="1" s="1"/>
  <c r="I748" i="1"/>
  <c r="J748" i="1" l="1"/>
  <c r="K748" i="1" s="1"/>
  <c r="I749" i="1"/>
  <c r="N749" i="1"/>
  <c r="O749" i="1" s="1"/>
  <c r="M750" i="1"/>
  <c r="E748" i="1"/>
  <c r="F748" i="1" s="1"/>
  <c r="G748" i="1" s="1"/>
  <c r="D749" i="1"/>
  <c r="J749" i="1" l="1"/>
  <c r="K749" i="1" s="1"/>
  <c r="I750" i="1"/>
  <c r="N750" i="1"/>
  <c r="O750" i="1" s="1"/>
  <c r="M751" i="1"/>
  <c r="E749" i="1"/>
  <c r="F749" i="1" s="1"/>
  <c r="G749" i="1" s="1"/>
  <c r="D750" i="1"/>
  <c r="M752" i="1" l="1"/>
  <c r="N751" i="1"/>
  <c r="O751" i="1" s="1"/>
  <c r="E750" i="1"/>
  <c r="F750" i="1" s="1"/>
  <c r="G750" i="1" s="1"/>
  <c r="D751" i="1"/>
  <c r="I751" i="1"/>
  <c r="J750" i="1"/>
  <c r="K750" i="1" s="1"/>
  <c r="E751" i="1" l="1"/>
  <c r="F751" i="1" s="1"/>
  <c r="G751" i="1" s="1"/>
  <c r="D752" i="1"/>
  <c r="I752" i="1"/>
  <c r="J751" i="1"/>
  <c r="K751" i="1" s="1"/>
  <c r="N752" i="1"/>
  <c r="O752" i="1" s="1"/>
  <c r="M753" i="1"/>
  <c r="J752" i="1" l="1"/>
  <c r="K752" i="1" s="1"/>
  <c r="I753" i="1"/>
  <c r="M754" i="1"/>
  <c r="N753" i="1"/>
  <c r="O753" i="1" s="1"/>
  <c r="E752" i="1"/>
  <c r="F752" i="1" s="1"/>
  <c r="G752" i="1" s="1"/>
  <c r="D753" i="1"/>
  <c r="N754" i="1" l="1"/>
  <c r="O754" i="1" s="1"/>
  <c r="M755" i="1"/>
  <c r="D754" i="1"/>
  <c r="E753" i="1"/>
  <c r="F753" i="1" s="1"/>
  <c r="G753" i="1" s="1"/>
  <c r="J753" i="1"/>
  <c r="K753" i="1" s="1"/>
  <c r="I754" i="1"/>
  <c r="E754" i="1" l="1"/>
  <c r="F754" i="1" s="1"/>
  <c r="G754" i="1" s="1"/>
  <c r="D755" i="1"/>
  <c r="J754" i="1"/>
  <c r="K754" i="1" s="1"/>
  <c r="I755" i="1"/>
  <c r="M756" i="1"/>
  <c r="N755" i="1"/>
  <c r="O755" i="1" s="1"/>
  <c r="I756" i="1" l="1"/>
  <c r="J755" i="1"/>
  <c r="K755" i="1" s="1"/>
  <c r="E755" i="1"/>
  <c r="F755" i="1" s="1"/>
  <c r="G755" i="1" s="1"/>
  <c r="D756" i="1"/>
  <c r="N756" i="1"/>
  <c r="O756" i="1" s="1"/>
  <c r="M757" i="1"/>
  <c r="J756" i="1" l="1"/>
  <c r="K756" i="1" s="1"/>
  <c r="I757" i="1"/>
  <c r="D757" i="1"/>
  <c r="E756" i="1"/>
  <c r="F756" i="1" s="1"/>
  <c r="G756" i="1" s="1"/>
  <c r="N757" i="1"/>
  <c r="O757" i="1" s="1"/>
  <c r="M758" i="1"/>
  <c r="D758" i="1" l="1"/>
  <c r="E757" i="1"/>
  <c r="F757" i="1" s="1"/>
  <c r="G757" i="1" s="1"/>
  <c r="M759" i="1"/>
  <c r="N758" i="1"/>
  <c r="O758" i="1" s="1"/>
  <c r="J757" i="1"/>
  <c r="K757" i="1" s="1"/>
  <c r="I758" i="1"/>
  <c r="D759" i="1" l="1"/>
  <c r="E758" i="1"/>
  <c r="F758" i="1" s="1"/>
  <c r="G758" i="1" s="1"/>
  <c r="N759" i="1"/>
  <c r="O759" i="1" s="1"/>
  <c r="M760" i="1"/>
  <c r="I759" i="1"/>
  <c r="J758" i="1"/>
  <c r="K758" i="1" s="1"/>
  <c r="I760" i="1" l="1"/>
  <c r="J759" i="1"/>
  <c r="K759" i="1" s="1"/>
  <c r="N760" i="1"/>
  <c r="O760" i="1" s="1"/>
  <c r="M761" i="1"/>
  <c r="D760" i="1"/>
  <c r="E759" i="1"/>
  <c r="F759" i="1" s="1"/>
  <c r="G759" i="1" s="1"/>
  <c r="M762" i="1" l="1"/>
  <c r="N761" i="1"/>
  <c r="O761" i="1" s="1"/>
  <c r="D761" i="1"/>
  <c r="E760" i="1"/>
  <c r="I761" i="1"/>
  <c r="J760" i="1"/>
  <c r="K760" i="1" s="1"/>
  <c r="J761" i="1" l="1"/>
  <c r="K761" i="1" s="1"/>
  <c r="I762" i="1"/>
  <c r="N762" i="1"/>
  <c r="O762" i="1" s="1"/>
  <c r="M763" i="1"/>
  <c r="F760" i="1"/>
  <c r="G760" i="1" s="1"/>
  <c r="E761" i="1"/>
  <c r="F761" i="1" s="1"/>
  <c r="G761" i="1" s="1"/>
  <c r="D762" i="1"/>
  <c r="E762" i="1" l="1"/>
  <c r="F762" i="1" s="1"/>
  <c r="G762" i="1" s="1"/>
  <c r="D763" i="1"/>
  <c r="N763" i="1"/>
  <c r="O763" i="1" s="1"/>
  <c r="M764" i="1"/>
  <c r="J762" i="1"/>
  <c r="K762" i="1" s="1"/>
  <c r="I763" i="1"/>
  <c r="M765" i="1" l="1"/>
  <c r="N764" i="1"/>
  <c r="O764" i="1" s="1"/>
  <c r="J763" i="1"/>
  <c r="K763" i="1" s="1"/>
  <c r="I764" i="1"/>
  <c r="D764" i="1"/>
  <c r="E763" i="1"/>
  <c r="F763" i="1" s="1"/>
  <c r="G763" i="1" s="1"/>
  <c r="E764" i="1" l="1"/>
  <c r="F764" i="1" s="1"/>
  <c r="G764" i="1" s="1"/>
  <c r="D765" i="1"/>
  <c r="M766" i="1"/>
  <c r="N765" i="1"/>
  <c r="O765" i="1" s="1"/>
  <c r="J764" i="1"/>
  <c r="K764" i="1" s="1"/>
  <c r="I765" i="1"/>
  <c r="M767" i="1" l="1"/>
  <c r="N766" i="1"/>
  <c r="O766" i="1" s="1"/>
  <c r="J765" i="1"/>
  <c r="K765" i="1" s="1"/>
  <c r="I766" i="1"/>
  <c r="D766" i="1"/>
  <c r="E765" i="1"/>
  <c r="F765" i="1" s="1"/>
  <c r="G765" i="1" s="1"/>
  <c r="I767" i="1" l="1"/>
  <c r="J766" i="1"/>
  <c r="K766" i="1" s="1"/>
  <c r="E766" i="1"/>
  <c r="F766" i="1" s="1"/>
  <c r="G766" i="1" s="1"/>
  <c r="D767" i="1"/>
  <c r="N767" i="1"/>
  <c r="O767" i="1" s="1"/>
  <c r="M768" i="1"/>
  <c r="E767" i="1" l="1"/>
  <c r="F767" i="1" s="1"/>
  <c r="G767" i="1" s="1"/>
  <c r="D768" i="1"/>
  <c r="M769" i="1"/>
  <c r="N768" i="1"/>
  <c r="O768" i="1" s="1"/>
  <c r="J767" i="1"/>
  <c r="K767" i="1" s="1"/>
  <c r="I768" i="1"/>
  <c r="N769" i="1" l="1"/>
  <c r="O769" i="1" s="1"/>
  <c r="M770" i="1"/>
  <c r="J768" i="1"/>
  <c r="K768" i="1" s="1"/>
  <c r="I769" i="1"/>
  <c r="E768" i="1"/>
  <c r="F768" i="1" s="1"/>
  <c r="G768" i="1" s="1"/>
  <c r="D769" i="1"/>
  <c r="J769" i="1" l="1"/>
  <c r="K769" i="1" s="1"/>
  <c r="I770" i="1"/>
  <c r="D770" i="1"/>
  <c r="E769" i="1"/>
  <c r="N770" i="1"/>
  <c r="O770" i="1" s="1"/>
  <c r="M771" i="1"/>
  <c r="G769" i="1" l="1"/>
  <c r="F769" i="1"/>
  <c r="E770" i="1"/>
  <c r="D771" i="1"/>
  <c r="N771" i="1"/>
  <c r="O771" i="1" s="1"/>
  <c r="M772" i="1"/>
  <c r="M773" i="1" s="1"/>
  <c r="J770" i="1"/>
  <c r="K770" i="1" s="1"/>
  <c r="I771" i="1"/>
  <c r="M774" i="1"/>
  <c r="J771" i="1" l="1"/>
  <c r="K771" i="1" s="1"/>
  <c r="I772" i="1"/>
  <c r="D772" i="1"/>
  <c r="E771" i="1"/>
  <c r="F770" i="1"/>
  <c r="G770" i="1"/>
  <c r="M775" i="1"/>
  <c r="G771" i="1" l="1"/>
  <c r="F771" i="1"/>
  <c r="D773" i="1"/>
  <c r="D774" i="1" s="1"/>
  <c r="D775" i="1" s="1"/>
  <c r="E772" i="1"/>
  <c r="J772" i="1"/>
  <c r="K772" i="1" s="1"/>
  <c r="I773" i="1"/>
  <c r="M776" i="1"/>
  <c r="G773" i="1"/>
  <c r="F772" i="1" l="1"/>
  <c r="G772" i="1"/>
  <c r="J773" i="1"/>
  <c r="K773" i="1" s="1"/>
  <c r="I774" i="1"/>
  <c r="M777" i="1"/>
  <c r="G774" i="1"/>
  <c r="D776" i="1"/>
  <c r="J774" i="1" l="1"/>
  <c r="K774" i="1" s="1"/>
  <c r="I775" i="1"/>
  <c r="M778" i="1"/>
  <c r="D777" i="1"/>
  <c r="G775" i="1"/>
  <c r="I776" i="1" l="1"/>
  <c r="I777" i="1" s="1"/>
  <c r="I778" i="1" s="1"/>
  <c r="I779" i="1" s="1"/>
  <c r="I780" i="1" s="1"/>
  <c r="I781" i="1" s="1"/>
  <c r="J775" i="1"/>
  <c r="K775" i="1" s="1"/>
  <c r="M779" i="1"/>
  <c r="D778" i="1"/>
  <c r="G776" i="1"/>
  <c r="M780" i="1" l="1"/>
  <c r="I782" i="1"/>
  <c r="D779" i="1"/>
  <c r="G777" i="1"/>
  <c r="I783" i="1" l="1"/>
  <c r="M781" i="1"/>
  <c r="D780" i="1"/>
  <c r="G778" i="1"/>
  <c r="I784" i="1" l="1"/>
  <c r="M782" i="1"/>
  <c r="D781" i="1"/>
  <c r="G779" i="1"/>
  <c r="M783" i="1" l="1"/>
  <c r="I785" i="1"/>
  <c r="D782" i="1"/>
  <c r="G780" i="1"/>
  <c r="I786" i="1" l="1"/>
  <c r="M784" i="1"/>
  <c r="D783" i="1"/>
  <c r="G781" i="1"/>
  <c r="M785" i="1" l="1"/>
  <c r="I787" i="1"/>
  <c r="D784" i="1"/>
  <c r="G782" i="1"/>
  <c r="I788" i="1" l="1"/>
  <c r="M786" i="1"/>
  <c r="G783" i="1"/>
  <c r="D785" i="1"/>
  <c r="M787" i="1" l="1"/>
  <c r="I789" i="1"/>
  <c r="D786" i="1"/>
  <c r="G784" i="1"/>
  <c r="I790" i="1" l="1"/>
  <c r="M788" i="1"/>
  <c r="D787" i="1"/>
  <c r="G785" i="1"/>
  <c r="M789" i="1" l="1"/>
  <c r="I791" i="1"/>
  <c r="D788" i="1"/>
  <c r="G786" i="1"/>
  <c r="I792" i="1" l="1"/>
  <c r="M790" i="1"/>
  <c r="D789" i="1"/>
  <c r="G787" i="1"/>
  <c r="M791" i="1" l="1"/>
  <c r="I793" i="1"/>
  <c r="D790" i="1"/>
  <c r="G788" i="1"/>
  <c r="M792" i="1" l="1"/>
  <c r="I794" i="1"/>
  <c r="D791" i="1"/>
  <c r="G789" i="1"/>
  <c r="I795" i="1" l="1"/>
  <c r="M793" i="1"/>
  <c r="D792" i="1"/>
  <c r="G790" i="1"/>
  <c r="I796" i="1" l="1"/>
  <c r="M794" i="1"/>
  <c r="G791" i="1"/>
  <c r="D793" i="1"/>
  <c r="M795" i="1" l="1"/>
  <c r="I797" i="1"/>
  <c r="D794" i="1"/>
  <c r="G792" i="1"/>
  <c r="M796" i="1" l="1"/>
  <c r="I798" i="1"/>
  <c r="D795" i="1"/>
  <c r="G793" i="1"/>
  <c r="I799" i="1" l="1"/>
  <c r="M797" i="1"/>
  <c r="D796" i="1"/>
  <c r="G794" i="1"/>
  <c r="M798" i="1" l="1"/>
  <c r="I800" i="1"/>
  <c r="D797" i="1"/>
  <c r="G795" i="1"/>
  <c r="M799" i="1" l="1"/>
  <c r="I801" i="1"/>
  <c r="D798" i="1"/>
  <c r="G796" i="1"/>
  <c r="I802" i="1" l="1"/>
  <c r="M800" i="1"/>
  <c r="D799" i="1"/>
  <c r="G797" i="1"/>
  <c r="I803" i="1" l="1"/>
  <c r="M801" i="1"/>
  <c r="D800" i="1"/>
  <c r="G798" i="1"/>
  <c r="M802" i="1" l="1"/>
  <c r="I804" i="1"/>
  <c r="G799" i="1"/>
  <c r="D801" i="1"/>
  <c r="M803" i="1" l="1"/>
  <c r="I805" i="1"/>
  <c r="G800" i="1"/>
  <c r="D802" i="1"/>
  <c r="I806" i="1" l="1"/>
  <c r="M804" i="1"/>
  <c r="D803" i="1"/>
  <c r="G801" i="1"/>
  <c r="I807" i="1" l="1"/>
  <c r="M805" i="1"/>
  <c r="D804" i="1"/>
  <c r="G802" i="1"/>
  <c r="M806" i="1" l="1"/>
  <c r="G803" i="1"/>
  <c r="D805" i="1"/>
  <c r="M807" i="1" l="1"/>
  <c r="G804" i="1"/>
  <c r="D806" i="1"/>
  <c r="D807" i="1" l="1"/>
  <c r="G805" i="1"/>
  <c r="G806" i="1" l="1"/>
  <c r="G807" i="1" l="1"/>
</calcChain>
</file>

<file path=xl/sharedStrings.xml><?xml version="1.0" encoding="utf-8"?>
<sst xmlns="http://schemas.openxmlformats.org/spreadsheetml/2006/main" count="25417" uniqueCount="1056">
  <si>
    <t>querytype</t>
  </si>
  <si>
    <t>testid</t>
  </si>
  <si>
    <t>time</t>
  </si>
  <si>
    <t>dsid</t>
  </si>
  <si>
    <t>rowid</t>
  </si>
  <si>
    <t>geomt</t>
  </si>
  <si>
    <t>kids</t>
  </si>
  <si>
    <t>rating</t>
  </si>
  <si>
    <t>pos</t>
  </si>
  <si>
    <t>reason</t>
  </si>
  <si>
    <t>queryurl</t>
  </si>
  <si>
    <t>obs-num</t>
  </si>
  <si>
    <t>score</t>
  </si>
  <si>
    <t>rowscore</t>
  </si>
  <si>
    <t>nscore</t>
  </si>
  <si>
    <t>xscore</t>
  </si>
  <si>
    <t>n2score</t>
  </si>
  <si>
    <t>gscore</t>
  </si>
  <si>
    <t>tscore</t>
  </si>
  <si>
    <t>dscore</t>
  </si>
  <si>
    <t>varscore</t>
  </si>
  <si>
    <t>cases</t>
  </si>
  <si>
    <t>grange</t>
  </si>
  <si>
    <t>trange</t>
  </si>
  <si>
    <t>drange</t>
  </si>
  <si>
    <t>vrange</t>
  </si>
  <si>
    <t>#terms</t>
  </si>
  <si>
    <t>qd</t>
  </si>
  <si>
    <t>Thu Jan 19 11:55:25 PST 2012</t>
  </si>
  <si>
    <t>PD0.jetta.201008</t>
  </si>
  <si>
    <t>POINT</t>
  </si>
  <si>
    <t>f</t>
  </si>
  <si>
    <t>&amp;quality=any&amp;cnrs=46.195714,-124.127724,46.302778,-123.985495&amp;tfrom=2010-08-01&amp;tto=2010-08-31&amp;dfrom=0&amp;dto=200&amp;lscore=0&amp;res=100&amp;debug=2</t>
  </si>
  <si>
    <t>ginside,tinside,dinside,v</t>
  </si>
  <si>
    <t>100-100</t>
  </si>
  <si>
    <t>0-0</t>
  </si>
  <si>
    <t>PD2.jetta.201008</t>
  </si>
  <si>
    <t>PD1.sandi.201008</t>
  </si>
  <si>
    <t>goutside,toverlapabove,dinside,v</t>
  </si>
  <si>
    <t>PD1.sandi.790.A.CT.201008.nc</t>
  </si>
  <si>
    <t>PD2.sandi.201008</t>
  </si>
  <si>
    <t>goutside,tinside,dinside,v</t>
  </si>
  <si>
    <t>PD0.sandi.201008</t>
  </si>
  <si>
    <t>PD0.July-August 2010.Wecoma.cast073</t>
  </si>
  <si>
    <t>goutside,tinside,doverlapbelow,v</t>
  </si>
  <si>
    <t>98-98</t>
  </si>
  <si>
    <t>PD1.jetta.201008</t>
  </si>
  <si>
    <t>ginside,toverlapabove,dinside,v</t>
  </si>
  <si>
    <t>PD1.jetta.640.R.CT.201008.nc</t>
  </si>
  <si>
    <t>PD0.saturn02.201008</t>
  </si>
  <si>
    <t>goutside,toverlapabove,doverlapbelow,v</t>
  </si>
  <si>
    <t>96-96</t>
  </si>
  <si>
    <t>100-98</t>
  </si>
  <si>
    <t>PD2.saturn02.201008</t>
  </si>
  <si>
    <t>v</t>
  </si>
  <si>
    <t>goutside,tinside,doutside,v</t>
  </si>
  <si>
    <t>PD0.hmndb.201008</t>
  </si>
  <si>
    <t>r</t>
  </si>
  <si>
    <t>95-95</t>
  </si>
  <si>
    <t>PD2.dsdma.201008</t>
  </si>
  <si>
    <t>PD0.saturn03.201008</t>
  </si>
  <si>
    <t>t</t>
  </si>
  <si>
    <t>goutside,toverlapabove,doutside,v</t>
  </si>
  <si>
    <t>94-94</t>
  </si>
  <si>
    <t>100-99</t>
  </si>
  <si>
    <t>PD2.saturn02.2010</t>
  </si>
  <si>
    <t>goutside,toverlapbelow,doutside,v</t>
  </si>
  <si>
    <t>100-85</t>
  </si>
  <si>
    <t>PD1.saturn03.820.A.Turbidity.201008.nc</t>
  </si>
  <si>
    <t>PD0.saturn03.1300.R.Fluorometer.201008.nc</t>
  </si>
  <si>
    <t>PD0.July-August 2010.Wecoma.cast026</t>
  </si>
  <si>
    <t>goutside,toutside,doutside,v</t>
  </si>
  <si>
    <t>100-95</t>
  </si>
  <si>
    <t>PD0.saturn03.240.A.SUNA.201008.nc</t>
  </si>
  <si>
    <t>PD1.saturn03.240.A.SUNA.201008.nc</t>
  </si>
  <si>
    <t>PD0.July-August 2010.Wecoma.cast075</t>
  </si>
  <si>
    <t>g</t>
  </si>
  <si>
    <t>92-92</t>
  </si>
  <si>
    <t>PD1.saturn03.1300.R.CDOM Fluorometer.201008.nc</t>
  </si>
  <si>
    <t>PD1.dsdma.730.A.CT.201007.nc</t>
  </si>
  <si>
    <t>b</t>
  </si>
  <si>
    <t>goutside,toverlapbelow,dinside,v</t>
  </si>
  <si>
    <t>100-93</t>
  </si>
  <si>
    <t>PD0.dsdma.201007</t>
  </si>
  <si>
    <t>varq</t>
  </si>
  <si>
    <t>PD1.July-August 2010.Wecoma.cast035</t>
  </si>
  <si>
    <t>&amp;quality=any&amp;cnrs=46.195714,-124.127724,46.302778,-123.985495&amp;tfrom=2010-08-01&amp;tto=2010-08-31&amp;dfrom=0&amp;dto=200&amp;var0=salinity&amp;lscore=0&amp;res=100&amp;debug=2</t>
  </si>
  <si>
    <t>goutside,tinside,doutside,v,</t>
  </si>
  <si>
    <t>,salinity</t>
  </si>
  <si>
    <t>90-90</t>
  </si>
  <si>
    <t>PD1.July-August 2010.Wecoma.cast031</t>
  </si>
  <si>
    <t>PD1.July-August 2010.Wecoma.cast040</t>
  </si>
  <si>
    <t>89-89</t>
  </si>
  <si>
    <t>PD1.July-August 2010.Wecoma.cast045</t>
  </si>
  <si>
    <t>goutside,toverlapbelow,doverlapbelow,v,</t>
  </si>
  <si>
    <t>100-56</t>
  </si>
  <si>
    <t>100-92</t>
  </si>
  <si>
    <t>PD1.July-August 2010.Wecoma.cast046</t>
  </si>
  <si>
    <t>goutside,toverlapbelow,doutside,v,</t>
  </si>
  <si>
    <t>PD1.July-August 2010.Wecoma.cast030</t>
  </si>
  <si>
    <t>PD1.July-August 2010.Wecoma.cast047</t>
  </si>
  <si>
    <t>100-57</t>
  </si>
  <si>
    <t>100-97</t>
  </si>
  <si>
    <t>PD1.July-August 2010.Wecoma.cast033</t>
  </si>
  <si>
    <t>100-90</t>
  </si>
  <si>
    <t>PD1.July-August 2010.Wecoma.cast034</t>
  </si>
  <si>
    <t>100-88</t>
  </si>
  <si>
    <t>PD1.July-August 2010.Wecoma.cast043</t>
  </si>
  <si>
    <t>100-86</t>
  </si>
  <si>
    <t>PD1.July-August 2010.Wecoma.cast025</t>
  </si>
  <si>
    <t>goutside,toutside,doutside,v,</t>
  </si>
  <si>
    <t>87-87</t>
  </si>
  <si>
    <t>100-55</t>
  </si>
  <si>
    <t>100-80</t>
  </si>
  <si>
    <t>PD1.May-June 2010.Wecoma.cast150</t>
  </si>
  <si>
    <t>62-62</t>
  </si>
  <si>
    <t>PD1.May-June 2010.Wecoma.cast062</t>
  </si>
  <si>
    <t>58-58</t>
  </si>
  <si>
    <t>PD1.May-June 2010.Wecoma.cast052</t>
  </si>
  <si>
    <t>goutside,toutside,doverlapbelow,v,</t>
  </si>
  <si>
    <t>57-57</t>
  </si>
  <si>
    <t>PD1.May-June 2010.Wecoma.cast118</t>
  </si>
  <si>
    <t>60-60</t>
  </si>
  <si>
    <t>PD1.July-August 2010.Wecoma.cast037</t>
  </si>
  <si>
    <t>PD1.July-August 2010.Wecoma.cast052</t>
  </si>
  <si>
    <t>PD1.May-June 2010.Wecoma.cast067</t>
  </si>
  <si>
    <t>PD1.July-August 2010.Wecoma.cast023</t>
  </si>
  <si>
    <t>71-71</t>
  </si>
  <si>
    <t>PD1.July-August 2010.Wecoma.cast055</t>
  </si>
  <si>
    <t>PD1.July-August 2010.Wecoma.cast024</t>
  </si>
  <si>
    <t>99-88</t>
  </si>
  <si>
    <t>PD1.May-June 2010.Wecoma.cast054</t>
  </si>
  <si>
    <t>99-93</t>
  </si>
  <si>
    <t>PD1.July-August 2010.Wecoma.cast050</t>
  </si>
  <si>
    <t>100-94</t>
  </si>
  <si>
    <t>PD1.May-June 2010.Wecoma.cast064</t>
  </si>
  <si>
    <t>86-86</t>
  </si>
  <si>
    <t>99-94</t>
  </si>
  <si>
    <t>p9.2010-07-08</t>
  </si>
  <si>
    <t>LINESTRING</t>
  </si>
  <si>
    <t>goutside,toutside,doverlapbelow,v</t>
  </si>
  <si>
    <t>79-64</t>
  </si>
  <si>
    <t>85-85</t>
  </si>
  <si>
    <t>varlimq</t>
  </si>
  <si>
    <t>&amp;quality=any&amp;cnrs=46.195714,-124.127724,46.302778,-123.985495&amp;tfrom=2010-08-01&amp;tto=2010-08-31&amp;dfrom=0&amp;dto=200&amp;var0=salinity&amp;varlo0=20&amp;varhi0=35&amp;varun0=psu&amp;lscore=0&amp;res=100&amp;debug=2</t>
  </si>
  <si>
    <t>goutside,tinside,doutside,v,overlapbelow</t>
  </si>
  <si>
    <t>100-77</t>
  </si>
  <si>
    <t>goutside,tinside,doutside,v,outside</t>
  </si>
  <si>
    <t>93-77</t>
  </si>
  <si>
    <t>goutside,toverlapbelow,doutside,v,overlapbelow</t>
  </si>
  <si>
    <t>PD1.July-August 2010.Wecoma.cast044</t>
  </si>
  <si>
    <t>goutside,toverlapbelow,doverlapbelow,v,overlapbelow</t>
  </si>
  <si>
    <t>PD1.July-August 2010.Wecoma.cast032</t>
  </si>
  <si>
    <t>PD1.July-August 2010.Wecoma.cast026</t>
  </si>
  <si>
    <t>goutside,toutside,doutside,v,inside</t>
  </si>
  <si>
    <t>goutside,toutside,doverlapbelow,v,inside</t>
  </si>
  <si>
    <t>PD1.May-June 2010.Wecoma.cast131</t>
  </si>
  <si>
    <t>goutside,toutside,doutside,v,overlapbelow</t>
  </si>
  <si>
    <t>100-79</t>
  </si>
  <si>
    <t>PD1.May-June 2010.Wecoma.cast128</t>
  </si>
  <si>
    <t>goutside,toutside,doverlapbelow,v,outside</t>
  </si>
  <si>
    <t>96-79</t>
  </si>
  <si>
    <t>PD1.July-August 2010.Wecoma.cast020</t>
  </si>
  <si>
    <t>40-40</t>
  </si>
  <si>
    <t>PD1.May-June 2010.Wecoma.cast109</t>
  </si>
  <si>
    <t>goutside,toutside,doutside,v,outside</t>
  </si>
  <si>
    <t>98-79</t>
  </si>
  <si>
    <t>PD1.May-June 2010.Wecoma.cast142</t>
  </si>
  <si>
    <t>89-75</t>
  </si>
  <si>
    <t>PD1.May-June 2010.Wecoma.cast119</t>
  </si>
  <si>
    <t>87-75</t>
  </si>
  <si>
    <t>PD1.July-August 2010.Wecoma.cast022</t>
  </si>
  <si>
    <t>54-54</t>
  </si>
  <si>
    <t>PD1.July-August 2010.Wecoma.cast081</t>
  </si>
  <si>
    <t>59-59</t>
  </si>
  <si>
    <t>73-73</t>
  </si>
  <si>
    <t>PD1.July-August 2010.Wecoma.cast028</t>
  </si>
  <si>
    <t>100-0</t>
  </si>
  <si>
    <t>PD1.May-June 2010.Wecoma.cast106</t>
  </si>
  <si>
    <t>81-75</t>
  </si>
  <si>
    <t>PD1.May-June 2010.Wecoma.cast105</t>
  </si>
  <si>
    <t>79-74</t>
  </si>
  <si>
    <t>PD1.May-June 2010.Wecoma.cast107</t>
  </si>
  <si>
    <t>79-76</t>
  </si>
  <si>
    <t>q</t>
  </si>
  <si>
    <t>Thu Jan 19 14:25:40 PST 2012</t>
  </si>
  <si>
    <t>PD1.saturn03.240.A.Thermistor.200907.nc</t>
  </si>
  <si>
    <t>&amp;cnrs=46.165078,-124.037298,46.284306,-123.842196&amp;tfrom=2009-07-15&amp;tto=2009-07-30&amp;lscore=0&amp;res=100&amp;debug=2</t>
  </si>
  <si>
    <t>ginside,toverlapabove,doverlapabove,v</t>
  </si>
  <si>
    <t>PD0.saturn03.240.A.Thermistor.200907.nc</t>
  </si>
  <si>
    <t>PD1.tansy.840.A.CT.200907.nc</t>
  </si>
  <si>
    <t>PD1.tansy.200907</t>
  </si>
  <si>
    <t>PD0.tansy.200907</t>
  </si>
  <si>
    <t>PD0.tansy.840.A.CT.200907.nc</t>
  </si>
  <si>
    <t>PD0.saturn03.200907</t>
  </si>
  <si>
    <t>ginside,tspan,dspan,v</t>
  </si>
  <si>
    <t>99-83</t>
  </si>
  <si>
    <t>PD1.saturn03.200907</t>
  </si>
  <si>
    <t>PD0.saturn03.1300.R.Thermistor.200907.nc</t>
  </si>
  <si>
    <t>PD1.saturn03.1300.R.Thermistor.200907.nc</t>
  </si>
  <si>
    <t>PD0.saturn03.1300.R.CT.200907.nc</t>
  </si>
  <si>
    <t>PD0.saturn03.1300.R.CDOM Fluorometer.200907.nc</t>
  </si>
  <si>
    <t>PD2.am169.1430.A.CT.200907.nc</t>
  </si>
  <si>
    <t>PD1.dsdma.730.A.CT.200907.nc</t>
  </si>
  <si>
    <t>PD1.riverrad.0.F.RiverRad.200907.nc</t>
  </si>
  <si>
    <t>PD0.jetta.640.R.CT.200907.nc</t>
  </si>
  <si>
    <t>goutside,tspan,dspan,v</t>
  </si>
  <si>
    <t>PD2.tansy.840.A.CT.200907.nc</t>
  </si>
  <si>
    <t>ginside,toverlapbelow,doverlapbelow,v</t>
  </si>
  <si>
    <t>100-83</t>
  </si>
  <si>
    <t>PD0.grays.160.A.CTD.200907.nc</t>
  </si>
  <si>
    <t>PD0.saturn04.860.A.CT.200907.nc</t>
  </si>
  <si>
    <t>PD2.am169.1430.A.CT.200908.nc</t>
  </si>
  <si>
    <t>ginside,toutside,doutside,v</t>
  </si>
  <si>
    <t>99-65</t>
  </si>
  <si>
    <t>Thu Jan 19 14:43:57 PST 2012</t>
  </si>
  <si>
    <t>c159.2009-09-04.5</t>
  </si>
  <si>
    <t>&amp;cnrs=46.173638,-124.020818,46.29,-123.83945&amp;tfrom=2009-07-15&amp;tto=2009-07-30&amp;var0=salinity&amp;lscore=0&amp;res=100&amp;debug=2</t>
  </si>
  <si>
    <t>goverlap,toutside,doutside,v,</t>
  </si>
  <si>
    <t>56-56</t>
  </si>
  <si>
    <t>c159.2009-09-04.6</t>
  </si>
  <si>
    <t>c166.2009-09-04.7</t>
  </si>
  <si>
    <t>ginside,toutside,doutside,v,</t>
  </si>
  <si>
    <t>c159.2009-09-05</t>
  </si>
  <si>
    <t>55-54</t>
  </si>
  <si>
    <t>c159.2009-09-05.1</t>
  </si>
  <si>
    <t>c159.2009-09-06.1</t>
  </si>
  <si>
    <t>54-53</t>
  </si>
  <si>
    <t>c159.2009-09-05.4</t>
  </si>
  <si>
    <t>c166.2009-09-06</t>
  </si>
  <si>
    <t>c166.2009-09-05</t>
  </si>
  <si>
    <t>c159.2009-09-06.10</t>
  </si>
  <si>
    <t>53-53</t>
  </si>
  <si>
    <t>PD1.September 2009.New Horizon.081</t>
  </si>
  <si>
    <t>PD1.September 2009.New Horizon.013</t>
  </si>
  <si>
    <t>61-61</t>
  </si>
  <si>
    <t>PD1.September 2009.New Horizon.089</t>
  </si>
  <si>
    <t>PD1.September 2009.New Horizon.097</t>
  </si>
  <si>
    <t>PD1.September 2009.New Horizon.112</t>
  </si>
  <si>
    <t>52-52</t>
  </si>
  <si>
    <t>PD1.September 2009.New Horizon.115</t>
  </si>
  <si>
    <t>c159.2009-09-07</t>
  </si>
  <si>
    <t>52-51</t>
  </si>
  <si>
    <t>c166.2009-09-08</t>
  </si>
  <si>
    <t>51-50</t>
  </si>
  <si>
    <t>c166.2009-09-01.3</t>
  </si>
  <si>
    <t>92-90</t>
  </si>
  <si>
    <t>c166.2009-09-04.8</t>
  </si>
  <si>
    <t>100-91</t>
  </si>
  <si>
    <t>PD1.September 2009.New Horizon.124</t>
  </si>
  <si>
    <t>c159.2009-09-06</t>
  </si>
  <si>
    <t>100-84</t>
  </si>
  <si>
    <t>c166.2009-09-03.15</t>
  </si>
  <si>
    <t>93-87</t>
  </si>
  <si>
    <t>c166.2009-09-04.3</t>
  </si>
  <si>
    <t>94-89</t>
  </si>
  <si>
    <t>c166.2009-09-04.4</t>
  </si>
  <si>
    <t>91-89</t>
  </si>
  <si>
    <t>&amp;mtype=Phoebe,station&amp;quality=any&amp;cnrs=46.173638,-124.020818,46.29,-123.83945&amp;tfrom=2009-07-15&amp;tto=2009-07-30&amp;var0=salinity&amp;varlo0=36&amp;varhi0=20&amp;varun0=psu&amp;lscore=0&amp;res=100&amp;debug=2</t>
  </si>
  <si>
    <t>PD1.riverrad.200907</t>
  </si>
  <si>
    <t>PD2.jetta.640.R.CT.200907.nc</t>
  </si>
  <si>
    <t>PD0.saturn04.200907</t>
  </si>
  <si>
    <t>91-91</t>
  </si>
  <si>
    <t>PD2.saturn04.200907</t>
  </si>
  <si>
    <t>PD0.saturn02.200907</t>
  </si>
  <si>
    <t>88-88</t>
  </si>
  <si>
    <t>PD0.saturn02.600.F.CT.200907.nc</t>
  </si>
  <si>
    <t>PD1.cbnc3.200907</t>
  </si>
  <si>
    <t>99-84</t>
  </si>
  <si>
    <t>PD0.saturn03.200908</t>
  </si>
  <si>
    <t>99-60</t>
  </si>
  <si>
    <t>PD0.saturn03.1300.R.CDOM Fluorometer.200908.nc</t>
  </si>
  <si>
    <t>PD0.saturn03.240.A.Thermistor.200908.nc</t>
  </si>
  <si>
    <t>PD1.saturn03.240.A.Thermistor.200908.nc</t>
  </si>
  <si>
    <t>&amp;mtype=station&amp;quality=any&amp;cnrs=46.173638,-124.020818,46.29,-123.83945&amp;tfrom=2009-07-15&amp;tto=2009-07-30&amp;var0=salinity&amp;lscore=0&amp;res=100&amp;debug=2</t>
  </si>
  <si>
    <t>PD1.saturn03.1300.R.CT.200907.nc</t>
  </si>
  <si>
    <t>PD1.dsdma.200907</t>
  </si>
  <si>
    <t>PD1.jetta.640.R.CT.200907.nc</t>
  </si>
  <si>
    <t>PD1.saturn01.0.F.FLNTU.200907.nc</t>
  </si>
  <si>
    <t>93-83</t>
  </si>
  <si>
    <t>PD1.saturn01.0.F.CT.200907.nc</t>
  </si>
  <si>
    <t>PD1.saturn04.200907</t>
  </si>
  <si>
    <t>PD1.saturn02.600.F.CT.200907.nc</t>
  </si>
  <si>
    <t>PD0.sandi.200906</t>
  </si>
  <si>
    <t>83-81</t>
  </si>
  <si>
    <t>PD1.saturn03.1300.R.CDOM Fluorometer.200908.nc</t>
  </si>
  <si>
    <t>Thu Jan 19 21:09:26 PST 2012</t>
  </si>
  <si>
    <t>PD1.saturn03.200904</t>
  </si>
  <si>
    <t>&amp;mtype=station&amp;cnrs=46.155091,-124.079869,46.320358,-123.823657&amp;tfrom=2009-04-15&amp;tto=2009-05-10&amp;dfrom=0&amp;dto=14&amp;var0=salinity&amp;var1=temperature&amp;lscore=0&amp;res=100&amp;debug=2</t>
  </si>
  <si>
    <t>ginside,toverlapbelow,dinside,v</t>
  </si>
  <si>
    <t>100-89</t>
  </si>
  <si>
    <t>Thu Jan 19 21:48:04 PST 2012</t>
  </si>
  <si>
    <t>PD1.saturn03.240.A.Thermistor.200912.nc</t>
  </si>
  <si>
    <t>&amp;mtype=station&amp;cnrs=46.182396,-123.963403,46.217064,-123.916618&amp;tfrom=2009-12-18&amp;tto=2010-01-19&amp;dfrom=-6.5&amp;dto=6.5&amp;var0=temperature&amp;varlo0=1&amp;varhi0=19&amp;varun0=c&amp;var1=salinity&amp;varlo1=0&amp;varhi1=5&amp;varun1=psu&amp;lscore=0&amp;res=100&amp;debug=2</t>
  </si>
  <si>
    <t>PD1.saturn03.240.A.Thermistor.201001.nc</t>
  </si>
  <si>
    <t>PD0.saturn03.820.A.Thermistor.201001.nc</t>
  </si>
  <si>
    <t>ginside,toverlapabove,doutside,v</t>
  </si>
  <si>
    <t>97-97</t>
  </si>
  <si>
    <t>Tue Jan 24 9:45:20 PST 2012</t>
  </si>
  <si>
    <t>&amp;cnrs=46.192639,-123.994805,46.259501,-123.928108&amp;tfrom=2010-06-01&amp;tto=2010-09-30&amp;lscore=0&amp;res=100&amp;debug=2</t>
  </si>
  <si>
    <t>PD1.saturn03.201008</t>
  </si>
  <si>
    <t>PD0.saturn03.201007</t>
  </si>
  <si>
    <t>PD1.saturn03.201007</t>
  </si>
  <si>
    <t>PD0.saturn03.201006</t>
  </si>
  <si>
    <t>PD1.saturn03.201006</t>
  </si>
  <si>
    <t>PD0.hmndb.201007</t>
  </si>
  <si>
    <t>PD0.hmndb.201006</t>
  </si>
  <si>
    <t>PD1.saturn03.1300.R.Turbidity.201009.nc</t>
  </si>
  <si>
    <t>PD0.saturn03.1300.R.Turbidity.201009.nc</t>
  </si>
  <si>
    <t>PD0.dsdma.201006</t>
  </si>
  <si>
    <t>PD0.saturn03.240.A.SUNA.201009.nc</t>
  </si>
  <si>
    <t>PD1.saturn03.1300.R.SUNA.201009.nc</t>
  </si>
  <si>
    <t>PD0.saturn03.1300.R.CT.201009.nc</t>
  </si>
  <si>
    <t>PD0.saturn03.240.A.SalTemp.201009.nc</t>
  </si>
  <si>
    <t>PD0.saturn03.201009</t>
  </si>
  <si>
    <t>PD0.saturn03.820.A.Thermistor.201009.nc</t>
  </si>
  <si>
    <t>PD0.saturn03.240.A.Turbidity.201009.nc</t>
  </si>
  <si>
    <t>PD1.saturn03.240.A.Fluorometer.201009.nc</t>
  </si>
  <si>
    <t>PD1.saturn03.240.A.CT.201009.nc</t>
  </si>
  <si>
    <t>PD0.dsdma.730.A.CT.201009.nc</t>
  </si>
  <si>
    <t>PD1.May-June 2010.Wecoma.cast066</t>
  </si>
  <si>
    <t>99-99</t>
  </si>
  <si>
    <t>PD1.July-August 2010.Wecoma.cast098</t>
  </si>
  <si>
    <t>Tue Jan 24 10:07:33 PST 2012</t>
  </si>
  <si>
    <t>PD1.tansy.200904</t>
  </si>
  <si>
    <t>&amp;quality=any&amp;cnrs=46.15842,-123.912327,46.179343,-123.828464&amp;tfrom=2009-04-15&amp;tto=2009-05-10&amp;lscore=0&amp;res=100&amp;debug=2</t>
  </si>
  <si>
    <t>goutside,toverlapbelow,doverlapbelow,v</t>
  </si>
  <si>
    <t>PD2.tansy.200904</t>
  </si>
  <si>
    <t>PD1.tansy.840.A.CT.200904.nc</t>
  </si>
  <si>
    <t>PD2.tansy.840.A.CT.200904.nc</t>
  </si>
  <si>
    <t>PD0.tansy.840.A.CT.200904.nc</t>
  </si>
  <si>
    <t>PD0.tansy.200904</t>
  </si>
  <si>
    <t>PD1.tansy.840.A.CT.200905.nc</t>
  </si>
  <si>
    <t>goutside,toverlapabove,doverlapabove,v</t>
  </si>
  <si>
    <t>PD1.tansy.200905</t>
  </si>
  <si>
    <t>PD0.tansy.200905</t>
  </si>
  <si>
    <t>PD2.tansy.840.A.CT.200905.nc</t>
  </si>
  <si>
    <t>PD0.tansy.840.A.CT.200905.nc</t>
  </si>
  <si>
    <t>PD0.May 2009.New Horizon.073</t>
  </si>
  <si>
    <t>93-93</t>
  </si>
  <si>
    <t>PD0.am169.1430.A.CT.200904.nc</t>
  </si>
  <si>
    <t>PD1.saturn03.1300.R.SUNA.200904.nc</t>
  </si>
  <si>
    <t>81-81</t>
  </si>
  <si>
    <t>PD0.saturn03.1300.R.Thermistor.200905.nc</t>
  </si>
  <si>
    <t>PD1.saturn03.1300.R.CDOM Fluorometer.200904.nc</t>
  </si>
  <si>
    <t>PD0.saturn03.1300.R.CDOM Fluorometer.200904.nc</t>
  </si>
  <si>
    <t>c142.2009-05-25.4</t>
  </si>
  <si>
    <t>88-87</t>
  </si>
  <si>
    <t>PD0.saturn03.1300.R.CT.200905.nc</t>
  </si>
  <si>
    <t>c18.2009-04-29.7</t>
  </si>
  <si>
    <t>82-67</t>
  </si>
  <si>
    <t>c18.2009-05-28.3</t>
  </si>
  <si>
    <t>88-89</t>
  </si>
  <si>
    <t>c18.2009-05-17.16</t>
  </si>
  <si>
    <t>c18.2009-05-18.14</t>
  </si>
  <si>
    <t>New Horizon.May 2009.WS603.604</t>
  </si>
  <si>
    <t>82-82</t>
  </si>
  <si>
    <t>PD0.saturn03.2009</t>
  </si>
  <si>
    <t>&amp;quality=any&amp;cnrs=46.15842,-123.912327,46.179818,-123.829151&amp;tfrom=2009-04-15&amp;tto=2011-05-10&amp;var0=nitrate&amp;lscore=0&amp;res=100&amp;debug=2</t>
  </si>
  <si>
    <t>goutside,tspan,dspan,v,</t>
  </si>
  <si>
    <t>,nitrate</t>
  </si>
  <si>
    <t>99-90</t>
  </si>
  <si>
    <t>PD0.saturn03.200911</t>
  </si>
  <si>
    <t>PD0.saturn03</t>
  </si>
  <si>
    <t>PD1.saturn03.2009</t>
  </si>
  <si>
    <t>PD1.saturn03.200911</t>
  </si>
  <si>
    <t>PD1.saturn03</t>
  </si>
  <si>
    <t>PD0.saturn03.2010</t>
  </si>
  <si>
    <t>goutside,tinside,dinside,v,</t>
  </si>
  <si>
    <t>PD1.saturn03.2010</t>
  </si>
  <si>
    <t>PD0.saturn03.2011</t>
  </si>
  <si>
    <t>goutside,toverlapabove,doverlapabove,v,</t>
  </si>
  <si>
    <t>PD1.saturn03.2011</t>
  </si>
  <si>
    <t>PD0.saturn03.201104</t>
  </si>
  <si>
    <t>PD0.saturn03.820.A.SUNA.201105.nc</t>
  </si>
  <si>
    <t>PD1.saturn03.2008</t>
  </si>
  <si>
    <t>97-90</t>
  </si>
  <si>
    <t>PD1.saturn04.200812</t>
  </si>
  <si>
    <t>78-78</t>
  </si>
  <si>
    <t>97-96</t>
  </si>
  <si>
    <t>PD0.saturn01.2010</t>
  </si>
  <si>
    <t>48-48</t>
  </si>
  <si>
    <t>PD1.saturn01.2010</t>
  </si>
  <si>
    <t>PD1.saturn01.200910</t>
  </si>
  <si>
    <t>PD0.saturn01.200909</t>
  </si>
  <si>
    <t>PD1.saturn02.201104</t>
  </si>
  <si>
    <t>PD1.saturn02.201106</t>
  </si>
  <si>
    <t>PD0.saturn02.100.F.ISUS.201105.nc</t>
  </si>
  <si>
    <t>PD0.saturn01.2008</t>
  </si>
  <si>
    <t>97-89</t>
  </si>
  <si>
    <t>PD1.saturn01.200809</t>
  </si>
  <si>
    <t>95-94</t>
  </si>
  <si>
    <t>PD0.saturn01.200808</t>
  </si>
  <si>
    <t>94-93</t>
  </si>
  <si>
    <t>PD1.saturn01.200808</t>
  </si>
  <si>
    <t>&amp;quality=any&amp;cnrs=46.266754,-124.066822,46.315149,-123.92812&amp;tfrom=2009-04-15&amp;tto=2011-05-10&amp;var0=nitrate&amp;varlo0=5&amp;varhi0=10&amp;varun0=umol&amp;lscore=0&amp;res=100&amp;debug=2</t>
  </si>
  <si>
    <t>goutside,tinside,dinside,v,span</t>
  </si>
  <si>
    <t>74-60</t>
  </si>
  <si>
    <t>PD1.saturn01.200909</t>
  </si>
  <si>
    <t>PD0.saturn01.200810</t>
  </si>
  <si>
    <t>goutside,toutside,doutside,v,span</t>
  </si>
  <si>
    <t>96-95</t>
  </si>
  <si>
    <t>82-75</t>
  </si>
  <si>
    <t>PD1.saturn01.200810</t>
  </si>
  <si>
    <t>PD0.saturn01.0.F.ISUS.200810.nc</t>
  </si>
  <si>
    <t>PD1.saturn01.0.F.ISUS.200810.nc</t>
  </si>
  <si>
    <t>PD1.saturn01.0.F.SUNA.200909.nc</t>
  </si>
  <si>
    <t>PD0.saturn01.0.F.SUNA.200909.nc</t>
  </si>
  <si>
    <t>PD0.saturn01.200910</t>
  </si>
  <si>
    <t>93-53</t>
  </si>
  <si>
    <t>PD1.saturn01.201009</t>
  </si>
  <si>
    <t>goutside,tinside,dinside,v,overlapabove</t>
  </si>
  <si>
    <t>PD1.saturn03.820.A.SUNA.201009.nc</t>
  </si>
  <si>
    <t>72-72</t>
  </si>
  <si>
    <t>84-50</t>
  </si>
  <si>
    <t>PD0.saturn01.201003</t>
  </si>
  <si>
    <t>38-1</t>
  </si>
  <si>
    <t>PD1.saturn03.240.A.SUNA.201005.nc</t>
  </si>
  <si>
    <t>87-34</t>
  </si>
  <si>
    <t>PD1.saturn02.100.F.ISUS.201106.nc</t>
  </si>
  <si>
    <t>80-64</t>
  </si>
  <si>
    <t>PD1.saturn03.201010</t>
  </si>
  <si>
    <t>75-19</t>
  </si>
  <si>
    <t>PD1.saturn03.240.A.SUNA.201010.nc</t>
  </si>
  <si>
    <t>77-19</t>
  </si>
  <si>
    <t>PD0.saturn01.200811</t>
  </si>
  <si>
    <t>25--12</t>
  </si>
  <si>
    <t>84-0</t>
  </si>
  <si>
    <t>PD1.saturn03.1300.R.ISUS.200811.nc</t>
  </si>
  <si>
    <t>32-9</t>
  </si>
  <si>
    <t>PD0.saturn01.201103</t>
  </si>
  <si>
    <t>tv</t>
  </si>
  <si>
    <t>89--47</t>
  </si>
  <si>
    <t>91--13</t>
  </si>
  <si>
    <t>PD0.saturn03.240.A.SUNA.201006.nc</t>
  </si>
  <si>
    <t>96--9</t>
  </si>
  <si>
    <t>Tue Jan 24 13:58:39 PST 2012</t>
  </si>
  <si>
    <t>Wecoma.April 2010.WS882.885</t>
  </si>
  <si>
    <t>&amp;cnrs=46.215666,-123.932226,46.250334,-123.885441&amp;tfrom=2010-04-01&amp;tto=2010-07-31&amp;var0=avg_ft_temp&amp;lscore=0&amp;res=100&amp;debug=2</t>
  </si>
  <si>
    <t>ginside,tinside,dinside,v,</t>
  </si>
  <si>
    <t>,avg_ft_temp</t>
  </si>
  <si>
    <t>Wecoma.May-June 2010.WS1076.1079</t>
  </si>
  <si>
    <t>Wecoma.April 2010.WS886.887</t>
  </si>
  <si>
    <t>Wecoma.May-June 2010.WS1069.1070</t>
  </si>
  <si>
    <t>Wecoma.July-August 2010.WS1202.1235</t>
  </si>
  <si>
    <t>Wecoma.July-August 2010.WS1168.1225</t>
  </si>
  <si>
    <t>Wecoma.July-August 2010.WS1182.1188</t>
  </si>
  <si>
    <t>Wecoma.July-August 2010.WS1211.1216</t>
  </si>
  <si>
    <t>Wecoma.July-August 2010.WS1189.1194</t>
  </si>
  <si>
    <t>Wecoma.July-August 2010.WS1243.1246</t>
  </si>
  <si>
    <t>New Horizon.September 2009.WS812.814</t>
  </si>
  <si>
    <t>66-66</t>
  </si>
  <si>
    <t>New Horizon.September 2009.WS834.836</t>
  </si>
  <si>
    <t>New Horizon.September 2009.WS828.830</t>
  </si>
  <si>
    <t>Wecoma.April 2010.WS880.881</t>
  </si>
  <si>
    <t>Wecoma.May-June 2010.WS1114.1115</t>
  </si>
  <si>
    <t>Wecoma.May-June 2010.WS1067.1068</t>
  </si>
  <si>
    <t>New Horizon.May 2009.WS646.657</t>
  </si>
  <si>
    <t>49-49</t>
  </si>
  <si>
    <t>Wecoma.May-June 2010.WS1023.1024</t>
  </si>
  <si>
    <t>PD0.July-August 2010.Wecoma.cast051</t>
  </si>
  <si>
    <t>PD0.July-August 2010.Wecoma.cast055</t>
  </si>
  <si>
    <t>PD0.July-August 2010.Wecoma.cast050</t>
  </si>
  <si>
    <t>817.2010-05-30</t>
  </si>
  <si>
    <t>822.2010-08-01.4</t>
  </si>
  <si>
    <t>goverlap,toutside,doutside,v</t>
  </si>
  <si>
    <t>822.2010-08-01.5</t>
  </si>
  <si>
    <t>PD1.July-August 2010.Wecoma.cast041</t>
  </si>
  <si>
    <t>&amp;cnrs=46.215666,-123.932226,46.250334,-123.885441&amp;tfrom=2010-06-01&amp;tto=2010-07-31&amp;var0=avg_ft_temp&amp;varlo0=12&amp;varhi0=13&amp;varun0=not known&amp;lscore=0&amp;res=100&amp;debug=2</t>
  </si>
  <si>
    <t>ginside,toutside,doutside,v,outside</t>
  </si>
  <si>
    <t>96-94</t>
  </si>
  <si>
    <t>Wecoma.July-August 2010.WS1196.1198</t>
  </si>
  <si>
    <t>ginside,toutside,doutside,v,overlapabove</t>
  </si>
  <si>
    <t>100-64</t>
  </si>
  <si>
    <t>Wecoma.May-June 2010.WS1046.1047</t>
  </si>
  <si>
    <t>Wecoma.May-June 2010.WS1033.1034</t>
  </si>
  <si>
    <t>Wecoma.July-August 2010.WS1191.1195</t>
  </si>
  <si>
    <t>60-50</t>
  </si>
  <si>
    <t>Wecoma.May-June 2010.WS1059.1060</t>
  </si>
  <si>
    <t>51-51</t>
  </si>
  <si>
    <t>99-98</t>
  </si>
  <si>
    <t>Wecoma.May-June 2010.WS1057.1058</t>
  </si>
  <si>
    <t>Wecoma.May-June 2010.WS1044.1045</t>
  </si>
  <si>
    <t>30-30</t>
  </si>
  <si>
    <t>Wecoma.April 2010.WS872.873</t>
  </si>
  <si>
    <t>70-70</t>
  </si>
  <si>
    <t>PD0.July-August 2010.Wecoma.cast041</t>
  </si>
  <si>
    <t>PD0.July-August 2010.Wecoma.cast030</t>
  </si>
  <si>
    <t>PD0.July-August 2010.Wecoma.cast047</t>
  </si>
  <si>
    <t>PD0.July-August 2010.Wecoma.cast032</t>
  </si>
  <si>
    <t>PD0.July-August 2010.Wecoma.cast040</t>
  </si>
  <si>
    <t>821.2010-08-01</t>
  </si>
  <si>
    <t>PD1.July-August 2010.Wecoma.cast053</t>
  </si>
  <si>
    <t>PD1.May-June 2010.Wecoma.cast113</t>
  </si>
  <si>
    <t>PD1.May-June 2010.Wecoma.cast115</t>
  </si>
  <si>
    <t>Tue Jan 24 14:05:46 PST 2012</t>
  </si>
  <si>
    <t>Barnes.August 2007.WS7.16AB.7.24AB</t>
  </si>
  <si>
    <t>&amp;mtype=Cruise,water samples&amp;quality=any&amp;cnrs=44.210322,-126.333732,47.216657,-123.173695&amp;tfrom=2007-08-01&amp;tto=2007-09-01&amp;dfrom=-1&amp;dto=-3000&amp;lscore=0&amp;res=100&amp;debug=2</t>
  </si>
  <si>
    <t>Barnes.August 2007.WS25.184A.25.200A</t>
  </si>
  <si>
    <t>Wecoma.August 2007.WS21.23</t>
  </si>
  <si>
    <t>Barnes.August 2007.WS8.38A.8.46A</t>
  </si>
  <si>
    <t>Wecoma.August 2007.WS15.17</t>
  </si>
  <si>
    <t>Wecoma.August 2007.WS111.112</t>
  </si>
  <si>
    <t>Barnes.August 2007.WS22.132A.22.132AS</t>
  </si>
  <si>
    <t>Wecoma.August 2007.WS81.82</t>
  </si>
  <si>
    <t>Wecoma.August 2007.WS131.132</t>
  </si>
  <si>
    <t>Wecoma.August 2007.WS83.84</t>
  </si>
  <si>
    <t>Wecoma.August 2007.WS141.142</t>
  </si>
  <si>
    <t>Wecoma.August 2007.WS145.146</t>
  </si>
  <si>
    <t>Barnes.August 2007.WS10.82A.10.84A</t>
  </si>
  <si>
    <t>Barnes.August 2007.WS7.27AB.7.27AS</t>
  </si>
  <si>
    <t>Wecoma.August 2007.WS109.110</t>
  </si>
  <si>
    <t>Wecoma.August 2007.WS107.108</t>
  </si>
  <si>
    <t>Wecoma.August 2007.WS97.98</t>
  </si>
  <si>
    <t>Wecoma.August 2007.WS127.128</t>
  </si>
  <si>
    <t>c7</t>
  </si>
  <si>
    <t>POLYGON</t>
  </si>
  <si>
    <t>goverlap,tinside,doutside,v</t>
  </si>
  <si>
    <t>c7.2007-08-20</t>
  </si>
  <si>
    <t>c39</t>
  </si>
  <si>
    <t>c7.2007-08-19.7</t>
  </si>
  <si>
    <t>ginside,tinside,doutside,v</t>
  </si>
  <si>
    <t>c7.2007-08-19.18</t>
  </si>
  <si>
    <t>c39.2007-08-20</t>
  </si>
  <si>
    <t>c39.2007-08-22</t>
  </si>
  <si>
    <t>&amp;mtype=Cruise,water samples&amp;quality=any&amp;cnrs=44.210322,-126.333732,47.216657,-123.173695&amp;tfrom=2007-08-01&amp;tto=2007-09-01&amp;dfrom=-1&amp;dto=-3000&amp;var0=avg_chl&amp;lscore=0&amp;res=100&amp;debug=2</t>
  </si>
  <si>
    <t>,avg_chl</t>
  </si>
  <si>
    <t>Wecoma.August 2007.WS10.9</t>
  </si>
  <si>
    <t>Wecoma.August 2007.WS143.144</t>
  </si>
  <si>
    <t>Wecoma.August 2007.WS1.2</t>
  </si>
  <si>
    <t>Wecoma.August 2007.WS100.99</t>
  </si>
  <si>
    <t>Wecoma.August 2007.WS65.66</t>
  </si>
  <si>
    <t>Wecoma.August 2007.WS101.102</t>
  </si>
  <si>
    <t>Wecoma.August 2007.WS119.120</t>
  </si>
  <si>
    <t>Wecoma.August 2007.WS121.122</t>
  </si>
  <si>
    <t>Wecoma.August 2007.WS125.126</t>
  </si>
  <si>
    <t>Wecoma.CMOP-2007-11-01.WS170.171</t>
  </si>
  <si>
    <t>ginside,toutside,dinside,v,</t>
  </si>
  <si>
    <t>Wecoma.CMOP-2007-11-01.WS155.156</t>
  </si>
  <si>
    <t>Wecoma.CMOP-2007-11-01.WS230.231</t>
  </si>
  <si>
    <t>Wecoma.CMOP-2007-11-01.WS227.228</t>
  </si>
  <si>
    <t>Wecoma.CMOP-2007-11-01.WS208.209</t>
  </si>
  <si>
    <t>55-55</t>
  </si>
  <si>
    <t>Wecoma.CMOP-2007-11-01.WS239.240</t>
  </si>
  <si>
    <t>goutside,toutside,dinside,v,</t>
  </si>
  <si>
    <t>Wecoma.CMOP-2007-11-01.WS232.233</t>
  </si>
  <si>
    <t>&amp;mtype=Cruise,water samples&amp;quality=any&amp;cnrs=44.210322,-126.333732,47.216657,-123.173695&amp;tfrom=2007-08-01&amp;tto=2007-09-01&amp;dfrom=-1&amp;dto=-3000&amp;var0=avg_chl&amp;varlo0=5&amp;varhi0=25&amp;varun0=not known&amp;lscore=0&amp;res=100&amp;debug=2</t>
  </si>
  <si>
    <t>ginside,tinside,dinside,v,inside</t>
  </si>
  <si>
    <t>Wecoma.August 2007.WS103.104</t>
  </si>
  <si>
    <t>ginside,tinside,dinside,v,overlapbelow</t>
  </si>
  <si>
    <t>Wecoma.August 2007.WS105.106</t>
  </si>
  <si>
    <t>ginside,tinside,dinside,v,outside</t>
  </si>
  <si>
    <t>Wecoma.August 2007.WS27.28</t>
  </si>
  <si>
    <t>Wecoma.August 2007.WS129.130</t>
  </si>
  <si>
    <t>98-95</t>
  </si>
  <si>
    <t>100-96</t>
  </si>
  <si>
    <t>Wecoma.August 2007.WS137.138</t>
  </si>
  <si>
    <t>Wecoma.August 2007.WS48.49</t>
  </si>
  <si>
    <t>Wecoma.CMOP-2007-11-01.WS190.191</t>
  </si>
  <si>
    <t>ginside,toutside,dinside,v,overlapbelow</t>
  </si>
  <si>
    <t>Wecoma.CMOP-2007-11-01.WS157.158</t>
  </si>
  <si>
    <t>Wecoma.CMOP-2007-11-01.WS221.222</t>
  </si>
  <si>
    <t>Wecoma.CMOP-2007-11-01.WS204.205</t>
  </si>
  <si>
    <t>ginside,toutside,dinside,v,outside</t>
  </si>
  <si>
    <t>Wecoma.CMOP-2007-11-01.WS217.218</t>
  </si>
  <si>
    <t>Wecoma.CMOP-2007-11-01.WS215.216</t>
  </si>
  <si>
    <t>Tue Jan 24 15:02:10 PST 2012</t>
  </si>
  <si>
    <t>PD1.July 2008.Barnes.ctd192</t>
  </si>
  <si>
    <t>&amp;quality=any&amp;cnrs=46.208798,-124.055787,46.328063,-123.77417&amp;tfrom=2008-02-18&amp;tto=2008-08-17&amp;dfrom=-2&amp;dto=-8&amp;var0=salinity&amp;varlo0=5&amp;varhi0=10&amp;varun0=psu&amp;lscore=0&amp;res=100&amp;debug=2</t>
  </si>
  <si>
    <t>ginside,tinside,dspan,v,span</t>
  </si>
  <si>
    <t>92-88</t>
  </si>
  <si>
    <t>PD1.July 2008.Barnes.ctd216</t>
  </si>
  <si>
    <t>ginside,tinside,dspan,v,inside</t>
  </si>
  <si>
    <t>PD1.July 2008.Barnes.ctd125</t>
  </si>
  <si>
    <t>PD1.July 2008.Barnes.ctd191</t>
  </si>
  <si>
    <t>ginside,tinside,doverlapbelow,v,span</t>
  </si>
  <si>
    <t>100-87</t>
  </si>
  <si>
    <t>PD1.July 2008.Wecoma.cast_410</t>
  </si>
  <si>
    <t>ginside,tinside,dspan,v,overlapbelow</t>
  </si>
  <si>
    <t>97-92</t>
  </si>
  <si>
    <t>PD1.July 2008.Barnes.timeseries05</t>
  </si>
  <si>
    <t>95-93</t>
  </si>
  <si>
    <t>PD1.July 2008.Wecoma.cast_329</t>
  </si>
  <si>
    <t>goutside,tinside,doverlapbelow,v,span</t>
  </si>
  <si>
    <t>PD1.July 2008.Barnes.ctd215</t>
  </si>
  <si>
    <t>ginside,tinside,dspan,v,overlapabove</t>
  </si>
  <si>
    <t>97-93</t>
  </si>
  <si>
    <t>PD1.July 2008.Barnes.ctd017</t>
  </si>
  <si>
    <t>97-95</t>
  </si>
  <si>
    <t>PD1.July 2008.Barnes.timeseries04</t>
  </si>
  <si>
    <t>98-97</t>
  </si>
  <si>
    <t>PD1.July 2008.Wecoma.cast_407</t>
  </si>
  <si>
    <t>ginside,tinside,doverlapbelow,v,overlapabove</t>
  </si>
  <si>
    <t>PD1.July 2008.Barnes.ctd127</t>
  </si>
  <si>
    <t>96-92</t>
  </si>
  <si>
    <t>PD1.July 2008.Barnes.ctd025</t>
  </si>
  <si>
    <t>goutside,tinside,dspan,v,span</t>
  </si>
  <si>
    <t>93-88</t>
  </si>
  <si>
    <t>97-80</t>
  </si>
  <si>
    <t>PD1.July 2008.Wecoma.cast_289</t>
  </si>
  <si>
    <t>goutside,tinside,doverlapabove,v,overlapbelow</t>
  </si>
  <si>
    <t>PD1.July 2008.Wecoma.cast_310</t>
  </si>
  <si>
    <t>ginside,tinside,doverlapabove,v,outside</t>
  </si>
  <si>
    <t>PD1.July 2008.Barnes.ctd177</t>
  </si>
  <si>
    <t>goutside,tinside,dspan,v,overlapbelow</t>
  </si>
  <si>
    <t>95-72</t>
  </si>
  <si>
    <t>PD1.July 2008.Barnes.ctd115</t>
  </si>
  <si>
    <t>93-82</t>
  </si>
  <si>
    <t>96-80</t>
  </si>
  <si>
    <t>PD1.July 2008.Barnes.ctd027</t>
  </si>
  <si>
    <t>95-82</t>
  </si>
  <si>
    <t>89-81</t>
  </si>
  <si>
    <t>PD1.July 2008.Wecoma.cast_335</t>
  </si>
  <si>
    <t>PD1.July 2008.Barnes.ctd237</t>
  </si>
  <si>
    <t>95-88</t>
  </si>
  <si>
    <t>97-83</t>
  </si>
  <si>
    <t>PD1.July 2008.Barnes.ctd123</t>
  </si>
  <si>
    <t>97-88</t>
  </si>
  <si>
    <t>100-78</t>
  </si>
  <si>
    <t>PD1.July 2008.Barnes.ctd164</t>
  </si>
  <si>
    <t>goutside,tinside,dspan,v,outside</t>
  </si>
  <si>
    <t>95-90</t>
  </si>
  <si>
    <t>98-90</t>
  </si>
  <si>
    <t>PD0.saturn01.200809</t>
  </si>
  <si>
    <t>&amp;quality=any&amp;cnrs=46.208798,-124.055787,46.328063,-123.77417&amp;tfrom=2008-02-18&amp;tto=2010-08-17&amp;dfrom=-2&amp;dto=-6&amp;lscore=0&amp;res=100&amp;debug=2</t>
  </si>
  <si>
    <t>ginside,tinside,dspan,v</t>
  </si>
  <si>
    <t>93-90</t>
  </si>
  <si>
    <t>PD0.saturn01.200807</t>
  </si>
  <si>
    <t>PD2.coaof.2009</t>
  </si>
  <si>
    <t>goutside,tinside,doverlapabove,v</t>
  </si>
  <si>
    <t>PD2.coaof.2008</t>
  </si>
  <si>
    <t>goutside,toverlapbelow,doverlapabove,v</t>
  </si>
  <si>
    <t>PD1.coaof.200805</t>
  </si>
  <si>
    <t>PD1.coaof.210.A.CTD.200805.nc</t>
  </si>
  <si>
    <t>PD1.coaof.210.A.CTD.200807.nc</t>
  </si>
  <si>
    <t>PD1.coaof.200807</t>
  </si>
  <si>
    <t>PD1.coaof.200812</t>
  </si>
  <si>
    <t>PD1.coaof.210.A.CTD.200812.nc</t>
  </si>
  <si>
    <t>PD1.grays.160.A.CTD.200803.nc</t>
  </si>
  <si>
    <t>PD1.coaof.210.A.CTD.200811.nc</t>
  </si>
  <si>
    <t>PD1.coaof.200901</t>
  </si>
  <si>
    <t>PD1.coaof.210.A.CTD.200801.nc</t>
  </si>
  <si>
    <t>goutside,toutside,doverlapabove,v</t>
  </si>
  <si>
    <t>PD1.coaof.210.A.CTD.200806.nc</t>
  </si>
  <si>
    <t>PD1.coaof.200902</t>
  </si>
  <si>
    <t>PD1.coaof.201007</t>
  </si>
  <si>
    <t>PD2.coaof.200903</t>
  </si>
  <si>
    <t>PD1.grays.160.A.CTD.200903.nc</t>
  </si>
  <si>
    <t>PD1.grays.200903</t>
  </si>
  <si>
    <t>PD1.coaof.201001</t>
  </si>
  <si>
    <t>PD1.coaof.210.A.CTD.201001.nc</t>
  </si>
  <si>
    <t>PD0.coaof.201001</t>
  </si>
  <si>
    <t>PD1.May 2009.New Horizon.176</t>
  </si>
  <si>
    <t>&amp;quality=any&amp;cnrs=46.208798,-124.055787,46.328063,-123.77417&amp;tfrom=2008-02-18&amp;tto=2010-08-17&amp;dfrom=-2&amp;dto=-6&amp;var0=salinity&amp;lscore=0&amp;res=100&amp;debug=2</t>
  </si>
  <si>
    <t>ginside,tinside,dspan,v,</t>
  </si>
  <si>
    <t>90-85</t>
  </si>
  <si>
    <t>PD1.May 2009.New Horizon.198</t>
  </si>
  <si>
    <t>ginside,tinside,doverlapbelow,v,</t>
  </si>
  <si>
    <t>PD1.July 2008.Barnes.ctd200</t>
  </si>
  <si>
    <t>PD1.July 2008.Barnes.ctd205</t>
  </si>
  <si>
    <t>PD1.July-August 2010.Wecoma.cast085</t>
  </si>
  <si>
    <t>goutside,tinside,dspan,v,</t>
  </si>
  <si>
    <t>PD1.July 2008.Barnes.ctd084</t>
  </si>
  <si>
    <t>PD1.July 2008.Barnes.ctd005</t>
  </si>
  <si>
    <t>PD1.July 2008.Barnes.ctd018</t>
  </si>
  <si>
    <t>95-85</t>
  </si>
  <si>
    <t>PD1.May 2009.Point Sur.ps71</t>
  </si>
  <si>
    <t>93-85</t>
  </si>
  <si>
    <t>PD1.September 2009.New Horizon.076</t>
  </si>
  <si>
    <t>95-83</t>
  </si>
  <si>
    <t>PD1.July 2008.Barnes.ctd070</t>
  </si>
  <si>
    <t>goutside,tinside,doverlapabove,v,</t>
  </si>
  <si>
    <t>PD1.September 2009.New Horizon.086</t>
  </si>
  <si>
    <t>90-73</t>
  </si>
  <si>
    <t>PD1.July 2008.Wecoma.cast_294</t>
  </si>
  <si>
    <t>PD1.May-June 2010.Wecoma.cast138</t>
  </si>
  <si>
    <t>93-73</t>
  </si>
  <si>
    <t>PD1.May 2009.Point Sur.ps118</t>
  </si>
  <si>
    <t>88-73</t>
  </si>
  <si>
    <t>PD1.September 2009.New Horizon.127</t>
  </si>
  <si>
    <t>90-78</t>
  </si>
  <si>
    <t>PD1.September 2009.New Horizon.129</t>
  </si>
  <si>
    <t>88-78</t>
  </si>
  <si>
    <t>PD1.September 2009.New Horizon.136</t>
  </si>
  <si>
    <t>PD1.July 2008.Barnes.ctd151</t>
  </si>
  <si>
    <t>90-75</t>
  </si>
  <si>
    <t>PD1.May-June 2010.Wecoma.cast087</t>
  </si>
  <si>
    <t>PD1.July-August 2010.Wecoma.cast090</t>
  </si>
  <si>
    <t>Tue Jan 24 19:50:11 PST 2012</t>
  </si>
  <si>
    <t>PD0.saturn03.201106</t>
  </si>
  <si>
    <t>&amp;quality=any&amp;cnrs=46.132255,-123.95078,46.212606,-123.758426&amp;tfrom=2011-06-01&amp;tto=2011-08-31&amp;lscore=0&amp;res=100&amp;debug=2</t>
  </si>
  <si>
    <t>PD1.saturn03.201106</t>
  </si>
  <si>
    <t>PD0.saturn04.201106</t>
  </si>
  <si>
    <t>PD1.saturn04.201106</t>
  </si>
  <si>
    <t>PD1.coaof.201106</t>
  </si>
  <si>
    <t>PD0.coaof.201106</t>
  </si>
  <si>
    <t>PD0.tansy.201106</t>
  </si>
  <si>
    <t>PD1.tansy.201106</t>
  </si>
  <si>
    <t>PD0.tpoin.201106</t>
  </si>
  <si>
    <t>PD0.hmndb.201106</t>
  </si>
  <si>
    <t>PD1.saturn03.201105</t>
  </si>
  <si>
    <t>PD0.hmndb.201105</t>
  </si>
  <si>
    <t>PD1.tansy.201105</t>
  </si>
  <si>
    <t>PD1.saturn03.820.A.SUNA.201104.nc</t>
  </si>
  <si>
    <t>93-91</t>
  </si>
  <si>
    <t>PD0.saturn03.820.A.Turbidity.201104.nc</t>
  </si>
  <si>
    <t>PD1.saturn03.820.A.CDOM Fluorometer.201104.nc</t>
  </si>
  <si>
    <t>PD0.saturn03.820.A.CDOM Fluorometer.201104.nc</t>
  </si>
  <si>
    <t>PD0.saturn04.201104</t>
  </si>
  <si>
    <t>PD0.tansy.2011</t>
  </si>
  <si>
    <t>100-73</t>
  </si>
  <si>
    <t>PD1.tansy.2011</t>
  </si>
  <si>
    <t>PD0.saturn04.60.F.SAMI.201104.nc</t>
  </si>
  <si>
    <t>PD1.saturn03.1300.R.Oxygen.201104.nc</t>
  </si>
  <si>
    <t>PD0.saturn03.1300.R.Oxygen.201104.nc</t>
  </si>
  <si>
    <t>PD0.saturn03.240.A.Oxygen.201104.nc</t>
  </si>
  <si>
    <t>Tue Jan 24 20:10:23 PST 2012</t>
  </si>
  <si>
    <t>PD0.hmndb.-407.A.Tide Gauge.200904.nc</t>
  </si>
  <si>
    <t>&amp;cnrs=46.210713,-123.956273,46.245381,-123.909488&amp;tfrom=2009-04-15&amp;tto=2009-05-10&amp;dfrom=3&amp;dto=0&amp;lscore=0&amp;res=100&amp;debug=2</t>
  </si>
  <si>
    <t>PD0.hmndb.200904</t>
  </si>
  <si>
    <t>c142.2009-05-23</t>
  </si>
  <si>
    <t>ginside,toutside,dinside,v</t>
  </si>
  <si>
    <t>91-90</t>
  </si>
  <si>
    <t>c142.2009-05-22.19</t>
  </si>
  <si>
    <t>PD0.hmndb.200905</t>
  </si>
  <si>
    <t>PD0.hmndb.-407.A.Tide Gauge.200905.nc</t>
  </si>
  <si>
    <t>PD0.May 2009.New Horizon.109</t>
  </si>
  <si>
    <t>PD0.May 2009.New Horizon.107</t>
  </si>
  <si>
    <t>c142.2009-05-19.13</t>
  </si>
  <si>
    <t>goverlap,toutside,dinside,v</t>
  </si>
  <si>
    <t>100-76</t>
  </si>
  <si>
    <t>c142.2009-05-25.5</t>
  </si>
  <si>
    <t>PD1.May 2009.New Horizon.140</t>
  </si>
  <si>
    <t>goutside,toutside,dinside,v</t>
  </si>
  <si>
    <t>PD0.saturn01.0.F.FLNTU.200905.nc</t>
  </si>
  <si>
    <t>84-84</t>
  </si>
  <si>
    <t>PD0.May 2009.New Horizon.141</t>
  </si>
  <si>
    <t>100-72</t>
  </si>
  <si>
    <t>PD0.hmndb.200906</t>
  </si>
  <si>
    <t>84-61</t>
  </si>
  <si>
    <t>88-64</t>
  </si>
  <si>
    <t>PD0.saturn01.0.F.FLNTU.200903.nc</t>
  </si>
  <si>
    <t>89-65</t>
  </si>
  <si>
    <t>PD0.May 2009.New Horizon.198</t>
  </si>
  <si>
    <t>c142.2009-05-19.12</t>
  </si>
  <si>
    <t>76-61</t>
  </si>
  <si>
    <t>PD1.May 2009.New Horizon.199</t>
  </si>
  <si>
    <t>100-53</t>
  </si>
  <si>
    <t>c114.2009-05-28.6</t>
  </si>
  <si>
    <t>98-59</t>
  </si>
  <si>
    <t>97-40</t>
  </si>
  <si>
    <t>PD1.May 2009.Point Sur.ps69</t>
  </si>
  <si>
    <t>ginside,toutside,doverlapbelow,v</t>
  </si>
  <si>
    <t>100-27</t>
  </si>
  <si>
    <t>PD1.sandi.790.A.CT.200904.nc</t>
  </si>
  <si>
    <t>67-67</t>
  </si>
  <si>
    <t>PD0.May 2009.New Horizon.072</t>
  </si>
  <si>
    <t>97-27</t>
  </si>
  <si>
    <t>PD1.riverrad.200906</t>
  </si>
  <si>
    <t>81-61</t>
  </si>
  <si>
    <t>New Horizon.September 2009.WS822.824</t>
  </si>
  <si>
    <t>&amp;cnrs=46.234466,-124.03661,46.317986,-123.966573&amp;tfrom=2009-06-26&amp;tto=2009-08-14&amp;dfrom=5&amp;dto=1&amp;var0=avg_ft_salinity&amp;lscore=0&amp;res=100&amp;debug=2</t>
  </si>
  <si>
    <t>,avg_ft_salinity</t>
  </si>
  <si>
    <t>79-79</t>
  </si>
  <si>
    <t>99-44</t>
  </si>
  <si>
    <t>96-45</t>
  </si>
  <si>
    <t>New Horizon.September 2009.WS806.811</t>
  </si>
  <si>
    <t>93-43</t>
  </si>
  <si>
    <t>New Horizon.September 2009.WS831.833</t>
  </si>
  <si>
    <t>94-43</t>
  </si>
  <si>
    <t>95-43</t>
  </si>
  <si>
    <t>92-44</t>
  </si>
  <si>
    <t>New Horizon.September 2009.WS841.843</t>
  </si>
  <si>
    <t>94-45</t>
  </si>
  <si>
    <t>New Horizon.September 2009.WS825.827</t>
  </si>
  <si>
    <t>92-42</t>
  </si>
  <si>
    <t>New Horizon.September 2009.WS815.817</t>
  </si>
  <si>
    <t>97-42</t>
  </si>
  <si>
    <t>New Horizon.September 2009.WS819.821</t>
  </si>
  <si>
    <t>93-44</t>
  </si>
  <si>
    <t>PD1.jetta.200907</t>
  </si>
  <si>
    <t>c159.2009-09-06.2</t>
  </si>
  <si>
    <t>PD0.hmndb.-407.A.Tide Gauge.200907.nc</t>
  </si>
  <si>
    <t>PD0.dsdma.200907</t>
  </si>
  <si>
    <t>PD1.saturn03.240.A.SUNA.200908.nc</t>
  </si>
  <si>
    <t>96-93</t>
  </si>
  <si>
    <t>c142.2009-05-24.1</t>
  </si>
  <si>
    <t>PD0.saturn03.240.A.SUNAqa.200908.nc</t>
  </si>
  <si>
    <t>c142.2009-05-25.8</t>
  </si>
  <si>
    <t>PD1.sandi.200906</t>
  </si>
  <si>
    <t>PD2.sandi.200907</t>
  </si>
  <si>
    <t>c142.2009-05-25.7</t>
  </si>
  <si>
    <t>New Horizon.May 2009.WS585.586</t>
  </si>
  <si>
    <t>29-29</t>
  </si>
  <si>
    <t>81-63</t>
  </si>
  <si>
    <t>PD2.dsdma.200908</t>
  </si>
  <si>
    <t>PD2.dsdma.730.A.CT.200908.nc</t>
  </si>
  <si>
    <t>PD1.dsdma.730.A.CT.200908.nc</t>
  </si>
  <si>
    <t>&amp;cnrs=46.234466,-124.03661,46.317986,-123.966573&amp;tfrom=2009-06-26&amp;tto=2009-08-14&amp;dfrom=5&amp;dto=1&amp;var0=avg_ft_salinity&amp;varlo0=10&amp;varhi0=20&amp;varun0=not known&amp;lscore=0&amp;res=100&amp;debug=2</t>
  </si>
  <si>
    <t>99-92</t>
  </si>
  <si>
    <t>c166.2009-09-04.6</t>
  </si>
  <si>
    <t>PD0.hmndb.200907</t>
  </si>
  <si>
    <t>c114.2009-05-24</t>
  </si>
  <si>
    <t>c114.2009-05-28.5</t>
  </si>
  <si>
    <t>89-88</t>
  </si>
  <si>
    <t>c142.2009-05-25.9</t>
  </si>
  <si>
    <t>PD2.sandi.200908</t>
  </si>
  <si>
    <t>PD0.dsdma.730.A.CT.200908.nc</t>
  </si>
  <si>
    <t>PD1.dsdma.200908</t>
  </si>
  <si>
    <t>PD2.sandi.790.A.CT.200906.nc</t>
  </si>
  <si>
    <t>ginside,toverlapbelow,doutside,v</t>
  </si>
  <si>
    <t>Tue Jan 24 20:14:18 PST 2012</t>
  </si>
  <si>
    <t>&amp;cnrs=46.171736,-124.169133,46.283357,-124.027591&amp;tfrom=2011-04-01&amp;tto=2011-08-31&amp;var0=nox&amp;var1=nitrate&amp;var2=no2&amp;var3=nh3&amp;var4=nutrients_notes&amp;lscore=0&amp;res=100&amp;debug=2</t>
  </si>
  <si>
    <t>,nh3,nitrate,no2,nox</t>
  </si>
  <si>
    <t>400-400</t>
  </si>
  <si>
    <t>PD0.saturn03.201101</t>
  </si>
  <si>
    <t>PD0.saturn03.201011</t>
  </si>
  <si>
    <t>84-80</t>
  </si>
  <si>
    <t>PD0.saturn03.201012</t>
  </si>
  <si>
    <t>88-84</t>
  </si>
  <si>
    <t>88-41</t>
  </si>
  <si>
    <t>100--41</t>
  </si>
  <si>
    <t>PD0.saturn03.820.A.APNAraw.201101.nc</t>
  </si>
  <si>
    <t>,nh3,no2,nox</t>
  </si>
  <si>
    <t>90-88</t>
  </si>
  <si>
    <t>300-300</t>
  </si>
  <si>
    <t>PD0.saturn02.2011</t>
  </si>
  <si>
    <t>PD1.saturn02.2011</t>
  </si>
  <si>
    <t>PD0.saturn03.201105</t>
  </si>
  <si>
    <t>PD0.saturn03.201103</t>
  </si>
  <si>
    <t>PD0.saturn03.1300.R.SUNA.201103.nc</t>
  </si>
  <si>
    <t>68-64</t>
  </si>
  <si>
    <t>72-68</t>
  </si>
  <si>
    <t>Wecoma.May-June 2010.WS1001.1003</t>
  </si>
  <si>
    <t>,nutrients_notes</t>
  </si>
  <si>
    <t>PD0.saturn03.201005</t>
  </si>
  <si>
    <t>60-56</t>
  </si>
  <si>
    <t>64-60</t>
  </si>
  <si>
    <t>PD1.saturn03.820.A.SUNA.201003.nc</t>
  </si>
  <si>
    <t>52-48</t>
  </si>
  <si>
    <t>PD0.saturn03.820.A.SUNA.201003.nc</t>
  </si>
  <si>
    <t>PD0.saturn03.200912</t>
  </si>
  <si>
    <t>40-36</t>
  </si>
  <si>
    <t>PD1.saturn03.1300.R.SUNA.200912.nc</t>
  </si>
  <si>
    <t>PD1.saturn03.240.A.SUNA.200912.nc</t>
  </si>
  <si>
    <t>PD0.saturn03.240.A.SUNA.200912.nc</t>
  </si>
  <si>
    <t>PD0.saturn03.820.A.SUNA.200912.nc</t>
  </si>
  <si>
    <t>Tue Jan 24 20:27:20 PST 2012</t>
  </si>
  <si>
    <t>PD1.July 2008.Wecoma.cast_220</t>
  </si>
  <si>
    <t>&amp;cnrs=46.153664,-124.052403,46.329842,-123.813358&amp;tfrom=2011-06-01&amp;tto=2011-08-31&amp;var0=oxygen&amp;varlo0=0&amp;varhi0=5&amp;varun0=mg/l&amp;var1=oxygensat&amp;varlo1=0&amp;varhi1=5&amp;varun1=ml/l&amp;var2=oxygen_saturation&amp;varlo2=0&amp;varhi2=21&amp;varun2=percent&amp;var3=oxygen_saturation_std&amp;varlo3=0&amp;varhi3=21&amp;varun3=not known&amp;var4=oxygen_std&amp;varlo4=0&amp;varhi4=21&amp;varun4=not known&amp;lscore=0&amp;res=100&amp;debug=2</t>
  </si>
  <si>
    <t>,oxygen,oxygen_saturation,oxygen_saturation_std,oxygen_std</t>
  </si>
  <si>
    <t>400-384</t>
  </si>
  <si>
    <t>PD1.July 2008.Wecoma.cast_268</t>
  </si>
  <si>
    <t>400-379</t>
  </si>
  <si>
    <t>PD1.July 2008.Wecoma.cast_397</t>
  </si>
  <si>
    <t>ginside,toutside,doutside,v,inside</t>
  </si>
  <si>
    <t>382-372</t>
  </si>
  <si>
    <t>PD1.September 2008.Wecoma.cast_589</t>
  </si>
  <si>
    <t>76-76</t>
  </si>
  <si>
    <t>400-359</t>
  </si>
  <si>
    <t>PD1.July 2008.Wecoma.cast_222</t>
  </si>
  <si>
    <t>400-355</t>
  </si>
  <si>
    <t>PD1.July 2008.Wecoma.cast_268_converted</t>
  </si>
  <si>
    <t>400-373</t>
  </si>
  <si>
    <t>PD1.July 2008.Wecoma.cast_287_converted</t>
  </si>
  <si>
    <t>400-376</t>
  </si>
  <si>
    <t>PD1.July 2008.Wecoma.cast_389</t>
  </si>
  <si>
    <t>400-338</t>
  </si>
  <si>
    <t>PD1.July 2008.Wecoma.cast_287</t>
  </si>
  <si>
    <t>PD1.July 2008.Wecoma.cast_286</t>
  </si>
  <si>
    <t>396-366</t>
  </si>
  <si>
    <t>PD1.September 2008.Wecoma.cast_645</t>
  </si>
  <si>
    <t>380-329</t>
  </si>
  <si>
    <t>PD1.July 2008.Wecoma.cast_400</t>
  </si>
  <si>
    <t>391-342</t>
  </si>
  <si>
    <t>PD1.May-June 2008.Wecoma.cast127</t>
  </si>
  <si>
    <t>393-369</t>
  </si>
  <si>
    <t>PD1.July 2008.Wecoma.cast_271</t>
  </si>
  <si>
    <t>400-333</t>
  </si>
  <si>
    <t>PD1.May-June 2008.Wecoma.cast130</t>
  </si>
  <si>
    <t>400-349</t>
  </si>
  <si>
    <t>PD1.July 2008.Wecoma.cast_281</t>
  </si>
  <si>
    <t>400-365</t>
  </si>
  <si>
    <t>PD1.July 2008.Wecoma.cast_402</t>
  </si>
  <si>
    <t>387-324</t>
  </si>
  <si>
    <t>PD1.July 2008.Wecoma.cast_387</t>
  </si>
  <si>
    <t>395-325</t>
  </si>
  <si>
    <t>PD1.September 2008.Wecoma.cast_660</t>
  </si>
  <si>
    <t>366-328</t>
  </si>
  <si>
    <t>PD1.July 2008.Wecoma.cast_394</t>
  </si>
  <si>
    <t>370-350</t>
  </si>
  <si>
    <t>PD1.September 2008.Wecoma.cast_621</t>
  </si>
  <si>
    <t>397-302</t>
  </si>
  <si>
    <t>PD1.July 2008.Wecoma.cast_438_converted</t>
  </si>
  <si>
    <t>400-322</t>
  </si>
  <si>
    <t>PD1.September 2008.Wecoma.cast_683</t>
  </si>
  <si>
    <t>380-315</t>
  </si>
  <si>
    <t>PD1.September 2008.Wecoma.cast_694</t>
  </si>
  <si>
    <t>382-315</t>
  </si>
  <si>
    <t>PD1.September 2008.Wecoma.cast_629</t>
  </si>
  <si>
    <t>368-317</t>
  </si>
  <si>
    <t>Wed Jan 25 13:35:35 PST 2012</t>
  </si>
  <si>
    <t>PD0.hmndb.2009</t>
  </si>
  <si>
    <t>&amp;cnrs=46.148342,-124.092461,46.325917,-123.91384&amp;tfrom=2009-01-01&amp;tto=2011-01-15&amp;dfrom=10&amp;dto=-10&amp;var0=elevation&amp;lscore=0&amp;res=100&amp;debug=2</t>
  </si>
  <si>
    <t>,elevation</t>
  </si>
  <si>
    <t>PD0.hmndb.2010</t>
  </si>
  <si>
    <t>PD0.hmndb.2011</t>
  </si>
  <si>
    <t>ginside,toverlapabove,dinside,v,</t>
  </si>
  <si>
    <t>PD0.hmndb.201103</t>
  </si>
  <si>
    <t>PD0.hmndb.201104</t>
  </si>
  <si>
    <t>PD0.hmndb.-407.A.Tide Gauge.201101.nc</t>
  </si>
  <si>
    <t>PD0.hmndb.201101</t>
  </si>
  <si>
    <t>PD0.hmndb.201102</t>
  </si>
  <si>
    <t>PD0.hmndb.200808</t>
  </si>
  <si>
    <t>PD0.hmndb.200812</t>
  </si>
  <si>
    <t>PD0.hmndb.200809</t>
  </si>
  <si>
    <t>PD0.saturn01.200805</t>
  </si>
  <si>
    <t>PD0.hmndb.-407.A.Tide Gauge.200711.nc</t>
  </si>
  <si>
    <t>ginside,toutside,doverlapbelow,v,</t>
  </si>
  <si>
    <t>PD0.hmndb.200712</t>
  </si>
  <si>
    <t>PD1.coaof.2009</t>
  </si>
  <si>
    <t>PD0.coaof.201012</t>
  </si>
  <si>
    <t>goutside,tinside,doverlapbelow,v,</t>
  </si>
  <si>
    <t>PD0.coaof.201004</t>
  </si>
  <si>
    <t>PD0.hmndb.200709</t>
  </si>
  <si>
    <t>PD1.grays.2009</t>
  </si>
  <si>
    <t>PD0.coaof.201103</t>
  </si>
  <si>
    <t>PD0.hmndb.200701</t>
  </si>
  <si>
    <t>81-80</t>
  </si>
  <si>
    <t>PD1.grays.201104</t>
  </si>
  <si>
    <t>PD0.tpoin.201104</t>
  </si>
  <si>
    <t>PD0.tpoin.201103</t>
  </si>
  <si>
    <t>PD0.saturn03.240.A.Oxygen.201007.nc</t>
  </si>
  <si>
    <t>&amp;cnrs=46.148342,-124.092461,46.325917,-123.91384&amp;tfrom=2009-01-01&amp;tto=2011-01-15&amp;dfrom=10&amp;dto=-10&amp;var0=oxygen&amp;lscore=0&amp;res=100&amp;debug=2</t>
  </si>
  <si>
    <t>,oxygen</t>
  </si>
  <si>
    <t>PD1.saturn03.240.A.Oxygen.201007.nc</t>
  </si>
  <si>
    <t>PD1.saturn03.240.A.Oxygen.201012.nc</t>
  </si>
  <si>
    <t>PD0.saturn03.240.A.Oxygen.201012.nc</t>
  </si>
  <si>
    <t>PD0.saturn03.820.A.Oxygen.201008.nc</t>
  </si>
  <si>
    <t>PD1.saturn03.820.A.Oxygen.201008.nc</t>
  </si>
  <si>
    <t>PD0.saturn03.240.A.Oxygen.201008.nc</t>
  </si>
  <si>
    <t>PD1.saturn03.240.A.Oxygen.201008.nc</t>
  </si>
  <si>
    <t>PD1.saturn03.820.A.Oxygen.201007.nc</t>
  </si>
  <si>
    <t>PD0.saturn03.820.A.Oxygen.201007.nc</t>
  </si>
  <si>
    <t>PD1.saturn03.820.A.Oxygen.201012.nc</t>
  </si>
  <si>
    <t>PD1.May 2009.Point Sur.ps102</t>
  </si>
  <si>
    <t>gv</t>
  </si>
  <si>
    <t>ginside,tspan,doverlapbelow,v,</t>
  </si>
  <si>
    <t>ginside,toverlapabove,doverlapbelow,v,</t>
  </si>
  <si>
    <t>PD1.saturn03.201103</t>
  </si>
  <si>
    <t>PD1.saturn03.201012</t>
  </si>
  <si>
    <t>PD0.saturn03.201010</t>
  </si>
  <si>
    <t>PD0.saturn03.240.A.Oxygen.201101.nc</t>
  </si>
  <si>
    <t>PD0.saturn03.1300.R.Oxygen.201102.nc</t>
  </si>
  <si>
    <t>PD1.saturn03.820.A.Oxygen.201106.nc</t>
  </si>
  <si>
    <t>PD0.saturn03.820.A.Oxygen.201102.nc</t>
  </si>
  <si>
    <t>PD0.saturn03.240.A.Oxygen.201105.nc</t>
  </si>
  <si>
    <t>PD1.saturn03.240.A.Oxygen.201105.nc</t>
  </si>
  <si>
    <t>PD0.saturn01.201012</t>
  </si>
  <si>
    <t>&amp;cnrs=46.15405,-124.047143,46.319278,-123.521079&amp;tfrom=2008-04-30&amp;tto=2011-01-15&amp;dfrom=10&amp;dto=-10&amp;var0=water_salinity&amp;lscore=0&amp;res=100&amp;debug=2</t>
  </si>
  <si>
    <t>,water_salinity</t>
  </si>
  <si>
    <t>PD1.saturn01.201012</t>
  </si>
  <si>
    <t>PD1.saturn01.0.F.CT.200903.nc</t>
  </si>
  <si>
    <t>PD0.saturn01.0.F.CT.200903.nc</t>
  </si>
  <si>
    <t>PD1.saturn01.0.F.CT.200902.nc</t>
  </si>
  <si>
    <t>PD0.saturn01.0.F.CT.200902.nc</t>
  </si>
  <si>
    <t>PD0.saturn01.0.F.CT.201002.nc</t>
  </si>
  <si>
    <t>PD1.saturn01.0.F.CT.201002.nc</t>
  </si>
  <si>
    <t>PD0.saturn01.0.F.CT.201008.nc</t>
  </si>
  <si>
    <t>PD1.saturn04.2009</t>
  </si>
  <si>
    <t>PD0.saturn01.0.F.CT.200907.nc</t>
  </si>
  <si>
    <t>PD0.cbnc3.2009</t>
  </si>
  <si>
    <t>PD1.dsdma.2010</t>
  </si>
  <si>
    <t>PD2.dsdma.2010</t>
  </si>
  <si>
    <t>PD2.jetta.2010</t>
  </si>
  <si>
    <t>PD0.saturn04.200812</t>
  </si>
  <si>
    <t>PD0.saturn04.200805</t>
  </si>
  <si>
    <t>PD1.saturn04.200805</t>
  </si>
  <si>
    <t>PD0.saturn04.200811</t>
  </si>
  <si>
    <t>Counts</t>
  </si>
  <si>
    <t>sum</t>
  </si>
  <si>
    <t>B</t>
  </si>
  <si>
    <t>F</t>
  </si>
  <si>
    <t>Proportions</t>
  </si>
  <si>
    <t>random</t>
  </si>
  <si>
    <t>TOTAL</t>
  </si>
  <si>
    <t>Mean</t>
  </si>
  <si>
    <t>StdDev</t>
  </si>
  <si>
    <t>NumRows</t>
  </si>
  <si>
    <t>Zmin</t>
  </si>
  <si>
    <t>Zmax</t>
  </si>
  <si>
    <t>PctClear</t>
  </si>
  <si>
    <t>PctShade</t>
  </si>
  <si>
    <t>Calcs</t>
  </si>
  <si>
    <t>Shadeleft</t>
  </si>
  <si>
    <t>ShadeRight</t>
  </si>
  <si>
    <t>CurveMin</t>
  </si>
  <si>
    <t>CurveMax</t>
  </si>
  <si>
    <t>Seq</t>
  </si>
  <si>
    <t>Z</t>
  </si>
  <si>
    <t>X</t>
  </si>
  <si>
    <t>Y</t>
  </si>
  <si>
    <t>Area</t>
  </si>
  <si>
    <t>A</t>
  </si>
  <si>
    <t>C</t>
  </si>
  <si>
    <t>D</t>
  </si>
  <si>
    <t>E</t>
  </si>
  <si>
    <t>AllDS</t>
  </si>
  <si>
    <t>All Datasets -----------------------------</t>
  </si>
  <si>
    <t>B -----------------------------</t>
  </si>
  <si>
    <t>F --------------------------------</t>
  </si>
  <si>
    <t>Bottom</t>
  </si>
  <si>
    <t>Top10</t>
  </si>
  <si>
    <t>bottom</t>
  </si>
  <si>
    <t>top10</t>
  </si>
  <si>
    <t>Ratings</t>
  </si>
  <si>
    <t>Scores</t>
  </si>
  <si>
    <t>Ratings ANOVA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</si>
  <si>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</si>
  <si>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</si>
  <si>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</si>
  <si>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</si>
  <si>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</si>
  <si>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</si>
  <si>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</si>
  <si>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</si>
  <si>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</si>
  <si>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</si>
  <si>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</si>
  <si>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</si>
  <si>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</si>
  <si>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</si>
  <si>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</si>
  <si>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</si>
  <si>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</si>
  <si>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Not-B/F</t>
  </si>
  <si>
    <t>kidsbinary</t>
  </si>
  <si>
    <t>Proportion of Lines vs points with a specific score</t>
  </si>
  <si>
    <t>Lines</t>
  </si>
  <si>
    <t>Points</t>
  </si>
  <si>
    <t>Line</t>
  </si>
  <si>
    <t>Point</t>
  </si>
  <si>
    <t>How about: average score of Point vs Line with a 3,2,1 etc</t>
  </si>
  <si>
    <t>*** TABLE below broken because I resorted …</t>
  </si>
  <si>
    <t>But -- should it just include the "q / qd"s ? If so, not enough to judge.</t>
  </si>
  <si>
    <t>No kids</t>
  </si>
  <si>
    <t>Kids</t>
  </si>
  <si>
    <t>z-stat</t>
  </si>
  <si>
    <t>p=pooled est</t>
  </si>
  <si>
    <t>p=</t>
  </si>
  <si>
    <t>Trying - B vs F, 2 sample proportions</t>
  </si>
  <si>
    <t>Avg</t>
  </si>
  <si>
    <t>Trying - Residuals, Chi-squared; doesn't work, I think</t>
  </si>
  <si>
    <t>***!!</t>
  </si>
  <si>
    <t>ugh</t>
  </si>
  <si>
    <t>ughish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</si>
</sst>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9" fillId="0" borderId="0" xfId="0" applyFont="1"/>
    <xf numFmtId="10" fontId="19" fillId="0" borderId="0" xfId="0" applyNumberFormat="1" applyFon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Top10</c:v>
          </c:tx>
          <c:invertIfNegative val="0"/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Ref>
              <c:f>UserStudy2Eventsrankalt!$Q$698:$T$698</c:f>
              <c:numCache>
                <c:formatCode>0%</c:formatCode>
                <c:ptCount val="4"/>
                <c:pt idx="0">
                  <c:v>0.77184466019417475</c:v>
                </c:pt>
                <c:pt idx="1">
                  <c:v>6.3106796116504854E-2</c:v>
                </c:pt>
                <c:pt idx="2">
                  <c:v>5.8252427184466021E-2</c:v>
                </c:pt>
                <c:pt idx="3">
                  <c:v>0.10679611650485436</c:v>
                </c:pt>
              </c:numCache>
            </c:numRef>
          </c:val>
        </c:ser>
        <c:ser>
          <c:idx val="2"/>
          <c:order val="1"/>
          <c:tx>
            <c:v>Others</c:v>
          </c:tx>
          <c:invertIfNegative val="0"/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Ref>
              <c:f>UserStudy2Eventsrankalt!$Q$699:$T$699</c:f>
              <c:numCache>
                <c:formatCode>0%</c:formatCode>
                <c:ptCount val="4"/>
                <c:pt idx="0">
                  <c:v>0.40100250626566414</c:v>
                </c:pt>
                <c:pt idx="1">
                  <c:v>0.3007518796992481</c:v>
                </c:pt>
                <c:pt idx="2">
                  <c:v>0.23558897243107768</c:v>
                </c:pt>
                <c:pt idx="3">
                  <c:v>6.2656641604010022E-2</c:v>
                </c:pt>
              </c:numCache>
            </c:numRef>
          </c:val>
        </c:ser>
        <c:ser>
          <c:idx val="0"/>
          <c:order val="2"/>
          <c:tx>
            <c:v>Lowest Ranked</c:v>
          </c:tx>
          <c:invertIfNegative val="0"/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Ref>
              <c:f>UserStudy2Eventsrankalt!$Q$697:$T$697</c:f>
              <c:numCache>
                <c:formatCode>0%</c:formatCode>
                <c:ptCount val="4"/>
                <c:pt idx="0">
                  <c:v>0.4</c:v>
                </c:pt>
                <c:pt idx="1">
                  <c:v>0.17499999999999999</c:v>
                </c:pt>
                <c:pt idx="2">
                  <c:v>0.15</c:v>
                </c:pt>
                <c:pt idx="3">
                  <c:v>0.27500000000000002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00320"/>
        <c:axId val="86602112"/>
      </c:barChart>
      <c:catAx>
        <c:axId val="8660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6602112"/>
        <c:crosses val="autoZero"/>
        <c:auto val="1"/>
        <c:lblAlgn val="ctr"/>
        <c:lblOffset val="100"/>
        <c:noMultiLvlLbl val="0"/>
      </c:catAx>
      <c:valAx>
        <c:axId val="86602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66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1798639992548"/>
          <c:y val="4.4723140725234117E-2"/>
          <c:w val="0.80876651378911668"/>
          <c:h val="0.76894576999627318"/>
        </c:manualLayout>
      </c:layout>
      <c:barChart>
        <c:barDir val="col"/>
        <c:grouping val="clustered"/>
        <c:varyColors val="0"/>
        <c:ser>
          <c:idx val="1"/>
          <c:order val="0"/>
          <c:tx>
            <c:v>Top10</c:v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Ref>
              <c:f>UserStudy2Eventsrankalt!$Q$698:$T$698</c:f>
              <c:numCache>
                <c:formatCode>0%</c:formatCode>
                <c:ptCount val="4"/>
                <c:pt idx="0">
                  <c:v>0.77184466019417475</c:v>
                </c:pt>
                <c:pt idx="1">
                  <c:v>6.3106796116504854E-2</c:v>
                </c:pt>
                <c:pt idx="2">
                  <c:v>5.8252427184466021E-2</c:v>
                </c:pt>
                <c:pt idx="3">
                  <c:v>0.10679611650485436</c:v>
                </c:pt>
              </c:numCache>
            </c:numRef>
          </c:val>
        </c:ser>
        <c:ser>
          <c:idx val="0"/>
          <c:order val="1"/>
          <c:tx>
            <c:v>Lowest Ranked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Lit>
              <c:ptCount val="4"/>
              <c:pt idx="0">
                <c:v>High</c:v>
              </c:pt>
              <c:pt idx="1">
                <c:v>Medium</c:v>
              </c:pt>
              <c:pt idx="2">
                <c:v>Low</c:v>
              </c:pt>
              <c:pt idx="3">
                <c:v>None</c:v>
              </c:pt>
            </c:strLit>
          </c:cat>
          <c:val>
            <c:numRef>
              <c:f>UserStudy2Eventsrankalt!$Q$697:$T$697</c:f>
              <c:numCache>
                <c:formatCode>0%</c:formatCode>
                <c:ptCount val="4"/>
                <c:pt idx="0">
                  <c:v>0.4</c:v>
                </c:pt>
                <c:pt idx="1">
                  <c:v>0.17499999999999999</c:v>
                </c:pt>
                <c:pt idx="2">
                  <c:v>0.15</c:v>
                </c:pt>
                <c:pt idx="3">
                  <c:v>0.27500000000000002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86272"/>
        <c:axId val="227894784"/>
      </c:barChart>
      <c:catAx>
        <c:axId val="2276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Relevance Rating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7894784"/>
        <c:crosses val="autoZero"/>
        <c:auto val="1"/>
        <c:lblAlgn val="ctr"/>
        <c:lblOffset val="100"/>
        <c:noMultiLvlLbl val="0"/>
      </c:catAx>
      <c:valAx>
        <c:axId val="22789478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Percentage</a:t>
                </a:r>
                <a:r>
                  <a:rPr lang="en-US" sz="1200" baseline="0"/>
                  <a:t> of Datasets</a:t>
                </a:r>
                <a:endParaRPr lang="en-US" sz="12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768627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59807477454803881"/>
          <c:y val="7.9910237806376933E-2"/>
          <c:w val="0.34729561175397733"/>
          <c:h val="0.1559331065489925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11286089238852E-2"/>
          <c:y val="6.5289442986293383E-2"/>
          <c:w val="0.7086498250218722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All Datasets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UserStudy2Eventsrankalt!$E$708:$E$807</c:f>
              <c:numCache>
                <c:formatCode>General</c:formatCode>
                <c:ptCount val="100"/>
                <c:pt idx="0">
                  <c:v>-0.94999999999999973</c:v>
                </c:pt>
                <c:pt idx="1">
                  <c:v>-0.88757575757575768</c:v>
                </c:pt>
                <c:pt idx="2">
                  <c:v>-0.82515151515151519</c:v>
                </c:pt>
                <c:pt idx="3">
                  <c:v>-0.7627272727272727</c:v>
                </c:pt>
                <c:pt idx="4">
                  <c:v>-0.70030303030303065</c:v>
                </c:pt>
                <c:pt idx="5">
                  <c:v>-0.63787878787878816</c:v>
                </c:pt>
                <c:pt idx="6">
                  <c:v>-0.57545454545454566</c:v>
                </c:pt>
                <c:pt idx="7">
                  <c:v>-0.51303030303030317</c:v>
                </c:pt>
                <c:pt idx="8">
                  <c:v>-0.45060606060606112</c:v>
                </c:pt>
                <c:pt idx="9">
                  <c:v>-0.38818181818181863</c:v>
                </c:pt>
                <c:pt idx="10">
                  <c:v>-0.32575757575757613</c:v>
                </c:pt>
                <c:pt idx="11">
                  <c:v>-0.26333333333333409</c:v>
                </c:pt>
                <c:pt idx="12">
                  <c:v>-0.20090909090909159</c:v>
                </c:pt>
                <c:pt idx="13">
                  <c:v>-0.1384848484848491</c:v>
                </c:pt>
                <c:pt idx="14">
                  <c:v>-7.6060606060606606E-2</c:v>
                </c:pt>
                <c:pt idx="15">
                  <c:v>-1.3636363636364557E-2</c:v>
                </c:pt>
                <c:pt idx="16">
                  <c:v>4.8787878787877936E-2</c:v>
                </c:pt>
                <c:pt idx="17">
                  <c:v>0.11121212121212043</c:v>
                </c:pt>
                <c:pt idx="18">
                  <c:v>0.1736363636363627</c:v>
                </c:pt>
                <c:pt idx="19">
                  <c:v>0.23606060606060497</c:v>
                </c:pt>
                <c:pt idx="20">
                  <c:v>0.29848484848484746</c:v>
                </c:pt>
                <c:pt idx="21">
                  <c:v>0.36090909090908974</c:v>
                </c:pt>
                <c:pt idx="22">
                  <c:v>0.42333333333333223</c:v>
                </c:pt>
                <c:pt idx="23">
                  <c:v>0.4857575757575745</c:v>
                </c:pt>
                <c:pt idx="24">
                  <c:v>0.54818181818181699</c:v>
                </c:pt>
                <c:pt idx="25">
                  <c:v>0.61060606060605926</c:v>
                </c:pt>
                <c:pt idx="26">
                  <c:v>0.67303030303030176</c:v>
                </c:pt>
                <c:pt idx="27">
                  <c:v>0.73545454545454403</c:v>
                </c:pt>
                <c:pt idx="28">
                  <c:v>0.79787878787878652</c:v>
                </c:pt>
                <c:pt idx="29">
                  <c:v>0.86030303030302879</c:v>
                </c:pt>
                <c:pt idx="30">
                  <c:v>0.92272727272727106</c:v>
                </c:pt>
                <c:pt idx="31">
                  <c:v>0.98515151515151356</c:v>
                </c:pt>
                <c:pt idx="32">
                  <c:v>1.0475757575757558</c:v>
                </c:pt>
                <c:pt idx="33">
                  <c:v>1.1099999999999983</c:v>
                </c:pt>
                <c:pt idx="34">
                  <c:v>1.1724242424242406</c:v>
                </c:pt>
                <c:pt idx="35">
                  <c:v>1.2348484848484831</c:v>
                </c:pt>
                <c:pt idx="36">
                  <c:v>1.2972727272727254</c:v>
                </c:pt>
                <c:pt idx="37">
                  <c:v>1.3596969696969676</c:v>
                </c:pt>
                <c:pt idx="38">
                  <c:v>1.4221212121212101</c:v>
                </c:pt>
                <c:pt idx="39">
                  <c:v>1.4845454545454526</c:v>
                </c:pt>
                <c:pt idx="40">
                  <c:v>1.5469696969696949</c:v>
                </c:pt>
                <c:pt idx="41">
                  <c:v>1.6093939393939372</c:v>
                </c:pt>
                <c:pt idx="42">
                  <c:v>1.6718181818181796</c:v>
                </c:pt>
                <c:pt idx="43">
                  <c:v>1.7342424242424221</c:v>
                </c:pt>
                <c:pt idx="44">
                  <c:v>1.7966666666666646</c:v>
                </c:pt>
                <c:pt idx="45">
                  <c:v>1.8590909090909069</c:v>
                </c:pt>
                <c:pt idx="46">
                  <c:v>1.9215151515151494</c:v>
                </c:pt>
                <c:pt idx="47">
                  <c:v>1.9839393939393919</c:v>
                </c:pt>
                <c:pt idx="48">
                  <c:v>2.0463636363636342</c:v>
                </c:pt>
                <c:pt idx="49">
                  <c:v>2.1087878787878767</c:v>
                </c:pt>
                <c:pt idx="50">
                  <c:v>2.1712121212121192</c:v>
                </c:pt>
                <c:pt idx="51">
                  <c:v>2.2336363636363616</c:v>
                </c:pt>
                <c:pt idx="52">
                  <c:v>2.2960606060606041</c:v>
                </c:pt>
                <c:pt idx="53">
                  <c:v>2.3584848484848462</c:v>
                </c:pt>
                <c:pt idx="54">
                  <c:v>2.4209090909090887</c:v>
                </c:pt>
                <c:pt idx="55">
                  <c:v>2.4833333333333312</c:v>
                </c:pt>
                <c:pt idx="56">
                  <c:v>2.5457575757575737</c:v>
                </c:pt>
                <c:pt idx="57">
                  <c:v>2.6081818181818162</c:v>
                </c:pt>
                <c:pt idx="58">
                  <c:v>2.6706060606060582</c:v>
                </c:pt>
                <c:pt idx="59">
                  <c:v>2.7330303030303007</c:v>
                </c:pt>
                <c:pt idx="60">
                  <c:v>2.7954545454545432</c:v>
                </c:pt>
                <c:pt idx="61">
                  <c:v>2.8578787878787857</c:v>
                </c:pt>
                <c:pt idx="62">
                  <c:v>2.9203030303030282</c:v>
                </c:pt>
                <c:pt idx="63">
                  <c:v>2.9827272727272702</c:v>
                </c:pt>
                <c:pt idx="64">
                  <c:v>3.0451515151515127</c:v>
                </c:pt>
              </c:numCache>
            </c:numRef>
          </c:xVal>
          <c:yVal>
            <c:numRef>
              <c:f>UserStudy2Eventsrankalt!$F$708:$F$807</c:f>
              <c:numCache>
                <c:formatCode>General</c:formatCode>
                <c:ptCount val="100"/>
                <c:pt idx="0">
                  <c:v>4.3027654484835021E-3</c:v>
                </c:pt>
                <c:pt idx="1">
                  <c:v>5.1512508983374821E-3</c:v>
                </c:pt>
                <c:pt idx="2">
                  <c:v>6.14444313454637E-3</c:v>
                </c:pt>
                <c:pt idx="3">
                  <c:v>7.3022576201061361E-3</c:v>
                </c:pt>
                <c:pt idx="4">
                  <c:v>8.6464247703068285E-3</c:v>
                </c:pt>
                <c:pt idx="5">
                  <c:v>1.0200484002087571E-2</c:v>
                </c:pt>
                <c:pt idx="6">
                  <c:v>1.1989740574292335E-2</c:v>
                </c:pt>
                <c:pt idx="7">
                  <c:v>1.4041179415178812E-2</c:v>
                </c:pt>
                <c:pt idx="8">
                  <c:v>1.638333027827401E-2</c:v>
                </c:pt>
                <c:pt idx="9">
                  <c:v>1.9046078918201339E-2</c:v>
                </c:pt>
                <c:pt idx="10">
                  <c:v>2.2060419558345052E-2</c:v>
                </c:pt>
                <c:pt idx="11">
                  <c:v>2.5458144751174232E-2</c:v>
                </c:pt>
                <c:pt idx="12">
                  <c:v>2.9271469822136513E-2</c:v>
                </c:pt>
                <c:pt idx="13">
                  <c:v>3.3532590443427664E-2</c:v>
                </c:pt>
                <c:pt idx="14">
                  <c:v>3.8273173499056526E-2</c:v>
                </c:pt>
                <c:pt idx="15">
                  <c:v>4.3523783260769569E-2</c:v>
                </c:pt>
                <c:pt idx="16">
                  <c:v>4.9313246966799958E-2</c:v>
                </c:pt>
                <c:pt idx="17">
                  <c:v>5.5667966140594966E-2</c:v>
                </c:pt>
                <c:pt idx="18">
                  <c:v>6.2611182350420069E-2</c:v>
                </c:pt>
                <c:pt idx="19">
                  <c:v>7.0162208526536499E-2</c:v>
                </c:pt>
                <c:pt idx="20">
                  <c:v>7.8335639342877184E-2</c:v>
                </c:pt>
                <c:pt idx="21">
                  <c:v>8.7140556447887471E-2</c:v>
                </c:pt>
                <c:pt idx="22">
                  <c:v>9.6579746400726696E-2</c:v>
                </c:pt>
                <c:pt idx="23">
                  <c:v>0.10664895093696106</c:v>
                </c:pt>
                <c:pt idx="24">
                  <c:v>0.1173361705548531</c:v>
                </c:pt>
                <c:pt idx="25">
                  <c:v>0.12862104328616858</c:v>
                </c:pt>
                <c:pt idx="26">
                  <c:v>0.14047432080946823</c:v>
                </c:pt>
                <c:pt idx="27">
                  <c:v>0.15285746370761494</c:v>
                </c:pt>
                <c:pt idx="28">
                  <c:v>0.16572237661072595</c:v>
                </c:pt>
                <c:pt idx="29">
                  <c:v>0.17901130216860303</c:v>
                </c:pt>
                <c:pt idx="30">
                  <c:v>0.19265689025542221</c:v>
                </c:pt>
                <c:pt idx="31">
                  <c:v>0.20658245554448426</c:v>
                </c:pt>
                <c:pt idx="32">
                  <c:v>0.22070243265180634</c:v>
                </c:pt>
                <c:pt idx="33">
                  <c:v>0.23492303351373101</c:v>
                </c:pt>
                <c:pt idx="34">
                  <c:v>0.24914310664392589</c:v>
                </c:pt>
                <c:pt idx="35">
                  <c:v>0.26325519254415314</c:v>
                </c:pt>
                <c:pt idx="36">
                  <c:v>0.27714676397903354</c:v>
                </c:pt>
                <c:pt idx="37">
                  <c:v>0.29070163424378564</c:v>
                </c:pt>
                <c:pt idx="38">
                  <c:v>0.30380151114361087</c:v>
                </c:pt>
                <c:pt idx="39">
                  <c:v>0.31632766935698026</c:v>
                </c:pt>
                <c:pt idx="40">
                  <c:v>0.32816270936273378</c:v>
                </c:pt>
                <c:pt idx="41">
                  <c:v>0.33919236735209124</c:v>
                </c:pt>
                <c:pt idx="42">
                  <c:v>0.34930733768215821</c:v>
                </c:pt>
                <c:pt idx="43">
                  <c:v>0.35840506759193896</c:v>
                </c:pt>
                <c:pt idx="44">
                  <c:v>0.36639148319708048</c:v>
                </c:pt>
                <c:pt idx="45">
                  <c:v>0.3731826062691832</c:v>
                </c:pt>
                <c:pt idx="46">
                  <c:v>0.37870602301095779</c:v>
                </c:pt>
                <c:pt idx="47">
                  <c:v>0.38290216893681422</c:v>
                </c:pt>
                <c:pt idx="48">
                  <c:v>0.38572539799198219</c:v>
                </c:pt>
                <c:pt idx="49">
                  <c:v>0.38714480908130261</c:v>
                </c:pt>
                <c:pt idx="50">
                  <c:v>0.38714480908130267</c:v>
                </c:pt>
                <c:pt idx="51">
                  <c:v>0.38572539799198235</c:v>
                </c:pt>
                <c:pt idx="52">
                  <c:v>0.3829021689368145</c:v>
                </c:pt>
                <c:pt idx="53">
                  <c:v>0.37870602301095818</c:v>
                </c:pt>
                <c:pt idx="54">
                  <c:v>0.37318260626918365</c:v>
                </c:pt>
                <c:pt idx="55">
                  <c:v>0.36639148319708104</c:v>
                </c:pt>
                <c:pt idx="56">
                  <c:v>0.35840506759193952</c:v>
                </c:pt>
                <c:pt idx="57">
                  <c:v>0.34930733768215888</c:v>
                </c:pt>
                <c:pt idx="58">
                  <c:v>0.33919236735209213</c:v>
                </c:pt>
                <c:pt idx="59">
                  <c:v>0.32816270936273462</c:v>
                </c:pt>
                <c:pt idx="60">
                  <c:v>0.31632766935698109</c:v>
                </c:pt>
                <c:pt idx="61">
                  <c:v>0.30380151114361181</c:v>
                </c:pt>
                <c:pt idx="62">
                  <c:v>0.29070163424378659</c:v>
                </c:pt>
                <c:pt idx="63">
                  <c:v>0.27714676397903459</c:v>
                </c:pt>
                <c:pt idx="64">
                  <c:v>0.26325519254415408</c:v>
                </c:pt>
              </c:numCache>
            </c:numRef>
          </c:yVal>
          <c:smooth val="1"/>
        </c:ser>
        <c:ser>
          <c:idx val="1"/>
          <c:order val="1"/>
          <c:tx>
            <c:v>Low-Ranked Datasets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UserStudy2Eventsrankalt!$J$708:$J$807</c:f>
              <c:numCache>
                <c:formatCode>General</c:formatCode>
                <c:ptCount val="100"/>
                <c:pt idx="0">
                  <c:v>-2.0706394045290706</c:v>
                </c:pt>
                <c:pt idx="1">
                  <c:v>-1.9944648711042412</c:v>
                </c:pt>
                <c:pt idx="2">
                  <c:v>-1.9182903376794116</c:v>
                </c:pt>
                <c:pt idx="3">
                  <c:v>-1.842115804254582</c:v>
                </c:pt>
                <c:pt idx="4">
                  <c:v>-1.7659412708297524</c:v>
                </c:pt>
                <c:pt idx="5">
                  <c:v>-1.6897667374049228</c:v>
                </c:pt>
                <c:pt idx="6">
                  <c:v>-1.6135922039800927</c:v>
                </c:pt>
                <c:pt idx="7">
                  <c:v>-1.5374176705552631</c:v>
                </c:pt>
                <c:pt idx="8">
                  <c:v>-1.4612431371304335</c:v>
                </c:pt>
                <c:pt idx="9">
                  <c:v>-1.3850686037056039</c:v>
                </c:pt>
                <c:pt idx="10">
                  <c:v>-1.3088940702807743</c:v>
                </c:pt>
                <c:pt idx="11">
                  <c:v>-1.2327195368559447</c:v>
                </c:pt>
                <c:pt idx="12">
                  <c:v>-1.1565450034311151</c:v>
                </c:pt>
                <c:pt idx="13">
                  <c:v>-1.0803704700062855</c:v>
                </c:pt>
                <c:pt idx="14">
                  <c:v>-1.0041959365814559</c:v>
                </c:pt>
                <c:pt idx="15">
                  <c:v>-0.92802140315662629</c:v>
                </c:pt>
                <c:pt idx="16">
                  <c:v>-0.85184686973179669</c:v>
                </c:pt>
                <c:pt idx="17">
                  <c:v>-0.77567233630696664</c:v>
                </c:pt>
                <c:pt idx="18">
                  <c:v>-0.69949780288213703</c:v>
                </c:pt>
                <c:pt idx="19">
                  <c:v>-0.62332326945730743</c:v>
                </c:pt>
                <c:pt idx="20">
                  <c:v>-0.54714873603247782</c:v>
                </c:pt>
                <c:pt idx="21">
                  <c:v>-0.47097420260764822</c:v>
                </c:pt>
                <c:pt idx="22">
                  <c:v>-0.39479966918281861</c:v>
                </c:pt>
                <c:pt idx="23">
                  <c:v>-0.31862513575798901</c:v>
                </c:pt>
                <c:pt idx="24">
                  <c:v>-0.2424506023331594</c:v>
                </c:pt>
                <c:pt idx="25">
                  <c:v>-0.16627606890832958</c:v>
                </c:pt>
                <c:pt idx="26">
                  <c:v>-9.0101535483499973E-2</c:v>
                </c:pt>
                <c:pt idx="27">
                  <c:v>-1.3927002058670368E-2</c:v>
                </c:pt>
                <c:pt idx="28">
                  <c:v>6.2247531366159237E-2</c:v>
                </c:pt>
                <c:pt idx="29">
                  <c:v>0.13842206479098884</c:v>
                </c:pt>
                <c:pt idx="30">
                  <c:v>0.21459659821581845</c:v>
                </c:pt>
                <c:pt idx="31">
                  <c:v>0.29077113164064827</c:v>
                </c:pt>
                <c:pt idx="32">
                  <c:v>0.36694566506547788</c:v>
                </c:pt>
                <c:pt idx="33">
                  <c:v>0.44312019849030748</c:v>
                </c:pt>
                <c:pt idx="34">
                  <c:v>0.51929473191513709</c:v>
                </c:pt>
                <c:pt idx="35">
                  <c:v>0.59546926533996669</c:v>
                </c:pt>
                <c:pt idx="36">
                  <c:v>0.6716437987647963</c:v>
                </c:pt>
                <c:pt idx="37">
                  <c:v>0.74781833218962601</c:v>
                </c:pt>
                <c:pt idx="38">
                  <c:v>0.82399286561445573</c:v>
                </c:pt>
                <c:pt idx="39">
                  <c:v>0.90016739903928533</c:v>
                </c:pt>
                <c:pt idx="40">
                  <c:v>0.97634193246411494</c:v>
                </c:pt>
                <c:pt idx="41">
                  <c:v>1.0525164658889445</c:v>
                </c:pt>
                <c:pt idx="42">
                  <c:v>1.1286909993137744</c:v>
                </c:pt>
                <c:pt idx="43">
                  <c:v>1.204865532738604</c:v>
                </c:pt>
                <c:pt idx="44">
                  <c:v>1.2810400661634338</c:v>
                </c:pt>
                <c:pt idx="45">
                  <c:v>1.3572145995882634</c:v>
                </c:pt>
                <c:pt idx="46">
                  <c:v>1.4333891330130932</c:v>
                </c:pt>
                <c:pt idx="47">
                  <c:v>1.5095636664379228</c:v>
                </c:pt>
                <c:pt idx="48">
                  <c:v>1.5857381998627527</c:v>
                </c:pt>
                <c:pt idx="49">
                  <c:v>1.6619127332875823</c:v>
                </c:pt>
                <c:pt idx="50">
                  <c:v>1.7380872667124121</c:v>
                </c:pt>
                <c:pt idx="51">
                  <c:v>1.8142618001372417</c:v>
                </c:pt>
                <c:pt idx="52">
                  <c:v>1.8904363335620715</c:v>
                </c:pt>
                <c:pt idx="53">
                  <c:v>1.9666108669869011</c:v>
                </c:pt>
                <c:pt idx="54">
                  <c:v>2.0427854004117307</c:v>
                </c:pt>
                <c:pt idx="55">
                  <c:v>2.1189599338365608</c:v>
                </c:pt>
                <c:pt idx="56">
                  <c:v>2.1951344672613904</c:v>
                </c:pt>
                <c:pt idx="57">
                  <c:v>2.27130900068622</c:v>
                </c:pt>
                <c:pt idx="58">
                  <c:v>2.3474835341110496</c:v>
                </c:pt>
                <c:pt idx="59">
                  <c:v>2.4236580675358792</c:v>
                </c:pt>
                <c:pt idx="60">
                  <c:v>2.4998326009607093</c:v>
                </c:pt>
                <c:pt idx="61">
                  <c:v>2.5760071343855389</c:v>
                </c:pt>
                <c:pt idx="62">
                  <c:v>2.6521816678103685</c:v>
                </c:pt>
                <c:pt idx="63">
                  <c:v>2.7283562012351981</c:v>
                </c:pt>
                <c:pt idx="64">
                  <c:v>2.8045307346600277</c:v>
                </c:pt>
                <c:pt idx="65">
                  <c:v>2.8807052680848573</c:v>
                </c:pt>
                <c:pt idx="66">
                  <c:v>2.9568798015096869</c:v>
                </c:pt>
                <c:pt idx="67">
                  <c:v>3.0330543349345165</c:v>
                </c:pt>
              </c:numCache>
            </c:numRef>
          </c:xVal>
          <c:yVal>
            <c:numRef>
              <c:f>UserStudy2Eventsrankalt!$K$708:$K$807</c:f>
              <c:numCache>
                <c:formatCode>General</c:formatCode>
                <c:ptCount val="100"/>
                <c:pt idx="0">
                  <c:v>3.5260717903292985E-3</c:v>
                </c:pt>
                <c:pt idx="1">
                  <c:v>4.2213968423349671E-3</c:v>
                </c:pt>
                <c:pt idx="2">
                  <c:v>5.0353076093521488E-3</c:v>
                </c:pt>
                <c:pt idx="3">
                  <c:v>5.9841246073611375E-3</c:v>
                </c:pt>
                <c:pt idx="4">
                  <c:v>7.0856556869788893E-3</c:v>
                </c:pt>
                <c:pt idx="5">
                  <c:v>8.3591911569669657E-3</c:v>
                </c:pt>
                <c:pt idx="6">
                  <c:v>9.8254684152674666E-3</c:v>
                </c:pt>
                <c:pt idx="7">
                  <c:v>1.150660133153765E-2</c:v>
                </c:pt>
                <c:pt idx="8">
                  <c:v>1.3425969743768001E-2</c:v>
                </c:pt>
                <c:pt idx="9">
                  <c:v>1.5608064718825171E-2</c:v>
                </c:pt>
                <c:pt idx="10">
                  <c:v>1.8078285702262692E-2</c:v>
                </c:pt>
                <c:pt idx="11">
                  <c:v>2.0862686362063631E-2</c:v>
                </c:pt>
                <c:pt idx="12">
                  <c:v>2.3987666824295102E-2</c:v>
                </c:pt>
                <c:pt idx="13">
                  <c:v>2.7479611109387542E-2</c:v>
                </c:pt>
                <c:pt idx="14">
                  <c:v>3.1364469901320385E-2</c:v>
                </c:pt>
                <c:pt idx="15">
                  <c:v>3.5667290304726117E-2</c:v>
                </c:pt>
                <c:pt idx="16">
                  <c:v>4.0411695943235633E-2</c:v>
                </c:pt>
                <c:pt idx="17">
                  <c:v>4.5619322592297055E-2</c:v>
                </c:pt>
                <c:pt idx="18">
                  <c:v>5.1309216476763883E-2</c:v>
                </c:pt>
                <c:pt idx="19">
                  <c:v>5.7497204343271026E-2</c:v>
                </c:pt>
                <c:pt idx="20">
                  <c:v>6.4195246376183762E-2</c:v>
                </c:pt>
                <c:pt idx="21">
                  <c:v>7.1410784892490059E-2</c:v>
                </c:pt>
                <c:pt idx="22">
                  <c:v>7.9146103448605343E-2</c:v>
                </c:pt>
                <c:pt idx="23">
                  <c:v>8.7397712440860628E-2</c:v>
                </c:pt>
                <c:pt idx="24">
                  <c:v>9.6155778401668349E-2</c:v>
                </c:pt>
                <c:pt idx="25">
                  <c:v>0.10540361490862279</c:v>
                </c:pt>
                <c:pt idx="26">
                  <c:v>0.11511725326475999</c:v>
                </c:pt>
                <c:pt idx="27">
                  <c:v>0.12526511081627048</c:v>
                </c:pt>
                <c:pt idx="28">
                  <c:v>0.13580777390488735</c:v>
                </c:pt>
                <c:pt idx="29">
                  <c:v>0.14669791097938939</c:v>
                </c:pt>
                <c:pt idx="30">
                  <c:v>0.15788032930812831</c:v>
                </c:pt>
                <c:pt idx="31">
                  <c:v>0.16929218605887375</c:v>
                </c:pt>
                <c:pt idx="32">
                  <c:v>0.18086336128427943</c:v>
                </c:pt>
                <c:pt idx="33">
                  <c:v>0.19251699663603622</c:v>
                </c:pt>
                <c:pt idx="34">
                  <c:v>0.20417019951709775</c:v>
                </c:pt>
                <c:pt idx="35">
                  <c:v>0.21573490797989175</c:v>
                </c:pt>
                <c:pt idx="36">
                  <c:v>0.22711890711866431</c:v>
                </c:pt>
                <c:pt idx="37">
                  <c:v>0.23822698313032822</c:v>
                </c:pt>
                <c:pt idx="38">
                  <c:v>0.24896219678450035</c:v>
                </c:pt>
                <c:pt idx="39">
                  <c:v>0.25922725390792084</c:v>
                </c:pt>
                <c:pt idx="40">
                  <c:v>0.26892594680702236</c:v>
                </c:pt>
                <c:pt idx="41">
                  <c:v>0.27796463747210631</c:v>
                </c:pt>
                <c:pt idx="42">
                  <c:v>0.28625375105914541</c:v>
                </c:pt>
                <c:pt idx="43">
                  <c:v>0.29370924664099712</c:v>
                </c:pt>
                <c:pt idx="44">
                  <c:v>0.30025403164224795</c:v>
                </c:pt>
                <c:pt idx="45">
                  <c:v>0.30581928677313958</c:v>
                </c:pt>
                <c:pt idx="46">
                  <c:v>0.31034566967562111</c:v>
                </c:pt>
                <c:pt idx="47">
                  <c:v>0.31378436786970521</c:v>
                </c:pt>
                <c:pt idx="48">
                  <c:v>0.31609797488553132</c:v>
                </c:pt>
                <c:pt idx="49">
                  <c:v>0.31726116759516354</c:v>
                </c:pt>
                <c:pt idx="50">
                  <c:v>0.3172611675951636</c:v>
                </c:pt>
                <c:pt idx="51">
                  <c:v>0.31609797488553143</c:v>
                </c:pt>
                <c:pt idx="52">
                  <c:v>0.31378436786970543</c:v>
                </c:pt>
                <c:pt idx="53">
                  <c:v>0.31034566967562144</c:v>
                </c:pt>
                <c:pt idx="54">
                  <c:v>0.30581928677313996</c:v>
                </c:pt>
                <c:pt idx="55">
                  <c:v>0.3002540316422484</c:v>
                </c:pt>
                <c:pt idx="56">
                  <c:v>0.29370924664099762</c:v>
                </c:pt>
                <c:pt idx="57">
                  <c:v>0.28625375105914597</c:v>
                </c:pt>
                <c:pt idx="58">
                  <c:v>0.27796463747210698</c:v>
                </c:pt>
                <c:pt idx="59">
                  <c:v>0.26892594680702309</c:v>
                </c:pt>
                <c:pt idx="60">
                  <c:v>0.25922725390792151</c:v>
                </c:pt>
                <c:pt idx="61">
                  <c:v>0.24896219678450107</c:v>
                </c:pt>
                <c:pt idx="62">
                  <c:v>0.23822698313032897</c:v>
                </c:pt>
                <c:pt idx="63">
                  <c:v>0.22711890711866511</c:v>
                </c:pt>
                <c:pt idx="64">
                  <c:v>0.21573490797989262</c:v>
                </c:pt>
                <c:pt idx="65">
                  <c:v>0.20417019951709858</c:v>
                </c:pt>
                <c:pt idx="66">
                  <c:v>0.19251699663603711</c:v>
                </c:pt>
                <c:pt idx="67">
                  <c:v>0.18086336128428027</c:v>
                </c:pt>
              </c:numCache>
            </c:numRef>
          </c:yVal>
          <c:smooth val="1"/>
        </c:ser>
        <c:ser>
          <c:idx val="2"/>
          <c:order val="2"/>
          <c:tx>
            <c:v>Top 10-Ranked Datasets</c:v>
          </c:tx>
          <c:spPr>
            <a:ln w="1905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UserStudy2Eventsrankalt!$N$708:$N$807</c:f>
              <c:numCache>
                <c:formatCode>General</c:formatCode>
                <c:ptCount val="100"/>
                <c:pt idx="0">
                  <c:v>-0.2139856439412342</c:v>
                </c:pt>
                <c:pt idx="1">
                  <c:v>-0.16221640771422408</c:v>
                </c:pt>
                <c:pt idx="2">
                  <c:v>-0.11044717148721395</c:v>
                </c:pt>
                <c:pt idx="3">
                  <c:v>-5.8677935260203373E-2</c:v>
                </c:pt>
                <c:pt idx="4">
                  <c:v>-6.9086990331932441E-3</c:v>
                </c:pt>
                <c:pt idx="5">
                  <c:v>4.4860537193816885E-2</c:v>
                </c:pt>
                <c:pt idx="6">
                  <c:v>9.6629773420827014E-2</c:v>
                </c:pt>
                <c:pt idx="7">
                  <c:v>0.14839900964783759</c:v>
                </c:pt>
                <c:pt idx="8">
                  <c:v>0.20016824587484772</c:v>
                </c:pt>
                <c:pt idx="9">
                  <c:v>0.25193748210185785</c:v>
                </c:pt>
                <c:pt idx="10">
                  <c:v>0.30370671832886798</c:v>
                </c:pt>
                <c:pt idx="11">
                  <c:v>0.35547595455587833</c:v>
                </c:pt>
                <c:pt idx="12">
                  <c:v>0.40724519078288868</c:v>
                </c:pt>
                <c:pt idx="13">
                  <c:v>0.45901442700989881</c:v>
                </c:pt>
                <c:pt idx="14">
                  <c:v>0.51078366323690894</c:v>
                </c:pt>
                <c:pt idx="15">
                  <c:v>0.56255289946391929</c:v>
                </c:pt>
                <c:pt idx="16">
                  <c:v>0.61432213569092942</c:v>
                </c:pt>
                <c:pt idx="17">
                  <c:v>0.66609137191793977</c:v>
                </c:pt>
                <c:pt idx="18">
                  <c:v>0.7178606081449499</c:v>
                </c:pt>
                <c:pt idx="19">
                  <c:v>0.76962984437196025</c:v>
                </c:pt>
                <c:pt idx="20">
                  <c:v>0.82139908059897038</c:v>
                </c:pt>
                <c:pt idx="21">
                  <c:v>0.87316831682598073</c:v>
                </c:pt>
                <c:pt idx="22">
                  <c:v>0.92493755305299086</c:v>
                </c:pt>
                <c:pt idx="23">
                  <c:v>0.97670678928000121</c:v>
                </c:pt>
                <c:pt idx="24">
                  <c:v>1.0284760255070113</c:v>
                </c:pt>
                <c:pt idx="25">
                  <c:v>1.0802452617340215</c:v>
                </c:pt>
                <c:pt idx="26">
                  <c:v>1.1320144979610318</c:v>
                </c:pt>
                <c:pt idx="27">
                  <c:v>1.1837837341880419</c:v>
                </c:pt>
                <c:pt idx="28">
                  <c:v>1.2355529704150523</c:v>
                </c:pt>
                <c:pt idx="29">
                  <c:v>1.2873222066420624</c:v>
                </c:pt>
                <c:pt idx="30">
                  <c:v>1.3390914428690728</c:v>
                </c:pt>
                <c:pt idx="31">
                  <c:v>1.3908606790960829</c:v>
                </c:pt>
                <c:pt idx="32">
                  <c:v>1.442629915323093</c:v>
                </c:pt>
                <c:pt idx="33">
                  <c:v>1.4943991515501034</c:v>
                </c:pt>
                <c:pt idx="34">
                  <c:v>1.5461683877771137</c:v>
                </c:pt>
                <c:pt idx="35">
                  <c:v>1.5979376240041239</c:v>
                </c:pt>
                <c:pt idx="36">
                  <c:v>1.649706860231134</c:v>
                </c:pt>
                <c:pt idx="37">
                  <c:v>1.7014760964581443</c:v>
                </c:pt>
                <c:pt idx="38">
                  <c:v>1.7532453326851547</c:v>
                </c:pt>
                <c:pt idx="39">
                  <c:v>1.8050145689121648</c:v>
                </c:pt>
                <c:pt idx="40">
                  <c:v>1.856783805139175</c:v>
                </c:pt>
                <c:pt idx="41">
                  <c:v>1.9085530413661853</c:v>
                </c:pt>
                <c:pt idx="42">
                  <c:v>1.9603222775931957</c:v>
                </c:pt>
                <c:pt idx="43">
                  <c:v>2.0120915138202058</c:v>
                </c:pt>
                <c:pt idx="44">
                  <c:v>2.0638607500472159</c:v>
                </c:pt>
                <c:pt idx="45">
                  <c:v>2.1156299862742265</c:v>
                </c:pt>
                <c:pt idx="46">
                  <c:v>2.1673992225012366</c:v>
                </c:pt>
                <c:pt idx="47">
                  <c:v>2.2191684587282468</c:v>
                </c:pt>
                <c:pt idx="48">
                  <c:v>2.2709376949552573</c:v>
                </c:pt>
                <c:pt idx="49">
                  <c:v>2.3227069311822675</c:v>
                </c:pt>
                <c:pt idx="50">
                  <c:v>2.3744761674092776</c:v>
                </c:pt>
                <c:pt idx="51">
                  <c:v>2.4262454036362882</c:v>
                </c:pt>
                <c:pt idx="52">
                  <c:v>2.4780146398632983</c:v>
                </c:pt>
                <c:pt idx="53">
                  <c:v>2.5297838760903084</c:v>
                </c:pt>
                <c:pt idx="54">
                  <c:v>2.581553112317319</c:v>
                </c:pt>
                <c:pt idx="55">
                  <c:v>2.6333223485443291</c:v>
                </c:pt>
                <c:pt idx="56">
                  <c:v>2.6850915847713397</c:v>
                </c:pt>
                <c:pt idx="57">
                  <c:v>2.7368608209983498</c:v>
                </c:pt>
                <c:pt idx="58">
                  <c:v>2.7886300572253599</c:v>
                </c:pt>
                <c:pt idx="59">
                  <c:v>2.8403992934523701</c:v>
                </c:pt>
                <c:pt idx="60">
                  <c:v>2.8921685296793802</c:v>
                </c:pt>
                <c:pt idx="61">
                  <c:v>2.9439377659063908</c:v>
                </c:pt>
                <c:pt idx="62">
                  <c:v>2.9957070021334009</c:v>
                </c:pt>
                <c:pt idx="63">
                  <c:v>3.047476238360411</c:v>
                </c:pt>
              </c:numCache>
            </c:numRef>
          </c:xVal>
          <c:yVal>
            <c:numRef>
              <c:f>UserStudy2Eventsrankalt!$O$708:$O$807</c:f>
              <c:numCache>
                <c:formatCode>General</c:formatCode>
                <c:ptCount val="100"/>
                <c:pt idx="0">
                  <c:v>5.188349163062397E-3</c:v>
                </c:pt>
                <c:pt idx="1">
                  <c:v>6.2114676263688457E-3</c:v>
                </c:pt>
                <c:pt idx="2">
                  <c:v>7.4090760410479659E-3</c:v>
                </c:pt>
                <c:pt idx="3">
                  <c:v>8.8051888176002568E-3</c:v>
                </c:pt>
                <c:pt idx="4">
                  <c:v>1.0426008867463235E-2</c:v>
                </c:pt>
                <c:pt idx="5">
                  <c:v>1.229992042762062E-2</c:v>
                </c:pt>
                <c:pt idx="6">
                  <c:v>1.4457437017834559E-2</c:v>
                </c:pt>
                <c:pt idx="7">
                  <c:v>1.6931097532362108E-2</c:v>
                </c:pt>
                <c:pt idx="8">
                  <c:v>1.9755303642548464E-2</c:v>
                </c:pt>
                <c:pt idx="9">
                  <c:v>2.2966092109366155E-2</c:v>
                </c:pt>
                <c:pt idx="10">
                  <c:v>2.6600836304634039E-2</c:v>
                </c:pt>
                <c:pt idx="11">
                  <c:v>3.0697872239219888E-2</c:v>
                </c:pt>
                <c:pt idx="12">
                  <c:v>3.5296045710977476E-2</c:v>
                </c:pt>
                <c:pt idx="13">
                  <c:v>4.0434178819528828E-2</c:v>
                </c:pt>
                <c:pt idx="14">
                  <c:v>4.6150456042533976E-2</c:v>
                </c:pt>
                <c:pt idx="15">
                  <c:v>5.2481732308674048E-2</c:v>
                </c:pt>
                <c:pt idx="16">
                  <c:v>5.9462768001509597E-2</c:v>
                </c:pt>
                <c:pt idx="17">
                  <c:v>6.7125398535664377E-2</c:v>
                </c:pt>
                <c:pt idx="18">
                  <c:v>7.5497648997028446E-2</c:v>
                </c:pt>
                <c:pt idx="19">
                  <c:v>8.4602807251686243E-2</c:v>
                </c:pt>
                <c:pt idx="20">
                  <c:v>9.4458471810454067E-2</c:v>
                </c:pt>
                <c:pt idx="21">
                  <c:v>0.10507559348245105</c:v>
                </c:pt>
                <c:pt idx="22">
                  <c:v>0.11645753234901442</c:v>
                </c:pt>
                <c:pt idx="23">
                  <c:v>0.12859915372107611</c:v>
                </c:pt>
                <c:pt idx="24">
                  <c:v>0.14148598839143833</c:v>
                </c:pt>
                <c:pt idx="25">
                  <c:v>0.15509348354584468</c:v>
                </c:pt>
                <c:pt idx="26">
                  <c:v>0.16938637105130544</c:v>
                </c:pt>
                <c:pt idx="27">
                  <c:v>0.18431817941058415</c:v>
                </c:pt>
                <c:pt idx="28">
                  <c:v>0.19983091439297829</c:v>
                </c:pt>
                <c:pt idx="29">
                  <c:v>0.21585493118443744</c:v>
                </c:pt>
                <c:pt idx="30">
                  <c:v>0.23230901783577815</c:v>
                </c:pt>
                <c:pt idx="31">
                  <c:v>0.24910070585078267</c:v>
                </c:pt>
                <c:pt idx="32">
                  <c:v>0.2661268190062312</c:v>
                </c:pt>
                <c:pt idx="33">
                  <c:v>0.28327426602921862</c:v>
                </c:pt>
                <c:pt idx="34">
                  <c:v>0.30042107670413842</c:v>
                </c:pt>
                <c:pt idx="35">
                  <c:v>0.31743767450528365</c:v>
                </c:pt>
                <c:pt idx="36">
                  <c:v>0.33418837214165753</c:v>
                </c:pt>
                <c:pt idx="37">
                  <c:v>0.35053306967062292</c:v>
                </c:pt>
                <c:pt idx="38">
                  <c:v>0.36632912831318354</c:v>
                </c:pt>
                <c:pt idx="39">
                  <c:v>0.38143338701862312</c:v>
                </c:pt>
                <c:pt idx="40">
                  <c:v>0.39570428340929276</c:v>
                </c:pt>
                <c:pt idx="41">
                  <c:v>0.40900403620388598</c:v>
                </c:pt>
                <c:pt idx="42">
                  <c:v>0.42120084276346742</c:v>
                </c:pt>
                <c:pt idx="43">
                  <c:v>0.43217104319115157</c:v>
                </c:pt>
                <c:pt idx="44">
                  <c:v>0.44180120156648406</c:v>
                </c:pt>
                <c:pt idx="45">
                  <c:v>0.44999005548595955</c:v>
                </c:pt>
                <c:pt idx="46">
                  <c:v>0.45665028713756672</c:v>
                </c:pt>
                <c:pt idx="47">
                  <c:v>0.46171007263207414</c:v>
                </c:pt>
                <c:pt idx="48">
                  <c:v>0.46511437116539928</c:v>
                </c:pt>
                <c:pt idx="49">
                  <c:v>0.46682592166135123</c:v>
                </c:pt>
                <c:pt idx="50">
                  <c:v>0.46682592166135128</c:v>
                </c:pt>
                <c:pt idx="51">
                  <c:v>0.46511437116539939</c:v>
                </c:pt>
                <c:pt idx="52">
                  <c:v>0.46171007263207448</c:v>
                </c:pt>
                <c:pt idx="53">
                  <c:v>0.45665028713756717</c:v>
                </c:pt>
                <c:pt idx="54">
                  <c:v>0.44999005548596011</c:v>
                </c:pt>
                <c:pt idx="55">
                  <c:v>0.44180120156648478</c:v>
                </c:pt>
                <c:pt idx="56">
                  <c:v>0.43217104319115229</c:v>
                </c:pt>
                <c:pt idx="57">
                  <c:v>0.42120084276346814</c:v>
                </c:pt>
                <c:pt idx="58">
                  <c:v>0.40900403620388692</c:v>
                </c:pt>
                <c:pt idx="59">
                  <c:v>0.39570428340929387</c:v>
                </c:pt>
                <c:pt idx="60">
                  <c:v>0.38143338701862423</c:v>
                </c:pt>
                <c:pt idx="61">
                  <c:v>0.36632912831318454</c:v>
                </c:pt>
                <c:pt idx="62">
                  <c:v>0.35053306967062414</c:v>
                </c:pt>
                <c:pt idx="63">
                  <c:v>0.33418837214165881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1392"/>
        <c:axId val="86733184"/>
      </c:scatterChart>
      <c:valAx>
        <c:axId val="8673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33184"/>
        <c:crosses val="autoZero"/>
        <c:crossBetween val="midCat"/>
      </c:valAx>
      <c:valAx>
        <c:axId val="8673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73139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00" baseline="0">
                <a:latin typeface="Times New Roman" pitchFamily="18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9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492979002624674"/>
          <c:y val="0.19792249927092448"/>
          <c:w val="0.19840354330708662"/>
          <c:h val="0.594895742198891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323850</xdr:colOff>
      <xdr:row>680</xdr:row>
      <xdr:rowOff>128587</xdr:rowOff>
    </xdr:from>
    <xdr:to>
      <xdr:col>42</xdr:col>
      <xdr:colOff>66675</xdr:colOff>
      <xdr:row>694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371474</xdr:colOff>
      <xdr:row>698</xdr:row>
      <xdr:rowOff>9525</xdr:rowOff>
    </xdr:from>
    <xdr:to>
      <xdr:col>39</xdr:col>
      <xdr:colOff>85725</xdr:colOff>
      <xdr:row>712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219081</xdr:colOff>
      <xdr:row>704</xdr:row>
      <xdr:rowOff>61912</xdr:rowOff>
    </xdr:from>
    <xdr:to>
      <xdr:col>27</xdr:col>
      <xdr:colOff>333381</xdr:colOff>
      <xdr:row>718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807"/>
  <sheetViews>
    <sheetView tabSelected="1" workbookViewId="0">
      <pane xSplit="2" ySplit="1" topLeftCell="E686" activePane="bottomRight" state="frozen"/>
      <selection pane="topRight" activeCell="C1" sqref="C1"/>
      <selection pane="bottomLeft" activeCell="A2" sqref="A2"/>
      <selection pane="bottomRight" activeCell="U704" sqref="U704"/>
    </sheetView>
  </sheetViews>
  <sheetFormatPr defaultColWidth="5.5703125" defaultRowHeight="15" x14ac:dyDescent="0.25"/>
  <cols>
    <col min="1" max="1" width="8.28515625" customWidth="1"/>
    <col min="2" max="2" width="11.5703125" customWidth="1"/>
    <col min="3" max="3" width="11.140625" customWidth="1"/>
    <col min="4" max="4" width="6.7109375" customWidth="1"/>
    <col min="5" max="5" width="6.5703125" customWidth="1"/>
    <col min="6" max="6" width="8.140625" customWidth="1"/>
    <col min="8" max="13" width="8.85546875" customWidth="1"/>
    <col min="27" max="27" width="7.7109375" customWidth="1"/>
    <col min="28" max="28" width="11" customWidth="1"/>
    <col min="29" max="29" width="10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8" x14ac:dyDescent="0.25">
      <c r="A2" t="s">
        <v>27</v>
      </c>
      <c r="B2">
        <v>46376</v>
      </c>
      <c r="C2" t="s">
        <v>495</v>
      </c>
      <c r="D2" t="s">
        <v>524</v>
      </c>
      <c r="E2" t="s">
        <v>524</v>
      </c>
      <c r="F2" t="s">
        <v>139</v>
      </c>
      <c r="G2">
        <v>5</v>
      </c>
      <c r="H2">
        <v>3</v>
      </c>
      <c r="I2">
        <v>98</v>
      </c>
      <c r="J2" t="s">
        <v>80</v>
      </c>
      <c r="K2" t="s">
        <v>497</v>
      </c>
      <c r="L2">
        <v>1465</v>
      </c>
      <c r="M2">
        <v>99</v>
      </c>
      <c r="N2">
        <v>99</v>
      </c>
      <c r="O2">
        <v>99</v>
      </c>
      <c r="P2">
        <v>99</v>
      </c>
      <c r="Q2">
        <v>99</v>
      </c>
      <c r="R2">
        <v>100</v>
      </c>
      <c r="S2">
        <v>100</v>
      </c>
      <c r="T2">
        <v>99.99</v>
      </c>
      <c r="V2" t="s">
        <v>521</v>
      </c>
      <c r="X2" t="s">
        <v>34</v>
      </c>
      <c r="Y2" t="s">
        <v>34</v>
      </c>
      <c r="Z2" t="s">
        <v>34</v>
      </c>
      <c r="AA2" t="s">
        <v>35</v>
      </c>
      <c r="AB2">
        <v>3</v>
      </c>
    </row>
    <row r="3" spans="1:28" x14ac:dyDescent="0.25">
      <c r="A3" t="s">
        <v>27</v>
      </c>
      <c r="B3">
        <v>46376</v>
      </c>
      <c r="C3" t="s">
        <v>495</v>
      </c>
      <c r="D3" t="s">
        <v>523</v>
      </c>
      <c r="E3" t="s">
        <v>523</v>
      </c>
      <c r="F3" t="s">
        <v>139</v>
      </c>
      <c r="G3">
        <v>3</v>
      </c>
      <c r="H3">
        <v>3</v>
      </c>
      <c r="I3">
        <v>99</v>
      </c>
      <c r="J3" t="s">
        <v>80</v>
      </c>
      <c r="K3" t="s">
        <v>497</v>
      </c>
      <c r="L3">
        <v>1465</v>
      </c>
      <c r="M3">
        <v>99</v>
      </c>
      <c r="N3">
        <v>99</v>
      </c>
      <c r="O3">
        <v>99</v>
      </c>
      <c r="P3">
        <v>99</v>
      </c>
      <c r="Q3">
        <v>99</v>
      </c>
      <c r="R3">
        <v>100</v>
      </c>
      <c r="S3">
        <v>100</v>
      </c>
      <c r="T3">
        <v>99.99</v>
      </c>
      <c r="V3" t="s">
        <v>521</v>
      </c>
      <c r="X3" t="s">
        <v>34</v>
      </c>
      <c r="Y3" t="s">
        <v>34</v>
      </c>
      <c r="Z3" t="s">
        <v>34</v>
      </c>
      <c r="AA3" t="s">
        <v>35</v>
      </c>
      <c r="AB3">
        <v>3</v>
      </c>
    </row>
    <row r="4" spans="1:28" x14ac:dyDescent="0.25">
      <c r="A4" t="s">
        <v>84</v>
      </c>
      <c r="B4">
        <v>35038</v>
      </c>
      <c r="C4" t="s">
        <v>901</v>
      </c>
      <c r="D4" t="s">
        <v>930</v>
      </c>
      <c r="E4" t="s">
        <v>930</v>
      </c>
      <c r="F4" t="s">
        <v>30</v>
      </c>
      <c r="G4">
        <v>2</v>
      </c>
      <c r="H4">
        <v>3</v>
      </c>
      <c r="I4">
        <v>98</v>
      </c>
      <c r="J4" t="s">
        <v>80</v>
      </c>
      <c r="K4" t="s">
        <v>903</v>
      </c>
      <c r="L4">
        <v>7127</v>
      </c>
      <c r="M4">
        <v>95</v>
      </c>
      <c r="N4">
        <v>95</v>
      </c>
      <c r="O4">
        <v>95</v>
      </c>
      <c r="P4">
        <v>95</v>
      </c>
      <c r="Q4">
        <v>95</v>
      </c>
      <c r="R4">
        <v>83.51</v>
      </c>
      <c r="S4">
        <v>97.6</v>
      </c>
      <c r="T4">
        <v>100</v>
      </c>
      <c r="U4">
        <v>100</v>
      </c>
      <c r="V4" t="s">
        <v>544</v>
      </c>
      <c r="W4" t="s">
        <v>904</v>
      </c>
      <c r="X4" t="s">
        <v>735</v>
      </c>
      <c r="Y4" t="s">
        <v>590</v>
      </c>
      <c r="Z4" t="s">
        <v>34</v>
      </c>
      <c r="AA4" t="s">
        <v>34</v>
      </c>
      <c r="AB4">
        <v>4</v>
      </c>
    </row>
    <row r="5" spans="1:28" x14ac:dyDescent="0.25">
      <c r="A5" t="s">
        <v>84</v>
      </c>
      <c r="B5">
        <v>35038</v>
      </c>
      <c r="C5" t="s">
        <v>901</v>
      </c>
      <c r="D5" t="s">
        <v>931</v>
      </c>
      <c r="E5" t="s">
        <v>931</v>
      </c>
      <c r="F5" t="s">
        <v>30</v>
      </c>
      <c r="G5">
        <v>2</v>
      </c>
      <c r="H5">
        <v>3</v>
      </c>
      <c r="I5">
        <v>99</v>
      </c>
      <c r="J5" t="s">
        <v>80</v>
      </c>
      <c r="K5" t="s">
        <v>903</v>
      </c>
      <c r="L5">
        <v>6723</v>
      </c>
      <c r="M5">
        <v>95</v>
      </c>
      <c r="N5">
        <v>95</v>
      </c>
      <c r="O5">
        <v>95</v>
      </c>
      <c r="P5">
        <v>95</v>
      </c>
      <c r="Q5">
        <v>95</v>
      </c>
      <c r="R5">
        <v>83.51</v>
      </c>
      <c r="S5">
        <v>98.4</v>
      </c>
      <c r="T5">
        <v>100</v>
      </c>
      <c r="U5">
        <v>100</v>
      </c>
      <c r="V5" t="s">
        <v>544</v>
      </c>
      <c r="W5" t="s">
        <v>904</v>
      </c>
      <c r="X5" t="s">
        <v>735</v>
      </c>
      <c r="Y5" t="s">
        <v>480</v>
      </c>
      <c r="Z5" t="s">
        <v>34</v>
      </c>
      <c r="AA5" t="s">
        <v>34</v>
      </c>
      <c r="AB5">
        <v>4</v>
      </c>
    </row>
    <row r="6" spans="1:28" x14ac:dyDescent="0.25">
      <c r="A6" t="s">
        <v>27</v>
      </c>
      <c r="B6">
        <v>30926</v>
      </c>
      <c r="C6" t="s">
        <v>566</v>
      </c>
      <c r="D6" t="s">
        <v>649</v>
      </c>
      <c r="E6" t="s">
        <v>649</v>
      </c>
      <c r="F6" t="s">
        <v>30</v>
      </c>
      <c r="G6">
        <v>1</v>
      </c>
      <c r="H6">
        <v>3</v>
      </c>
      <c r="I6">
        <v>99</v>
      </c>
      <c r="J6" t="s">
        <v>80</v>
      </c>
      <c r="K6" t="s">
        <v>624</v>
      </c>
      <c r="L6">
        <v>43256</v>
      </c>
      <c r="M6">
        <v>99</v>
      </c>
      <c r="N6">
        <v>99</v>
      </c>
      <c r="O6">
        <v>99</v>
      </c>
      <c r="P6">
        <v>97</v>
      </c>
      <c r="Q6">
        <v>99</v>
      </c>
      <c r="R6">
        <v>99.31</v>
      </c>
      <c r="S6">
        <v>100</v>
      </c>
      <c r="T6">
        <v>98.89</v>
      </c>
      <c r="V6" t="s">
        <v>629</v>
      </c>
      <c r="X6" t="s">
        <v>321</v>
      </c>
      <c r="Y6" t="s">
        <v>34</v>
      </c>
      <c r="Z6" t="s">
        <v>134</v>
      </c>
      <c r="AA6" t="s">
        <v>35</v>
      </c>
      <c r="AB6">
        <v>3</v>
      </c>
    </row>
    <row r="7" spans="1:28" x14ac:dyDescent="0.25">
      <c r="A7" t="s">
        <v>27</v>
      </c>
      <c r="B7">
        <v>30926</v>
      </c>
      <c r="C7" t="s">
        <v>566</v>
      </c>
      <c r="D7" t="s">
        <v>651</v>
      </c>
      <c r="E7" t="s">
        <v>651</v>
      </c>
      <c r="F7" t="s">
        <v>30</v>
      </c>
      <c r="G7">
        <v>1</v>
      </c>
      <c r="H7">
        <v>3</v>
      </c>
      <c r="I7">
        <v>98</v>
      </c>
      <c r="J7" t="s">
        <v>80</v>
      </c>
      <c r="K7" t="s">
        <v>624</v>
      </c>
      <c r="L7">
        <v>43256</v>
      </c>
      <c r="M7">
        <v>99</v>
      </c>
      <c r="N7">
        <v>99</v>
      </c>
      <c r="O7">
        <v>99</v>
      </c>
      <c r="P7">
        <v>97</v>
      </c>
      <c r="Q7">
        <v>99</v>
      </c>
      <c r="R7">
        <v>99.31</v>
      </c>
      <c r="S7">
        <v>100</v>
      </c>
      <c r="T7">
        <v>98.89</v>
      </c>
      <c r="V7" t="s">
        <v>629</v>
      </c>
      <c r="X7" t="s">
        <v>321</v>
      </c>
      <c r="Y7" t="s">
        <v>34</v>
      </c>
      <c r="Z7" t="s">
        <v>134</v>
      </c>
      <c r="AA7" t="s">
        <v>35</v>
      </c>
      <c r="AB7">
        <v>3</v>
      </c>
    </row>
    <row r="8" spans="1:28" x14ac:dyDescent="0.25">
      <c r="A8" t="s">
        <v>84</v>
      </c>
      <c r="B8">
        <v>23778</v>
      </c>
      <c r="C8" t="s">
        <v>716</v>
      </c>
      <c r="D8" t="s">
        <v>795</v>
      </c>
      <c r="E8" t="s">
        <v>795</v>
      </c>
      <c r="F8" t="s">
        <v>30</v>
      </c>
      <c r="G8">
        <v>1</v>
      </c>
      <c r="H8">
        <v>3</v>
      </c>
      <c r="I8">
        <v>97</v>
      </c>
      <c r="J8" t="s">
        <v>80</v>
      </c>
      <c r="K8" t="s">
        <v>761</v>
      </c>
      <c r="L8">
        <v>22258</v>
      </c>
      <c r="M8">
        <v>70</v>
      </c>
      <c r="N8">
        <v>70</v>
      </c>
      <c r="O8">
        <v>71</v>
      </c>
      <c r="P8">
        <v>69</v>
      </c>
      <c r="Q8">
        <v>71</v>
      </c>
      <c r="R8">
        <v>96.72</v>
      </c>
      <c r="S8">
        <v>98.13</v>
      </c>
      <c r="T8">
        <v>88.5</v>
      </c>
      <c r="U8">
        <v>0</v>
      </c>
      <c r="V8" t="s">
        <v>62</v>
      </c>
      <c r="X8" t="s">
        <v>297</v>
      </c>
      <c r="Y8" t="s">
        <v>82</v>
      </c>
      <c r="Z8" t="s">
        <v>92</v>
      </c>
      <c r="AA8" t="s">
        <v>35</v>
      </c>
      <c r="AB8">
        <v>4</v>
      </c>
    </row>
    <row r="9" spans="1:28" x14ac:dyDescent="0.25">
      <c r="A9" t="s">
        <v>84</v>
      </c>
      <c r="B9">
        <v>35038</v>
      </c>
      <c r="C9" t="s">
        <v>901</v>
      </c>
      <c r="D9" t="s">
        <v>929</v>
      </c>
      <c r="E9" t="s">
        <v>929</v>
      </c>
      <c r="F9" t="s">
        <v>30</v>
      </c>
      <c r="G9">
        <v>1</v>
      </c>
      <c r="H9">
        <v>3</v>
      </c>
      <c r="I9">
        <v>97</v>
      </c>
      <c r="J9" t="s">
        <v>80</v>
      </c>
      <c r="K9" t="s">
        <v>903</v>
      </c>
      <c r="L9">
        <v>7158</v>
      </c>
      <c r="M9">
        <v>95</v>
      </c>
      <c r="N9">
        <v>95</v>
      </c>
      <c r="O9">
        <v>95</v>
      </c>
      <c r="P9">
        <v>95</v>
      </c>
      <c r="Q9">
        <v>95</v>
      </c>
      <c r="R9">
        <v>83.55</v>
      </c>
      <c r="S9">
        <v>97.6</v>
      </c>
      <c r="T9">
        <v>100</v>
      </c>
      <c r="U9">
        <v>100</v>
      </c>
      <c r="V9" t="s">
        <v>544</v>
      </c>
      <c r="W9" t="s">
        <v>904</v>
      </c>
      <c r="X9" t="s">
        <v>735</v>
      </c>
      <c r="Y9" t="s">
        <v>590</v>
      </c>
      <c r="Z9" t="s">
        <v>34</v>
      </c>
      <c r="AA9" t="s">
        <v>34</v>
      </c>
      <c r="AB9">
        <v>4</v>
      </c>
    </row>
    <row r="10" spans="1:28" x14ac:dyDescent="0.25">
      <c r="A10" t="s">
        <v>84</v>
      </c>
      <c r="B10">
        <v>35038</v>
      </c>
      <c r="C10" t="s">
        <v>901</v>
      </c>
      <c r="D10" t="s">
        <v>976</v>
      </c>
      <c r="E10" t="s">
        <v>976</v>
      </c>
      <c r="F10" t="s">
        <v>30</v>
      </c>
      <c r="G10">
        <v>1</v>
      </c>
      <c r="H10">
        <v>3</v>
      </c>
      <c r="I10">
        <v>98</v>
      </c>
      <c r="J10" t="s">
        <v>80</v>
      </c>
      <c r="K10" t="s">
        <v>959</v>
      </c>
      <c r="L10">
        <v>90245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 t="s">
        <v>439</v>
      </c>
      <c r="W10" t="s">
        <v>960</v>
      </c>
      <c r="X10" t="s">
        <v>34</v>
      </c>
      <c r="Y10" t="s">
        <v>34</v>
      </c>
      <c r="Z10" t="s">
        <v>34</v>
      </c>
      <c r="AA10" t="s">
        <v>34</v>
      </c>
      <c r="AB10">
        <v>4</v>
      </c>
    </row>
    <row r="11" spans="1:28" x14ac:dyDescent="0.25">
      <c r="A11" t="s">
        <v>84</v>
      </c>
      <c r="B11">
        <v>35038</v>
      </c>
      <c r="C11" t="s">
        <v>901</v>
      </c>
      <c r="D11" t="s">
        <v>977</v>
      </c>
      <c r="E11" t="s">
        <v>977</v>
      </c>
      <c r="F11" t="s">
        <v>30</v>
      </c>
      <c r="G11">
        <v>1</v>
      </c>
      <c r="H11">
        <v>3</v>
      </c>
      <c r="I11">
        <v>97</v>
      </c>
      <c r="J11" t="s">
        <v>80</v>
      </c>
      <c r="K11" t="s">
        <v>959</v>
      </c>
      <c r="L11">
        <v>90245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 t="s">
        <v>439</v>
      </c>
      <c r="W11" t="s">
        <v>960</v>
      </c>
      <c r="X11" t="s">
        <v>34</v>
      </c>
      <c r="Y11" t="s">
        <v>34</v>
      </c>
      <c r="Z11" t="s">
        <v>34</v>
      </c>
      <c r="AA11" t="s">
        <v>34</v>
      </c>
      <c r="AB11">
        <v>4</v>
      </c>
    </row>
    <row r="12" spans="1:28" x14ac:dyDescent="0.25">
      <c r="A12" t="s">
        <v>84</v>
      </c>
      <c r="B12">
        <v>35038</v>
      </c>
      <c r="C12" t="s">
        <v>901</v>
      </c>
      <c r="D12" t="s">
        <v>978</v>
      </c>
      <c r="E12" t="s">
        <v>978</v>
      </c>
      <c r="F12" t="s">
        <v>30</v>
      </c>
      <c r="G12">
        <v>1</v>
      </c>
      <c r="H12">
        <v>3</v>
      </c>
      <c r="I12">
        <v>99</v>
      </c>
      <c r="J12" t="s">
        <v>80</v>
      </c>
      <c r="K12" t="s">
        <v>959</v>
      </c>
      <c r="L12">
        <v>89635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 t="s">
        <v>439</v>
      </c>
      <c r="W12" t="s">
        <v>960</v>
      </c>
      <c r="X12" t="s">
        <v>34</v>
      </c>
      <c r="Y12" t="s">
        <v>34</v>
      </c>
      <c r="Z12" t="s">
        <v>34</v>
      </c>
      <c r="AA12" t="s">
        <v>34</v>
      </c>
      <c r="AB12">
        <v>4</v>
      </c>
    </row>
    <row r="13" spans="1:28" x14ac:dyDescent="0.25">
      <c r="A13" t="s">
        <v>27</v>
      </c>
      <c r="B13">
        <v>46376</v>
      </c>
      <c r="C13" t="s">
        <v>495</v>
      </c>
      <c r="D13" t="s">
        <v>522</v>
      </c>
      <c r="E13" t="s">
        <v>522</v>
      </c>
      <c r="F13" t="s">
        <v>139</v>
      </c>
      <c r="G13">
        <v>0</v>
      </c>
      <c r="H13">
        <v>3</v>
      </c>
      <c r="I13">
        <v>97</v>
      </c>
      <c r="J13" t="s">
        <v>80</v>
      </c>
      <c r="K13" t="s">
        <v>497</v>
      </c>
      <c r="L13">
        <v>1494</v>
      </c>
      <c r="M13">
        <v>99</v>
      </c>
      <c r="N13">
        <v>99</v>
      </c>
      <c r="O13">
        <v>99</v>
      </c>
      <c r="P13">
        <v>99</v>
      </c>
      <c r="Q13">
        <v>99</v>
      </c>
      <c r="R13">
        <v>99.12</v>
      </c>
      <c r="S13">
        <v>100</v>
      </c>
      <c r="T13">
        <v>99.96</v>
      </c>
      <c r="V13" t="s">
        <v>55</v>
      </c>
      <c r="X13" t="s">
        <v>52</v>
      </c>
      <c r="Y13" t="s">
        <v>34</v>
      </c>
      <c r="Z13" t="s">
        <v>34</v>
      </c>
      <c r="AA13" t="s">
        <v>35</v>
      </c>
      <c r="AB13">
        <v>3</v>
      </c>
    </row>
    <row r="14" spans="1:28" x14ac:dyDescent="0.25">
      <c r="A14" t="s">
        <v>84</v>
      </c>
      <c r="B14">
        <v>25114</v>
      </c>
      <c r="C14" t="s">
        <v>28</v>
      </c>
      <c r="D14" t="s">
        <v>131</v>
      </c>
      <c r="E14" t="s">
        <v>131</v>
      </c>
      <c r="F14" t="s">
        <v>30</v>
      </c>
      <c r="G14">
        <v>0</v>
      </c>
      <c r="H14">
        <v>3</v>
      </c>
      <c r="I14">
        <v>97</v>
      </c>
      <c r="J14" t="s">
        <v>80</v>
      </c>
      <c r="K14" t="s">
        <v>86</v>
      </c>
      <c r="L14">
        <v>119</v>
      </c>
      <c r="M14">
        <v>85</v>
      </c>
      <c r="N14">
        <v>85</v>
      </c>
      <c r="O14">
        <v>85</v>
      </c>
      <c r="P14">
        <v>84</v>
      </c>
      <c r="Q14">
        <v>85</v>
      </c>
      <c r="R14">
        <v>87.29</v>
      </c>
      <c r="S14">
        <v>56.99</v>
      </c>
      <c r="T14">
        <v>95.75</v>
      </c>
      <c r="U14">
        <v>100</v>
      </c>
      <c r="V14" t="s">
        <v>110</v>
      </c>
      <c r="W14" t="s">
        <v>88</v>
      </c>
      <c r="X14" t="s">
        <v>111</v>
      </c>
      <c r="Y14" t="s">
        <v>120</v>
      </c>
      <c r="Z14" t="s">
        <v>132</v>
      </c>
      <c r="AA14" t="s">
        <v>34</v>
      </c>
      <c r="AB14">
        <v>4</v>
      </c>
    </row>
    <row r="15" spans="1:28" x14ac:dyDescent="0.25">
      <c r="A15" t="s">
        <v>84</v>
      </c>
      <c r="B15">
        <v>25114</v>
      </c>
      <c r="C15" t="s">
        <v>28</v>
      </c>
      <c r="D15" t="s">
        <v>133</v>
      </c>
      <c r="E15" t="s">
        <v>133</v>
      </c>
      <c r="F15" t="s">
        <v>30</v>
      </c>
      <c r="G15">
        <v>0</v>
      </c>
      <c r="H15">
        <v>3</v>
      </c>
      <c r="I15">
        <v>98</v>
      </c>
      <c r="J15" t="s">
        <v>80</v>
      </c>
      <c r="K15" t="s">
        <v>86</v>
      </c>
      <c r="L15">
        <v>113</v>
      </c>
      <c r="M15">
        <v>85</v>
      </c>
      <c r="N15">
        <v>85</v>
      </c>
      <c r="O15">
        <v>86</v>
      </c>
      <c r="P15">
        <v>85</v>
      </c>
      <c r="Q15">
        <v>86</v>
      </c>
      <c r="R15">
        <v>89.64</v>
      </c>
      <c r="S15">
        <v>56.63</v>
      </c>
      <c r="T15">
        <v>97.15</v>
      </c>
      <c r="U15">
        <v>100</v>
      </c>
      <c r="V15" t="s">
        <v>110</v>
      </c>
      <c r="W15" t="s">
        <v>88</v>
      </c>
      <c r="X15" t="s">
        <v>89</v>
      </c>
      <c r="Y15" t="s">
        <v>120</v>
      </c>
      <c r="Z15" t="s">
        <v>134</v>
      </c>
      <c r="AA15" t="s">
        <v>34</v>
      </c>
      <c r="AB15">
        <v>4</v>
      </c>
    </row>
    <row r="16" spans="1:28" x14ac:dyDescent="0.25">
      <c r="A16" t="s">
        <v>84</v>
      </c>
      <c r="B16">
        <v>25114</v>
      </c>
      <c r="C16" t="s">
        <v>28</v>
      </c>
      <c r="D16" t="s">
        <v>135</v>
      </c>
      <c r="E16" t="s">
        <v>135</v>
      </c>
      <c r="F16" t="s">
        <v>30</v>
      </c>
      <c r="G16">
        <v>0</v>
      </c>
      <c r="H16">
        <v>3</v>
      </c>
      <c r="I16">
        <v>99</v>
      </c>
      <c r="J16" t="s">
        <v>80</v>
      </c>
      <c r="K16" t="s">
        <v>86</v>
      </c>
      <c r="L16">
        <v>107</v>
      </c>
      <c r="M16">
        <v>85</v>
      </c>
      <c r="N16">
        <v>85</v>
      </c>
      <c r="O16">
        <v>85</v>
      </c>
      <c r="P16">
        <v>84</v>
      </c>
      <c r="Q16">
        <v>85</v>
      </c>
      <c r="R16">
        <v>86.34</v>
      </c>
      <c r="S16">
        <v>57.64</v>
      </c>
      <c r="T16">
        <v>96.6</v>
      </c>
      <c r="U16">
        <v>100</v>
      </c>
      <c r="V16" t="s">
        <v>110</v>
      </c>
      <c r="W16" t="s">
        <v>88</v>
      </c>
      <c r="X16" t="s">
        <v>136</v>
      </c>
      <c r="Y16" t="s">
        <v>117</v>
      </c>
      <c r="Z16" t="s">
        <v>137</v>
      </c>
      <c r="AA16" t="s">
        <v>34</v>
      </c>
      <c r="AB16">
        <v>4</v>
      </c>
    </row>
    <row r="17" spans="1:28" x14ac:dyDescent="0.25">
      <c r="A17" t="s">
        <v>84</v>
      </c>
      <c r="B17">
        <v>46376</v>
      </c>
      <c r="C17" t="s">
        <v>495</v>
      </c>
      <c r="D17" t="s">
        <v>496</v>
      </c>
      <c r="E17" t="s">
        <v>496</v>
      </c>
      <c r="F17" t="s">
        <v>30</v>
      </c>
      <c r="G17">
        <v>0</v>
      </c>
      <c r="H17">
        <v>3</v>
      </c>
      <c r="I17">
        <v>97</v>
      </c>
      <c r="J17" t="s">
        <v>80</v>
      </c>
      <c r="K17" t="s">
        <v>525</v>
      </c>
      <c r="L17">
        <v>5</v>
      </c>
      <c r="M17">
        <v>75</v>
      </c>
      <c r="N17">
        <v>75</v>
      </c>
      <c r="O17">
        <v>75</v>
      </c>
      <c r="P17">
        <v>75</v>
      </c>
      <c r="Q17">
        <v>75</v>
      </c>
      <c r="R17">
        <v>100</v>
      </c>
      <c r="S17">
        <v>100</v>
      </c>
      <c r="T17">
        <v>100</v>
      </c>
      <c r="U17">
        <v>0</v>
      </c>
      <c r="V17" t="s">
        <v>33</v>
      </c>
      <c r="X17" t="s">
        <v>34</v>
      </c>
      <c r="Y17" t="s">
        <v>34</v>
      </c>
      <c r="Z17" t="s">
        <v>34</v>
      </c>
      <c r="AA17" t="s">
        <v>35</v>
      </c>
      <c r="AB17">
        <v>4</v>
      </c>
    </row>
    <row r="18" spans="1:28" x14ac:dyDescent="0.25">
      <c r="A18" t="s">
        <v>84</v>
      </c>
      <c r="B18">
        <v>46376</v>
      </c>
      <c r="C18" t="s">
        <v>495</v>
      </c>
      <c r="D18" t="s">
        <v>498</v>
      </c>
      <c r="E18" t="s">
        <v>498</v>
      </c>
      <c r="F18" t="s">
        <v>30</v>
      </c>
      <c r="G18">
        <v>0</v>
      </c>
      <c r="H18">
        <v>3</v>
      </c>
      <c r="I18">
        <v>98</v>
      </c>
      <c r="J18" t="s">
        <v>80</v>
      </c>
      <c r="K18" t="s">
        <v>525</v>
      </c>
      <c r="L18">
        <v>4</v>
      </c>
      <c r="M18">
        <v>75</v>
      </c>
      <c r="N18">
        <v>75</v>
      </c>
      <c r="O18">
        <v>75</v>
      </c>
      <c r="P18">
        <v>75</v>
      </c>
      <c r="Q18">
        <v>75</v>
      </c>
      <c r="R18">
        <v>100</v>
      </c>
      <c r="S18">
        <v>100</v>
      </c>
      <c r="T18">
        <v>100</v>
      </c>
      <c r="U18">
        <v>0</v>
      </c>
      <c r="V18" t="s">
        <v>33</v>
      </c>
      <c r="X18" t="s">
        <v>34</v>
      </c>
      <c r="Y18" t="s">
        <v>34</v>
      </c>
      <c r="Z18" t="s">
        <v>34</v>
      </c>
      <c r="AA18" t="s">
        <v>35</v>
      </c>
      <c r="AB18">
        <v>4</v>
      </c>
    </row>
    <row r="19" spans="1:28" x14ac:dyDescent="0.25">
      <c r="A19" t="s">
        <v>84</v>
      </c>
      <c r="B19">
        <v>46376</v>
      </c>
      <c r="C19" t="s">
        <v>495</v>
      </c>
      <c r="D19" t="s">
        <v>500</v>
      </c>
      <c r="E19" t="s">
        <v>500</v>
      </c>
      <c r="F19" t="s">
        <v>30</v>
      </c>
      <c r="G19">
        <v>0</v>
      </c>
      <c r="H19">
        <v>3</v>
      </c>
      <c r="I19">
        <v>99</v>
      </c>
      <c r="J19" t="s">
        <v>80</v>
      </c>
      <c r="K19" t="s">
        <v>525</v>
      </c>
      <c r="L19">
        <v>3</v>
      </c>
      <c r="M19">
        <v>75</v>
      </c>
      <c r="N19">
        <v>75</v>
      </c>
      <c r="O19">
        <v>75</v>
      </c>
      <c r="P19">
        <v>75</v>
      </c>
      <c r="Q19">
        <v>75</v>
      </c>
      <c r="R19">
        <v>100</v>
      </c>
      <c r="S19">
        <v>100</v>
      </c>
      <c r="T19">
        <v>100</v>
      </c>
      <c r="U19">
        <v>0</v>
      </c>
      <c r="V19" t="s">
        <v>33</v>
      </c>
      <c r="X19" t="s">
        <v>34</v>
      </c>
      <c r="Y19" t="s">
        <v>34</v>
      </c>
      <c r="Z19" t="s">
        <v>34</v>
      </c>
      <c r="AA19" t="s">
        <v>35</v>
      </c>
      <c r="AB19">
        <v>4</v>
      </c>
    </row>
    <row r="20" spans="1:28" x14ac:dyDescent="0.25">
      <c r="A20" t="s">
        <v>143</v>
      </c>
      <c r="B20">
        <v>30926</v>
      </c>
      <c r="C20" t="s">
        <v>566</v>
      </c>
      <c r="D20" t="s">
        <v>619</v>
      </c>
      <c r="E20" t="s">
        <v>619</v>
      </c>
      <c r="F20" t="s">
        <v>30</v>
      </c>
      <c r="G20">
        <v>0</v>
      </c>
      <c r="H20">
        <v>3</v>
      </c>
      <c r="I20">
        <v>99</v>
      </c>
      <c r="J20" t="s">
        <v>80</v>
      </c>
      <c r="K20" t="s">
        <v>568</v>
      </c>
      <c r="L20">
        <v>22</v>
      </c>
      <c r="M20">
        <v>97</v>
      </c>
      <c r="N20">
        <v>97</v>
      </c>
      <c r="O20">
        <v>98</v>
      </c>
      <c r="P20">
        <v>94</v>
      </c>
      <c r="Q20">
        <v>98</v>
      </c>
      <c r="R20">
        <v>99.72</v>
      </c>
      <c r="S20">
        <v>100</v>
      </c>
      <c r="T20">
        <v>98.21</v>
      </c>
      <c r="U20">
        <v>93.95</v>
      </c>
      <c r="V20" t="s">
        <v>620</v>
      </c>
      <c r="W20" t="s">
        <v>88</v>
      </c>
      <c r="X20" t="s">
        <v>34</v>
      </c>
      <c r="Y20" t="s">
        <v>34</v>
      </c>
      <c r="Z20" t="s">
        <v>621</v>
      </c>
      <c r="AA20" t="s">
        <v>622</v>
      </c>
      <c r="AB20">
        <v>4</v>
      </c>
    </row>
    <row r="21" spans="1:28" x14ac:dyDescent="0.25">
      <c r="A21" t="s">
        <v>27</v>
      </c>
      <c r="B21">
        <v>30926</v>
      </c>
      <c r="C21" t="s">
        <v>566</v>
      </c>
      <c r="D21" t="s">
        <v>650</v>
      </c>
      <c r="E21" t="s">
        <v>650</v>
      </c>
      <c r="F21" t="s">
        <v>30</v>
      </c>
      <c r="G21">
        <v>0</v>
      </c>
      <c r="H21">
        <v>3</v>
      </c>
      <c r="I21">
        <v>97</v>
      </c>
      <c r="J21" t="s">
        <v>80</v>
      </c>
      <c r="K21" t="s">
        <v>624</v>
      </c>
      <c r="L21">
        <v>43256</v>
      </c>
      <c r="M21">
        <v>99</v>
      </c>
      <c r="N21">
        <v>99</v>
      </c>
      <c r="O21">
        <v>99</v>
      </c>
      <c r="P21">
        <v>97</v>
      </c>
      <c r="Q21">
        <v>99</v>
      </c>
      <c r="R21">
        <v>99.28</v>
      </c>
      <c r="S21">
        <v>100</v>
      </c>
      <c r="T21">
        <v>98.89</v>
      </c>
      <c r="V21" t="s">
        <v>629</v>
      </c>
      <c r="X21" t="s">
        <v>321</v>
      </c>
      <c r="Y21" t="s">
        <v>34</v>
      </c>
      <c r="Z21" t="s">
        <v>134</v>
      </c>
      <c r="AA21" t="s">
        <v>35</v>
      </c>
      <c r="AB21">
        <v>3</v>
      </c>
    </row>
    <row r="22" spans="1:28" x14ac:dyDescent="0.25">
      <c r="A22" t="s">
        <v>84</v>
      </c>
      <c r="B22">
        <v>30926</v>
      </c>
      <c r="C22" t="s">
        <v>566</v>
      </c>
      <c r="D22" t="s">
        <v>681</v>
      </c>
      <c r="E22" t="s">
        <v>681</v>
      </c>
      <c r="F22" t="s">
        <v>30</v>
      </c>
      <c r="G22">
        <v>0</v>
      </c>
      <c r="H22">
        <v>3</v>
      </c>
      <c r="I22">
        <v>99</v>
      </c>
      <c r="J22" t="s">
        <v>80</v>
      </c>
      <c r="K22" t="s">
        <v>653</v>
      </c>
      <c r="L22">
        <v>23</v>
      </c>
      <c r="M22">
        <v>98</v>
      </c>
      <c r="N22">
        <v>98</v>
      </c>
      <c r="O22">
        <v>96</v>
      </c>
      <c r="P22">
        <v>94</v>
      </c>
      <c r="Q22">
        <v>97</v>
      </c>
      <c r="R22">
        <v>100</v>
      </c>
      <c r="S22">
        <v>100</v>
      </c>
      <c r="T22">
        <v>93.98</v>
      </c>
      <c r="U22">
        <v>100</v>
      </c>
      <c r="V22" t="s">
        <v>654</v>
      </c>
      <c r="W22" t="s">
        <v>88</v>
      </c>
      <c r="X22" t="s">
        <v>34</v>
      </c>
      <c r="Y22" t="s">
        <v>34</v>
      </c>
      <c r="Z22" t="s">
        <v>682</v>
      </c>
      <c r="AA22" t="s">
        <v>34</v>
      </c>
      <c r="AB22">
        <v>4</v>
      </c>
    </row>
    <row r="23" spans="1:28" x14ac:dyDescent="0.25">
      <c r="A23" t="s">
        <v>84</v>
      </c>
      <c r="B23">
        <v>30926</v>
      </c>
      <c r="C23" t="s">
        <v>566</v>
      </c>
      <c r="D23" t="s">
        <v>686</v>
      </c>
      <c r="E23" t="s">
        <v>686</v>
      </c>
      <c r="F23" t="s">
        <v>30</v>
      </c>
      <c r="G23">
        <v>0</v>
      </c>
      <c r="H23">
        <v>3</v>
      </c>
      <c r="I23">
        <v>97</v>
      </c>
      <c r="J23" t="s">
        <v>80</v>
      </c>
      <c r="K23" t="s">
        <v>653</v>
      </c>
      <c r="L23">
        <v>23</v>
      </c>
      <c r="M23">
        <v>98</v>
      </c>
      <c r="N23">
        <v>98</v>
      </c>
      <c r="O23">
        <v>96</v>
      </c>
      <c r="P23">
        <v>94</v>
      </c>
      <c r="Q23">
        <v>97</v>
      </c>
      <c r="R23">
        <v>98.65</v>
      </c>
      <c r="S23">
        <v>100</v>
      </c>
      <c r="T23">
        <v>93.98</v>
      </c>
      <c r="U23">
        <v>100</v>
      </c>
      <c r="V23" t="s">
        <v>661</v>
      </c>
      <c r="W23" t="s">
        <v>88</v>
      </c>
      <c r="X23" t="s">
        <v>321</v>
      </c>
      <c r="Y23" t="s">
        <v>34</v>
      </c>
      <c r="Z23" t="s">
        <v>682</v>
      </c>
      <c r="AA23" t="s">
        <v>34</v>
      </c>
      <c r="AB23">
        <v>4</v>
      </c>
    </row>
    <row r="24" spans="1:28" x14ac:dyDescent="0.25">
      <c r="A24" t="s">
        <v>84</v>
      </c>
      <c r="B24">
        <v>30926</v>
      </c>
      <c r="C24" t="s">
        <v>566</v>
      </c>
      <c r="D24" t="s">
        <v>687</v>
      </c>
      <c r="E24" t="s">
        <v>687</v>
      </c>
      <c r="F24" t="s">
        <v>30</v>
      </c>
      <c r="G24">
        <v>0</v>
      </c>
      <c r="H24">
        <v>3</v>
      </c>
      <c r="I24">
        <v>98</v>
      </c>
      <c r="J24" t="s">
        <v>80</v>
      </c>
      <c r="K24" t="s">
        <v>653</v>
      </c>
      <c r="L24">
        <v>23</v>
      </c>
      <c r="M24">
        <v>98</v>
      </c>
      <c r="N24">
        <v>98</v>
      </c>
      <c r="O24">
        <v>97</v>
      </c>
      <c r="P24">
        <v>93</v>
      </c>
      <c r="Q24">
        <v>97</v>
      </c>
      <c r="R24">
        <v>99.88</v>
      </c>
      <c r="S24">
        <v>100</v>
      </c>
      <c r="T24">
        <v>93.41</v>
      </c>
      <c r="U24">
        <v>100</v>
      </c>
      <c r="V24" t="s">
        <v>661</v>
      </c>
      <c r="W24" t="s">
        <v>88</v>
      </c>
      <c r="X24" t="s">
        <v>34</v>
      </c>
      <c r="Y24" t="s">
        <v>34</v>
      </c>
      <c r="Z24" t="s">
        <v>685</v>
      </c>
      <c r="AA24" t="s">
        <v>34</v>
      </c>
      <c r="AB24">
        <v>4</v>
      </c>
    </row>
    <row r="25" spans="1:28" x14ac:dyDescent="0.25">
      <c r="A25" t="s">
        <v>84</v>
      </c>
      <c r="B25">
        <v>23778</v>
      </c>
      <c r="C25" t="s">
        <v>716</v>
      </c>
      <c r="D25" t="s">
        <v>797</v>
      </c>
      <c r="E25" t="s">
        <v>797</v>
      </c>
      <c r="F25" t="s">
        <v>30</v>
      </c>
      <c r="G25">
        <v>0</v>
      </c>
      <c r="H25">
        <v>3</v>
      </c>
      <c r="I25">
        <v>99</v>
      </c>
      <c r="J25" t="s">
        <v>80</v>
      </c>
      <c r="K25" t="s">
        <v>761</v>
      </c>
      <c r="L25">
        <v>22258</v>
      </c>
      <c r="M25">
        <v>70</v>
      </c>
      <c r="N25">
        <v>70</v>
      </c>
      <c r="O25">
        <v>71</v>
      </c>
      <c r="P25">
        <v>69</v>
      </c>
      <c r="Q25">
        <v>71</v>
      </c>
      <c r="R25">
        <v>97.08</v>
      </c>
      <c r="S25">
        <v>98.13</v>
      </c>
      <c r="T25">
        <v>88.5</v>
      </c>
      <c r="U25">
        <v>0</v>
      </c>
      <c r="V25" t="s">
        <v>62</v>
      </c>
      <c r="X25" t="s">
        <v>297</v>
      </c>
      <c r="Y25" t="s">
        <v>82</v>
      </c>
      <c r="Z25" t="s">
        <v>92</v>
      </c>
      <c r="AA25" t="s">
        <v>35</v>
      </c>
      <c r="AB25">
        <v>4</v>
      </c>
    </row>
    <row r="26" spans="1:28" x14ac:dyDescent="0.25">
      <c r="A26" t="s">
        <v>143</v>
      </c>
      <c r="B26">
        <v>23778</v>
      </c>
      <c r="C26" t="s">
        <v>716</v>
      </c>
      <c r="D26" t="s">
        <v>807</v>
      </c>
      <c r="E26" t="s">
        <v>807</v>
      </c>
      <c r="F26" t="s">
        <v>30</v>
      </c>
      <c r="G26">
        <v>0</v>
      </c>
      <c r="H26">
        <v>3</v>
      </c>
      <c r="I26">
        <v>97</v>
      </c>
      <c r="J26" t="s">
        <v>80</v>
      </c>
      <c r="K26" t="s">
        <v>798</v>
      </c>
      <c r="L26">
        <v>22258</v>
      </c>
      <c r="M26">
        <v>70</v>
      </c>
      <c r="N26">
        <v>70</v>
      </c>
      <c r="O26">
        <v>71</v>
      </c>
      <c r="P26">
        <v>69</v>
      </c>
      <c r="Q26">
        <v>71</v>
      </c>
      <c r="R26">
        <v>97.08</v>
      </c>
      <c r="S26">
        <v>98.13</v>
      </c>
      <c r="T26">
        <v>88.5</v>
      </c>
      <c r="U26">
        <v>0</v>
      </c>
      <c r="V26" t="s">
        <v>62</v>
      </c>
      <c r="X26" t="s">
        <v>297</v>
      </c>
      <c r="Y26" t="s">
        <v>82</v>
      </c>
      <c r="Z26" t="s">
        <v>92</v>
      </c>
      <c r="AA26" t="s">
        <v>35</v>
      </c>
      <c r="AB26">
        <v>4</v>
      </c>
    </row>
    <row r="27" spans="1:28" x14ac:dyDescent="0.25">
      <c r="A27" t="s">
        <v>143</v>
      </c>
      <c r="B27">
        <v>23778</v>
      </c>
      <c r="C27" t="s">
        <v>716</v>
      </c>
      <c r="D27" t="s">
        <v>796</v>
      </c>
      <c r="E27" t="s">
        <v>796</v>
      </c>
      <c r="F27" t="s">
        <v>30</v>
      </c>
      <c r="G27">
        <v>0</v>
      </c>
      <c r="H27">
        <v>3</v>
      </c>
      <c r="I27">
        <v>98</v>
      </c>
      <c r="J27" t="s">
        <v>80</v>
      </c>
      <c r="K27" t="s">
        <v>798</v>
      </c>
      <c r="L27">
        <v>22258</v>
      </c>
      <c r="M27">
        <v>70</v>
      </c>
      <c r="N27">
        <v>70</v>
      </c>
      <c r="O27">
        <v>71</v>
      </c>
      <c r="P27">
        <v>69</v>
      </c>
      <c r="Q27">
        <v>71</v>
      </c>
      <c r="R27">
        <v>97.08</v>
      </c>
      <c r="S27">
        <v>98.13</v>
      </c>
      <c r="T27">
        <v>88.5</v>
      </c>
      <c r="U27">
        <v>0</v>
      </c>
      <c r="V27" t="s">
        <v>62</v>
      </c>
      <c r="X27" t="s">
        <v>297</v>
      </c>
      <c r="Y27" t="s">
        <v>82</v>
      </c>
      <c r="Z27" t="s">
        <v>92</v>
      </c>
      <c r="AA27" t="s">
        <v>35</v>
      </c>
      <c r="AB27">
        <v>4</v>
      </c>
    </row>
    <row r="28" spans="1:28" x14ac:dyDescent="0.25">
      <c r="A28" t="s">
        <v>143</v>
      </c>
      <c r="B28">
        <v>23778</v>
      </c>
      <c r="C28" t="s">
        <v>716</v>
      </c>
      <c r="D28" t="s">
        <v>809</v>
      </c>
      <c r="E28" t="s">
        <v>809</v>
      </c>
      <c r="F28" t="s">
        <v>30</v>
      </c>
      <c r="G28">
        <v>0</v>
      </c>
      <c r="H28">
        <v>3</v>
      </c>
      <c r="I28">
        <v>99</v>
      </c>
      <c r="J28" t="s">
        <v>80</v>
      </c>
      <c r="K28" t="s">
        <v>798</v>
      </c>
      <c r="L28">
        <v>21000</v>
      </c>
      <c r="M28">
        <v>70</v>
      </c>
      <c r="N28">
        <v>70</v>
      </c>
      <c r="O28">
        <v>71</v>
      </c>
      <c r="P28">
        <v>68</v>
      </c>
      <c r="Q28">
        <v>70</v>
      </c>
      <c r="R28">
        <v>100</v>
      </c>
      <c r="S28">
        <v>95.69</v>
      </c>
      <c r="T28">
        <v>85.5</v>
      </c>
      <c r="U28">
        <v>0</v>
      </c>
      <c r="V28" t="s">
        <v>810</v>
      </c>
      <c r="X28" t="s">
        <v>34</v>
      </c>
      <c r="Y28" t="s">
        <v>104</v>
      </c>
      <c r="Z28" t="s">
        <v>136</v>
      </c>
      <c r="AA28" t="s">
        <v>35</v>
      </c>
      <c r="AB28">
        <v>4</v>
      </c>
    </row>
    <row r="29" spans="1:28" x14ac:dyDescent="0.25">
      <c r="A29" t="s">
        <v>143</v>
      </c>
      <c r="B29">
        <v>40750</v>
      </c>
      <c r="C29" t="s">
        <v>847</v>
      </c>
      <c r="D29" t="s">
        <v>897</v>
      </c>
      <c r="E29" t="s">
        <v>897</v>
      </c>
      <c r="F29" t="s">
        <v>30</v>
      </c>
      <c r="G29">
        <v>0</v>
      </c>
      <c r="H29">
        <v>3</v>
      </c>
      <c r="I29">
        <v>98</v>
      </c>
      <c r="J29" t="s">
        <v>80</v>
      </c>
      <c r="K29" t="s">
        <v>849</v>
      </c>
      <c r="L29">
        <v>93</v>
      </c>
      <c r="M29">
        <v>46</v>
      </c>
      <c r="N29">
        <v>46</v>
      </c>
      <c r="O29">
        <v>50</v>
      </c>
      <c r="P29">
        <v>41</v>
      </c>
      <c r="Q29">
        <v>48</v>
      </c>
      <c r="R29">
        <v>85.7</v>
      </c>
      <c r="S29">
        <v>-112.41</v>
      </c>
      <c r="U29">
        <v>350.08</v>
      </c>
      <c r="V29" t="s">
        <v>154</v>
      </c>
      <c r="W29" t="s">
        <v>850</v>
      </c>
      <c r="X29" t="s">
        <v>136</v>
      </c>
      <c r="Y29">
        <f>-112--112</f>
        <v>0</v>
      </c>
      <c r="AA29" t="s">
        <v>898</v>
      </c>
      <c r="AB29">
        <v>7</v>
      </c>
    </row>
    <row r="30" spans="1:28" x14ac:dyDescent="0.25">
      <c r="A30" t="s">
        <v>143</v>
      </c>
      <c r="B30">
        <v>40750</v>
      </c>
      <c r="C30" t="s">
        <v>847</v>
      </c>
      <c r="D30" t="s">
        <v>899</v>
      </c>
      <c r="E30" t="s">
        <v>899</v>
      </c>
      <c r="F30" t="s">
        <v>30</v>
      </c>
      <c r="G30">
        <v>0</v>
      </c>
      <c r="H30">
        <v>3</v>
      </c>
      <c r="I30">
        <v>99</v>
      </c>
      <c r="J30" t="s">
        <v>80</v>
      </c>
      <c r="K30" t="s">
        <v>849</v>
      </c>
      <c r="L30">
        <v>53</v>
      </c>
      <c r="M30">
        <v>46</v>
      </c>
      <c r="N30">
        <v>46</v>
      </c>
      <c r="O30">
        <v>50</v>
      </c>
      <c r="P30">
        <v>43</v>
      </c>
      <c r="Q30">
        <v>48</v>
      </c>
      <c r="R30">
        <v>100</v>
      </c>
      <c r="S30">
        <v>-113.39</v>
      </c>
      <c r="U30">
        <v>342.27</v>
      </c>
      <c r="V30" t="s">
        <v>855</v>
      </c>
      <c r="W30" t="s">
        <v>850</v>
      </c>
      <c r="X30" t="s">
        <v>34</v>
      </c>
      <c r="Y30">
        <f>-113--113</f>
        <v>0</v>
      </c>
      <c r="AA30" t="s">
        <v>900</v>
      </c>
      <c r="AB30">
        <v>7</v>
      </c>
    </row>
    <row r="31" spans="1:28" x14ac:dyDescent="0.25">
      <c r="A31" t="s">
        <v>84</v>
      </c>
      <c r="B31">
        <v>35038</v>
      </c>
      <c r="C31" t="s">
        <v>901</v>
      </c>
      <c r="D31" t="s">
        <v>955</v>
      </c>
      <c r="E31" t="s">
        <v>955</v>
      </c>
      <c r="F31" t="s">
        <v>30</v>
      </c>
      <c r="G31">
        <v>0</v>
      </c>
      <c r="H31">
        <v>3</v>
      </c>
      <c r="I31">
        <v>97</v>
      </c>
      <c r="J31" t="s">
        <v>80</v>
      </c>
      <c r="K31" t="s">
        <v>933</v>
      </c>
      <c r="L31">
        <v>8745</v>
      </c>
      <c r="M31">
        <v>99</v>
      </c>
      <c r="N31">
        <v>99</v>
      </c>
      <c r="O31">
        <v>99</v>
      </c>
      <c r="P31">
        <v>99</v>
      </c>
      <c r="Q31">
        <v>99</v>
      </c>
      <c r="R31">
        <v>100</v>
      </c>
      <c r="S31">
        <v>99.19</v>
      </c>
      <c r="T31">
        <v>100</v>
      </c>
      <c r="U31">
        <v>100</v>
      </c>
      <c r="V31" t="s">
        <v>537</v>
      </c>
      <c r="W31" t="s">
        <v>934</v>
      </c>
      <c r="X31" t="s">
        <v>34</v>
      </c>
      <c r="Y31" t="s">
        <v>64</v>
      </c>
      <c r="Z31" t="s">
        <v>34</v>
      </c>
      <c r="AA31" t="s">
        <v>34</v>
      </c>
      <c r="AB31">
        <v>4</v>
      </c>
    </row>
    <row r="32" spans="1:28" x14ac:dyDescent="0.25">
      <c r="A32" t="s">
        <v>84</v>
      </c>
      <c r="B32">
        <v>35038</v>
      </c>
      <c r="C32" t="s">
        <v>901</v>
      </c>
      <c r="D32" t="s">
        <v>956</v>
      </c>
      <c r="E32" t="s">
        <v>956</v>
      </c>
      <c r="F32" t="s">
        <v>30</v>
      </c>
      <c r="G32">
        <v>0</v>
      </c>
      <c r="H32">
        <v>3</v>
      </c>
      <c r="I32">
        <v>98</v>
      </c>
      <c r="J32" t="s">
        <v>80</v>
      </c>
      <c r="K32" t="s">
        <v>933</v>
      </c>
      <c r="L32">
        <v>8627</v>
      </c>
      <c r="M32">
        <v>99</v>
      </c>
      <c r="N32">
        <v>99</v>
      </c>
      <c r="O32">
        <v>99</v>
      </c>
      <c r="P32">
        <v>99</v>
      </c>
      <c r="Q32">
        <v>99</v>
      </c>
      <c r="R32">
        <v>100</v>
      </c>
      <c r="S32">
        <v>96.78</v>
      </c>
      <c r="T32">
        <v>100</v>
      </c>
      <c r="U32">
        <v>100</v>
      </c>
      <c r="V32" t="s">
        <v>537</v>
      </c>
      <c r="W32" t="s">
        <v>934</v>
      </c>
      <c r="X32" t="s">
        <v>34</v>
      </c>
      <c r="Y32" t="s">
        <v>379</v>
      </c>
      <c r="Z32" t="s">
        <v>34</v>
      </c>
      <c r="AA32" t="s">
        <v>34</v>
      </c>
      <c r="AB32">
        <v>4</v>
      </c>
    </row>
    <row r="33" spans="1:28" x14ac:dyDescent="0.25">
      <c r="A33" t="s">
        <v>84</v>
      </c>
      <c r="B33">
        <v>35038</v>
      </c>
      <c r="C33" t="s">
        <v>901</v>
      </c>
      <c r="D33" t="s">
        <v>957</v>
      </c>
      <c r="E33" t="s">
        <v>957</v>
      </c>
      <c r="F33" t="s">
        <v>30</v>
      </c>
      <c r="G33">
        <v>0</v>
      </c>
      <c r="H33">
        <v>3</v>
      </c>
      <c r="I33">
        <v>99</v>
      </c>
      <c r="J33" t="s">
        <v>80</v>
      </c>
      <c r="K33" t="s">
        <v>933</v>
      </c>
      <c r="L33">
        <v>8627</v>
      </c>
      <c r="M33">
        <v>99</v>
      </c>
      <c r="N33">
        <v>99</v>
      </c>
      <c r="O33">
        <v>99</v>
      </c>
      <c r="P33">
        <v>99</v>
      </c>
      <c r="Q33">
        <v>99</v>
      </c>
      <c r="R33">
        <v>100</v>
      </c>
      <c r="S33">
        <v>96.78</v>
      </c>
      <c r="T33">
        <v>100</v>
      </c>
      <c r="U33">
        <v>100</v>
      </c>
      <c r="V33" t="s">
        <v>537</v>
      </c>
      <c r="W33" t="s">
        <v>934</v>
      </c>
      <c r="X33" t="s">
        <v>34</v>
      </c>
      <c r="Y33" t="s">
        <v>379</v>
      </c>
      <c r="Z33" t="s">
        <v>34</v>
      </c>
      <c r="AA33" t="s">
        <v>34</v>
      </c>
      <c r="AB33">
        <v>4</v>
      </c>
    </row>
    <row r="34" spans="1:28" x14ac:dyDescent="0.25">
      <c r="A34" t="s">
        <v>84</v>
      </c>
      <c r="B34">
        <v>53233</v>
      </c>
      <c r="C34" t="s">
        <v>323</v>
      </c>
      <c r="D34" t="s">
        <v>392</v>
      </c>
      <c r="E34" t="s">
        <v>392</v>
      </c>
      <c r="F34" t="s">
        <v>30</v>
      </c>
      <c r="G34">
        <v>4</v>
      </c>
      <c r="H34">
        <v>2</v>
      </c>
      <c r="I34">
        <v>98</v>
      </c>
      <c r="J34" t="s">
        <v>80</v>
      </c>
      <c r="K34" t="s">
        <v>358</v>
      </c>
      <c r="L34">
        <v>2491986</v>
      </c>
      <c r="M34">
        <v>80</v>
      </c>
      <c r="N34">
        <v>80</v>
      </c>
      <c r="O34">
        <v>80</v>
      </c>
      <c r="P34">
        <v>80</v>
      </c>
      <c r="Q34">
        <v>80</v>
      </c>
      <c r="R34">
        <v>48.48</v>
      </c>
      <c r="S34">
        <v>93.61</v>
      </c>
      <c r="U34">
        <v>100</v>
      </c>
      <c r="V34" t="s">
        <v>110</v>
      </c>
      <c r="W34" t="s">
        <v>360</v>
      </c>
      <c r="X34" t="s">
        <v>381</v>
      </c>
      <c r="Y34" t="s">
        <v>393</v>
      </c>
      <c r="AA34" t="s">
        <v>34</v>
      </c>
      <c r="AB34">
        <v>3</v>
      </c>
    </row>
    <row r="35" spans="1:28" x14ac:dyDescent="0.25">
      <c r="A35" t="s">
        <v>84</v>
      </c>
      <c r="B35">
        <v>53233</v>
      </c>
      <c r="C35" t="s">
        <v>323</v>
      </c>
      <c r="D35" t="s">
        <v>390</v>
      </c>
      <c r="E35" t="s">
        <v>390</v>
      </c>
      <c r="F35" t="s">
        <v>30</v>
      </c>
      <c r="G35">
        <v>2</v>
      </c>
      <c r="H35">
        <v>2</v>
      </c>
      <c r="I35">
        <v>97</v>
      </c>
      <c r="J35" t="s">
        <v>80</v>
      </c>
      <c r="K35" t="s">
        <v>358</v>
      </c>
      <c r="L35">
        <v>2575890</v>
      </c>
      <c r="M35">
        <v>80</v>
      </c>
      <c r="N35">
        <v>80</v>
      </c>
      <c r="O35">
        <v>81</v>
      </c>
      <c r="P35">
        <v>80</v>
      </c>
      <c r="Q35">
        <v>81</v>
      </c>
      <c r="R35">
        <v>48.48</v>
      </c>
      <c r="S35">
        <v>94.42</v>
      </c>
      <c r="U35">
        <v>100</v>
      </c>
      <c r="V35" t="s">
        <v>110</v>
      </c>
      <c r="W35" t="s">
        <v>360</v>
      </c>
      <c r="X35" t="s">
        <v>381</v>
      </c>
      <c r="Y35" t="s">
        <v>391</v>
      </c>
      <c r="AA35" t="s">
        <v>34</v>
      </c>
      <c r="AB35">
        <v>3</v>
      </c>
    </row>
    <row r="36" spans="1:28" x14ac:dyDescent="0.25">
      <c r="A36" t="s">
        <v>84</v>
      </c>
      <c r="B36">
        <v>53233</v>
      </c>
      <c r="C36" t="s">
        <v>323</v>
      </c>
      <c r="D36" t="s">
        <v>394</v>
      </c>
      <c r="E36" t="s">
        <v>394</v>
      </c>
      <c r="F36" t="s">
        <v>30</v>
      </c>
      <c r="G36">
        <v>2</v>
      </c>
      <c r="H36">
        <v>2</v>
      </c>
      <c r="I36">
        <v>99</v>
      </c>
      <c r="J36" t="s">
        <v>80</v>
      </c>
      <c r="K36" t="s">
        <v>358</v>
      </c>
      <c r="L36">
        <v>2390571</v>
      </c>
      <c r="M36">
        <v>80</v>
      </c>
      <c r="N36">
        <v>80</v>
      </c>
      <c r="O36">
        <v>80</v>
      </c>
      <c r="P36">
        <v>80</v>
      </c>
      <c r="Q36">
        <v>80</v>
      </c>
      <c r="R36">
        <v>48.48</v>
      </c>
      <c r="S36">
        <v>93.61</v>
      </c>
      <c r="U36">
        <v>100</v>
      </c>
      <c r="V36" t="s">
        <v>110</v>
      </c>
      <c r="W36" t="s">
        <v>360</v>
      </c>
      <c r="X36" t="s">
        <v>381</v>
      </c>
      <c r="Y36" t="s">
        <v>393</v>
      </c>
      <c r="AA36" t="s">
        <v>34</v>
      </c>
      <c r="AB36">
        <v>3</v>
      </c>
    </row>
    <row r="37" spans="1:28" x14ac:dyDescent="0.25">
      <c r="A37" t="s">
        <v>27</v>
      </c>
      <c r="B37">
        <v>25114</v>
      </c>
      <c r="C37" t="s">
        <v>28</v>
      </c>
      <c r="D37" t="s">
        <v>83</v>
      </c>
      <c r="E37" t="s">
        <v>83</v>
      </c>
      <c r="F37" t="s">
        <v>30</v>
      </c>
      <c r="G37">
        <v>1</v>
      </c>
      <c r="H37">
        <v>2</v>
      </c>
      <c r="I37">
        <v>99</v>
      </c>
      <c r="J37" t="s">
        <v>80</v>
      </c>
      <c r="K37" t="s">
        <v>32</v>
      </c>
      <c r="L37">
        <v>7312</v>
      </c>
      <c r="M37">
        <v>97</v>
      </c>
      <c r="N37">
        <v>97</v>
      </c>
      <c r="O37">
        <v>98</v>
      </c>
      <c r="P37">
        <v>96</v>
      </c>
      <c r="Q37">
        <v>97</v>
      </c>
      <c r="R37">
        <v>95.72</v>
      </c>
      <c r="S37">
        <v>96.46</v>
      </c>
      <c r="T37">
        <v>100</v>
      </c>
      <c r="V37" t="s">
        <v>81</v>
      </c>
      <c r="X37" t="s">
        <v>51</v>
      </c>
      <c r="Y37" t="s">
        <v>82</v>
      </c>
      <c r="Z37" t="s">
        <v>34</v>
      </c>
      <c r="AA37" t="s">
        <v>35</v>
      </c>
      <c r="AB37">
        <v>3</v>
      </c>
    </row>
    <row r="38" spans="1:28" x14ac:dyDescent="0.25">
      <c r="A38" t="s">
        <v>27</v>
      </c>
      <c r="B38">
        <v>23778</v>
      </c>
      <c r="C38" t="s">
        <v>716</v>
      </c>
      <c r="D38" t="s">
        <v>758</v>
      </c>
      <c r="E38" t="s">
        <v>758</v>
      </c>
      <c r="F38" t="s">
        <v>30</v>
      </c>
      <c r="G38">
        <v>1</v>
      </c>
      <c r="H38">
        <v>2</v>
      </c>
      <c r="I38">
        <v>99</v>
      </c>
      <c r="J38" t="s">
        <v>80</v>
      </c>
      <c r="K38" t="s">
        <v>718</v>
      </c>
      <c r="L38">
        <v>2399</v>
      </c>
      <c r="M38">
        <v>84</v>
      </c>
      <c r="N38">
        <v>84</v>
      </c>
      <c r="O38">
        <v>88</v>
      </c>
      <c r="P38">
        <v>81</v>
      </c>
      <c r="Q38">
        <v>86</v>
      </c>
      <c r="R38">
        <v>83.95</v>
      </c>
      <c r="S38">
        <v>70.760000000000005</v>
      </c>
      <c r="T38">
        <v>100</v>
      </c>
      <c r="V38" t="s">
        <v>733</v>
      </c>
      <c r="X38" t="s">
        <v>735</v>
      </c>
      <c r="Y38" t="s">
        <v>759</v>
      </c>
      <c r="Z38" t="s">
        <v>34</v>
      </c>
      <c r="AA38" t="s">
        <v>35</v>
      </c>
      <c r="AB38">
        <v>3</v>
      </c>
    </row>
    <row r="39" spans="1:28" x14ac:dyDescent="0.25">
      <c r="A39" t="s">
        <v>27</v>
      </c>
      <c r="B39">
        <v>25114</v>
      </c>
      <c r="C39" t="s">
        <v>28</v>
      </c>
      <c r="D39" t="s">
        <v>79</v>
      </c>
      <c r="E39" t="s">
        <v>79</v>
      </c>
      <c r="F39" t="s">
        <v>30</v>
      </c>
      <c r="G39">
        <v>0</v>
      </c>
      <c r="H39">
        <v>2</v>
      </c>
      <c r="I39">
        <v>98</v>
      </c>
      <c r="J39" t="s">
        <v>80</v>
      </c>
      <c r="K39" t="s">
        <v>32</v>
      </c>
      <c r="L39">
        <v>7312</v>
      </c>
      <c r="M39">
        <v>97</v>
      </c>
      <c r="N39">
        <v>97</v>
      </c>
      <c r="O39">
        <v>98</v>
      </c>
      <c r="P39">
        <v>96</v>
      </c>
      <c r="Q39">
        <v>98</v>
      </c>
      <c r="R39">
        <v>95.9</v>
      </c>
      <c r="S39">
        <v>96.46</v>
      </c>
      <c r="T39">
        <v>100</v>
      </c>
      <c r="V39" t="s">
        <v>81</v>
      </c>
      <c r="X39" t="s">
        <v>51</v>
      </c>
      <c r="Y39" t="s">
        <v>82</v>
      </c>
      <c r="Z39" t="s">
        <v>34</v>
      </c>
      <c r="AA39" t="s">
        <v>35</v>
      </c>
      <c r="AB39">
        <v>3</v>
      </c>
    </row>
    <row r="40" spans="1:28" x14ac:dyDescent="0.25">
      <c r="A40" t="s">
        <v>184</v>
      </c>
      <c r="B40">
        <v>20492</v>
      </c>
      <c r="C40" t="s">
        <v>298</v>
      </c>
      <c r="D40" t="s">
        <v>319</v>
      </c>
      <c r="E40" t="s">
        <v>319</v>
      </c>
      <c r="F40" t="s">
        <v>30</v>
      </c>
      <c r="G40">
        <v>0</v>
      </c>
      <c r="H40">
        <v>2</v>
      </c>
      <c r="I40">
        <v>97</v>
      </c>
      <c r="J40" t="s">
        <v>80</v>
      </c>
      <c r="K40" t="s">
        <v>299</v>
      </c>
      <c r="L40">
        <v>6738</v>
      </c>
      <c r="M40">
        <v>99</v>
      </c>
      <c r="N40">
        <v>99</v>
      </c>
      <c r="O40">
        <v>100</v>
      </c>
      <c r="P40">
        <v>99</v>
      </c>
      <c r="Q40">
        <v>99</v>
      </c>
      <c r="R40">
        <v>100</v>
      </c>
      <c r="S40">
        <v>100</v>
      </c>
      <c r="V40" t="s">
        <v>188</v>
      </c>
      <c r="X40" t="s">
        <v>34</v>
      </c>
      <c r="Y40" t="s">
        <v>34</v>
      </c>
      <c r="AA40" t="s">
        <v>35</v>
      </c>
      <c r="AB40">
        <v>2</v>
      </c>
    </row>
    <row r="41" spans="1:28" x14ac:dyDescent="0.25">
      <c r="A41" t="s">
        <v>184</v>
      </c>
      <c r="B41">
        <v>53233</v>
      </c>
      <c r="C41" t="s">
        <v>323</v>
      </c>
      <c r="D41" t="s">
        <v>354</v>
      </c>
      <c r="E41" t="s">
        <v>354</v>
      </c>
      <c r="F41" t="s">
        <v>30</v>
      </c>
      <c r="G41">
        <v>0</v>
      </c>
      <c r="H41">
        <v>2</v>
      </c>
      <c r="I41">
        <v>98</v>
      </c>
      <c r="J41" t="s">
        <v>80</v>
      </c>
      <c r="K41" t="s">
        <v>325</v>
      </c>
      <c r="L41">
        <v>4</v>
      </c>
      <c r="M41">
        <v>87</v>
      </c>
      <c r="N41">
        <v>87</v>
      </c>
      <c r="O41">
        <v>87</v>
      </c>
      <c r="P41">
        <v>87</v>
      </c>
      <c r="Q41">
        <v>87</v>
      </c>
      <c r="R41">
        <v>80.53</v>
      </c>
      <c r="S41">
        <v>94.07</v>
      </c>
      <c r="V41" t="s">
        <v>71</v>
      </c>
      <c r="X41" t="s">
        <v>342</v>
      </c>
      <c r="Y41" t="s">
        <v>63</v>
      </c>
      <c r="AA41" t="s">
        <v>35</v>
      </c>
      <c r="AB41">
        <v>2</v>
      </c>
    </row>
    <row r="42" spans="1:28" x14ac:dyDescent="0.25">
      <c r="A42" t="s">
        <v>184</v>
      </c>
      <c r="B42">
        <v>53233</v>
      </c>
      <c r="C42" t="s">
        <v>323</v>
      </c>
      <c r="D42" t="s">
        <v>355</v>
      </c>
      <c r="E42" t="s">
        <v>355</v>
      </c>
      <c r="F42" t="s">
        <v>30</v>
      </c>
      <c r="G42">
        <v>0</v>
      </c>
      <c r="H42">
        <v>2</v>
      </c>
      <c r="I42">
        <v>99</v>
      </c>
      <c r="J42" t="s">
        <v>80</v>
      </c>
      <c r="K42" t="s">
        <v>325</v>
      </c>
      <c r="L42">
        <v>2</v>
      </c>
      <c r="M42">
        <v>87</v>
      </c>
      <c r="N42">
        <v>87</v>
      </c>
      <c r="O42">
        <v>87</v>
      </c>
      <c r="P42">
        <v>87</v>
      </c>
      <c r="Q42">
        <v>87</v>
      </c>
      <c r="R42">
        <v>82.5</v>
      </c>
      <c r="S42">
        <v>92.48</v>
      </c>
      <c r="V42" t="s">
        <v>71</v>
      </c>
      <c r="X42" t="s">
        <v>356</v>
      </c>
      <c r="Y42" t="s">
        <v>77</v>
      </c>
      <c r="AA42" t="s">
        <v>35</v>
      </c>
      <c r="AB42">
        <v>2</v>
      </c>
    </row>
    <row r="43" spans="1:28" x14ac:dyDescent="0.25">
      <c r="A43" t="s">
        <v>143</v>
      </c>
      <c r="B43">
        <v>30926</v>
      </c>
      <c r="C43" t="s">
        <v>566</v>
      </c>
      <c r="D43" t="s">
        <v>613</v>
      </c>
      <c r="E43" t="s">
        <v>613</v>
      </c>
      <c r="F43" t="s">
        <v>30</v>
      </c>
      <c r="G43">
        <v>0</v>
      </c>
      <c r="H43">
        <v>2</v>
      </c>
      <c r="I43">
        <v>97</v>
      </c>
      <c r="J43" t="s">
        <v>80</v>
      </c>
      <c r="K43" t="s">
        <v>568</v>
      </c>
      <c r="L43">
        <v>23</v>
      </c>
      <c r="M43">
        <v>97</v>
      </c>
      <c r="N43">
        <v>97</v>
      </c>
      <c r="O43">
        <v>97</v>
      </c>
      <c r="P43">
        <v>92</v>
      </c>
      <c r="Q43">
        <v>97</v>
      </c>
      <c r="R43">
        <v>96.97</v>
      </c>
      <c r="S43">
        <v>100</v>
      </c>
      <c r="T43">
        <v>97.8</v>
      </c>
      <c r="U43">
        <v>96.41</v>
      </c>
      <c r="V43" t="s">
        <v>596</v>
      </c>
      <c r="W43" t="s">
        <v>88</v>
      </c>
      <c r="X43" t="s">
        <v>297</v>
      </c>
      <c r="Y43" t="s">
        <v>34</v>
      </c>
      <c r="Z43" t="s">
        <v>614</v>
      </c>
      <c r="AA43" t="s">
        <v>615</v>
      </c>
      <c r="AB43">
        <v>4</v>
      </c>
    </row>
    <row r="44" spans="1:28" x14ac:dyDescent="0.25">
      <c r="A44" t="s">
        <v>143</v>
      </c>
      <c r="B44">
        <v>30926</v>
      </c>
      <c r="C44" t="s">
        <v>566</v>
      </c>
      <c r="D44" t="s">
        <v>616</v>
      </c>
      <c r="E44" t="s">
        <v>616</v>
      </c>
      <c r="F44" t="s">
        <v>30</v>
      </c>
      <c r="G44">
        <v>0</v>
      </c>
      <c r="H44">
        <v>2</v>
      </c>
      <c r="I44">
        <v>98</v>
      </c>
      <c r="J44" t="s">
        <v>80</v>
      </c>
      <c r="K44" t="s">
        <v>568</v>
      </c>
      <c r="L44">
        <v>22</v>
      </c>
      <c r="M44">
        <v>97</v>
      </c>
      <c r="N44">
        <v>97</v>
      </c>
      <c r="O44">
        <v>99</v>
      </c>
      <c r="P44">
        <v>91</v>
      </c>
      <c r="Q44">
        <v>98</v>
      </c>
      <c r="R44">
        <v>100</v>
      </c>
      <c r="S44">
        <v>100</v>
      </c>
      <c r="T44">
        <v>97.9</v>
      </c>
      <c r="U44">
        <v>94.09</v>
      </c>
      <c r="V44" t="s">
        <v>585</v>
      </c>
      <c r="W44" t="s">
        <v>88</v>
      </c>
      <c r="X44" t="s">
        <v>34</v>
      </c>
      <c r="Y44" t="s">
        <v>34</v>
      </c>
      <c r="Z44" t="s">
        <v>617</v>
      </c>
      <c r="AA44" t="s">
        <v>618</v>
      </c>
      <c r="AB44">
        <v>4</v>
      </c>
    </row>
    <row r="45" spans="1:28" x14ac:dyDescent="0.25">
      <c r="A45" t="s">
        <v>27</v>
      </c>
      <c r="B45">
        <v>23778</v>
      </c>
      <c r="C45" t="s">
        <v>716</v>
      </c>
      <c r="D45" t="s">
        <v>754</v>
      </c>
      <c r="E45" t="s">
        <v>754</v>
      </c>
      <c r="F45" t="s">
        <v>30</v>
      </c>
      <c r="G45">
        <v>0</v>
      </c>
      <c r="H45">
        <v>2</v>
      </c>
      <c r="I45">
        <v>97</v>
      </c>
      <c r="J45" t="s">
        <v>80</v>
      </c>
      <c r="K45" t="s">
        <v>718</v>
      </c>
      <c r="L45">
        <v>21569</v>
      </c>
      <c r="M45">
        <v>84</v>
      </c>
      <c r="N45">
        <v>84</v>
      </c>
      <c r="O45">
        <v>85</v>
      </c>
      <c r="P45">
        <v>81</v>
      </c>
      <c r="Q45">
        <v>84</v>
      </c>
      <c r="R45">
        <v>88.37</v>
      </c>
      <c r="S45">
        <v>97.49</v>
      </c>
      <c r="T45">
        <v>67.33</v>
      </c>
      <c r="V45" t="s">
        <v>66</v>
      </c>
      <c r="X45" t="s">
        <v>265</v>
      </c>
      <c r="Y45" t="s">
        <v>290</v>
      </c>
      <c r="Z45" t="s">
        <v>755</v>
      </c>
      <c r="AA45" t="s">
        <v>35</v>
      </c>
      <c r="AB45">
        <v>3</v>
      </c>
    </row>
    <row r="46" spans="1:28" x14ac:dyDescent="0.25">
      <c r="A46" t="s">
        <v>27</v>
      </c>
      <c r="B46">
        <v>23778</v>
      </c>
      <c r="C46" t="s">
        <v>716</v>
      </c>
      <c r="D46" t="s">
        <v>756</v>
      </c>
      <c r="E46" t="s">
        <v>756</v>
      </c>
      <c r="F46" t="s">
        <v>30</v>
      </c>
      <c r="G46">
        <v>0</v>
      </c>
      <c r="H46">
        <v>2</v>
      </c>
      <c r="I46">
        <v>98</v>
      </c>
      <c r="J46" t="s">
        <v>80</v>
      </c>
      <c r="K46" t="s">
        <v>718</v>
      </c>
      <c r="L46">
        <v>9590</v>
      </c>
      <c r="M46">
        <v>84</v>
      </c>
      <c r="N46">
        <v>84</v>
      </c>
      <c r="O46">
        <v>96</v>
      </c>
      <c r="P46">
        <v>72</v>
      </c>
      <c r="Q46">
        <v>90</v>
      </c>
      <c r="R46">
        <v>97.66</v>
      </c>
      <c r="S46">
        <v>93.27</v>
      </c>
      <c r="T46">
        <v>61.9</v>
      </c>
      <c r="V46" t="s">
        <v>71</v>
      </c>
      <c r="X46" t="s">
        <v>45</v>
      </c>
      <c r="Y46" t="s">
        <v>339</v>
      </c>
      <c r="Z46" t="s">
        <v>757</v>
      </c>
      <c r="AA46" t="s">
        <v>35</v>
      </c>
      <c r="AB46">
        <v>3</v>
      </c>
    </row>
    <row r="47" spans="1:28" x14ac:dyDescent="0.25">
      <c r="A47" t="s">
        <v>84</v>
      </c>
      <c r="B47">
        <v>23778</v>
      </c>
      <c r="C47" t="s">
        <v>716</v>
      </c>
      <c r="D47" t="s">
        <v>796</v>
      </c>
      <c r="E47" t="s">
        <v>796</v>
      </c>
      <c r="F47" t="s">
        <v>30</v>
      </c>
      <c r="G47">
        <v>0</v>
      </c>
      <c r="H47">
        <v>2</v>
      </c>
      <c r="I47">
        <v>98</v>
      </c>
      <c r="J47" t="s">
        <v>80</v>
      </c>
      <c r="K47" t="s">
        <v>761</v>
      </c>
      <c r="L47">
        <v>22258</v>
      </c>
      <c r="M47">
        <v>70</v>
      </c>
      <c r="N47">
        <v>70</v>
      </c>
      <c r="O47">
        <v>71</v>
      </c>
      <c r="P47">
        <v>69</v>
      </c>
      <c r="Q47">
        <v>71</v>
      </c>
      <c r="R47">
        <v>97.08</v>
      </c>
      <c r="S47">
        <v>98.13</v>
      </c>
      <c r="T47">
        <v>88.5</v>
      </c>
      <c r="U47">
        <v>0</v>
      </c>
      <c r="V47" t="s">
        <v>62</v>
      </c>
      <c r="X47" t="s">
        <v>297</v>
      </c>
      <c r="Y47" t="s">
        <v>82</v>
      </c>
      <c r="Z47" t="s">
        <v>92</v>
      </c>
      <c r="AA47" t="s">
        <v>35</v>
      </c>
      <c r="AB47">
        <v>4</v>
      </c>
    </row>
    <row r="48" spans="1:28" x14ac:dyDescent="0.25">
      <c r="A48" t="s">
        <v>143</v>
      </c>
      <c r="B48">
        <v>53233</v>
      </c>
      <c r="C48" t="s">
        <v>323</v>
      </c>
      <c r="D48" t="s">
        <v>301</v>
      </c>
      <c r="E48" t="s">
        <v>301</v>
      </c>
      <c r="F48" t="s">
        <v>30</v>
      </c>
      <c r="G48">
        <v>34</v>
      </c>
      <c r="H48">
        <v>1</v>
      </c>
      <c r="I48">
        <v>97</v>
      </c>
      <c r="J48" t="s">
        <v>80</v>
      </c>
      <c r="K48" t="s">
        <v>395</v>
      </c>
      <c r="L48">
        <v>1371678</v>
      </c>
      <c r="M48">
        <v>75</v>
      </c>
      <c r="N48">
        <v>75</v>
      </c>
      <c r="O48">
        <v>87</v>
      </c>
      <c r="P48">
        <v>53</v>
      </c>
      <c r="Q48">
        <v>81</v>
      </c>
      <c r="R48">
        <v>72.28</v>
      </c>
      <c r="S48">
        <v>100</v>
      </c>
      <c r="U48">
        <v>54.98</v>
      </c>
      <c r="V48" t="s">
        <v>396</v>
      </c>
      <c r="W48" t="s">
        <v>360</v>
      </c>
      <c r="X48" t="s">
        <v>413</v>
      </c>
      <c r="Y48" t="s">
        <v>34</v>
      </c>
      <c r="AA48" t="s">
        <v>433</v>
      </c>
      <c r="AB48">
        <v>3</v>
      </c>
    </row>
    <row r="49" spans="1:28" x14ac:dyDescent="0.25">
      <c r="A49" t="s">
        <v>143</v>
      </c>
      <c r="B49">
        <v>53233</v>
      </c>
      <c r="C49" t="s">
        <v>323</v>
      </c>
      <c r="D49" t="s">
        <v>302</v>
      </c>
      <c r="E49" t="s">
        <v>302</v>
      </c>
      <c r="F49" t="s">
        <v>30</v>
      </c>
      <c r="G49">
        <v>26</v>
      </c>
      <c r="H49">
        <v>1</v>
      </c>
      <c r="I49">
        <v>98</v>
      </c>
      <c r="J49" t="s">
        <v>80</v>
      </c>
      <c r="K49" t="s">
        <v>395</v>
      </c>
      <c r="L49">
        <v>1282236</v>
      </c>
      <c r="M49">
        <v>75</v>
      </c>
      <c r="N49">
        <v>75</v>
      </c>
      <c r="O49">
        <v>87</v>
      </c>
      <c r="P49">
        <v>53</v>
      </c>
      <c r="Q49">
        <v>81</v>
      </c>
      <c r="R49">
        <v>72.28</v>
      </c>
      <c r="S49">
        <v>100</v>
      </c>
      <c r="U49">
        <v>54.98</v>
      </c>
      <c r="V49" t="s">
        <v>396</v>
      </c>
      <c r="W49" t="s">
        <v>360</v>
      </c>
      <c r="X49" t="s">
        <v>413</v>
      </c>
      <c r="Y49" t="s">
        <v>34</v>
      </c>
      <c r="AA49" t="s">
        <v>433</v>
      </c>
      <c r="AB49">
        <v>3</v>
      </c>
    </row>
    <row r="50" spans="1:28" x14ac:dyDescent="0.25">
      <c r="A50" t="s">
        <v>184</v>
      </c>
      <c r="B50">
        <v>20492</v>
      </c>
      <c r="C50" t="s">
        <v>298</v>
      </c>
      <c r="D50" t="s">
        <v>320</v>
      </c>
      <c r="E50" t="s">
        <v>320</v>
      </c>
      <c r="F50" t="s">
        <v>30</v>
      </c>
      <c r="G50">
        <v>0</v>
      </c>
      <c r="H50">
        <v>1</v>
      </c>
      <c r="I50">
        <v>98</v>
      </c>
      <c r="J50" t="s">
        <v>80</v>
      </c>
      <c r="K50" t="s">
        <v>299</v>
      </c>
      <c r="L50">
        <v>30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100</v>
      </c>
      <c r="S50">
        <v>99.39</v>
      </c>
      <c r="V50" t="s">
        <v>213</v>
      </c>
      <c r="X50" t="s">
        <v>34</v>
      </c>
      <c r="Y50" t="s">
        <v>321</v>
      </c>
      <c r="AA50" t="s">
        <v>35</v>
      </c>
      <c r="AB50">
        <v>2</v>
      </c>
    </row>
    <row r="51" spans="1:28" x14ac:dyDescent="0.25">
      <c r="A51" t="s">
        <v>184</v>
      </c>
      <c r="B51">
        <v>53233</v>
      </c>
      <c r="C51" t="s">
        <v>323</v>
      </c>
      <c r="D51" t="s">
        <v>353</v>
      </c>
      <c r="E51" t="s">
        <v>353</v>
      </c>
      <c r="F51" t="s">
        <v>30</v>
      </c>
      <c r="G51">
        <v>0</v>
      </c>
      <c r="H51">
        <v>1</v>
      </c>
      <c r="I51">
        <v>97</v>
      </c>
      <c r="J51" t="s">
        <v>80</v>
      </c>
      <c r="K51" t="s">
        <v>325</v>
      </c>
      <c r="L51">
        <v>6</v>
      </c>
      <c r="M51">
        <v>87</v>
      </c>
      <c r="N51">
        <v>87</v>
      </c>
      <c r="O51">
        <v>87</v>
      </c>
      <c r="P51">
        <v>87</v>
      </c>
      <c r="Q51">
        <v>87</v>
      </c>
      <c r="R51">
        <v>80.53</v>
      </c>
      <c r="S51">
        <v>94.79</v>
      </c>
      <c r="V51" t="s">
        <v>71</v>
      </c>
      <c r="X51" t="s">
        <v>342</v>
      </c>
      <c r="Y51" t="s">
        <v>58</v>
      </c>
      <c r="AA51" t="s">
        <v>35</v>
      </c>
      <c r="AB51">
        <v>2</v>
      </c>
    </row>
    <row r="52" spans="1:28" x14ac:dyDescent="0.25">
      <c r="A52" t="s">
        <v>143</v>
      </c>
      <c r="B52">
        <v>53233</v>
      </c>
      <c r="C52" t="s">
        <v>323</v>
      </c>
      <c r="D52" t="s">
        <v>434</v>
      </c>
      <c r="E52" t="s">
        <v>434</v>
      </c>
      <c r="F52" t="s">
        <v>30</v>
      </c>
      <c r="G52">
        <v>0</v>
      </c>
      <c r="H52">
        <v>1</v>
      </c>
      <c r="I52">
        <v>99</v>
      </c>
      <c r="J52" t="s">
        <v>80</v>
      </c>
      <c r="K52" t="s">
        <v>395</v>
      </c>
      <c r="L52">
        <v>15717</v>
      </c>
      <c r="M52">
        <v>75</v>
      </c>
      <c r="N52">
        <v>75</v>
      </c>
      <c r="O52">
        <v>89</v>
      </c>
      <c r="P52">
        <v>54</v>
      </c>
      <c r="Q52">
        <v>82</v>
      </c>
      <c r="R52">
        <v>72.2</v>
      </c>
      <c r="S52">
        <v>100</v>
      </c>
      <c r="U52">
        <v>55.17</v>
      </c>
      <c r="V52" t="s">
        <v>396</v>
      </c>
      <c r="W52" t="s">
        <v>360</v>
      </c>
      <c r="X52" t="s">
        <v>413</v>
      </c>
      <c r="Y52" t="s">
        <v>34</v>
      </c>
      <c r="AA52" t="s">
        <v>435</v>
      </c>
      <c r="AB52">
        <v>3</v>
      </c>
    </row>
    <row r="53" spans="1:28" x14ac:dyDescent="0.25">
      <c r="A53" t="s">
        <v>184</v>
      </c>
      <c r="B53">
        <v>11527</v>
      </c>
      <c r="C53" t="s">
        <v>688</v>
      </c>
      <c r="D53" t="s">
        <v>713</v>
      </c>
      <c r="E53" t="s">
        <v>713</v>
      </c>
      <c r="F53" t="s">
        <v>30</v>
      </c>
      <c r="G53">
        <v>0</v>
      </c>
      <c r="H53">
        <v>1</v>
      </c>
      <c r="I53">
        <v>97</v>
      </c>
      <c r="J53" t="s">
        <v>80</v>
      </c>
      <c r="K53" t="s">
        <v>690</v>
      </c>
      <c r="L53">
        <v>4165</v>
      </c>
      <c r="M53">
        <v>94</v>
      </c>
      <c r="N53">
        <v>94</v>
      </c>
      <c r="O53">
        <v>96</v>
      </c>
      <c r="P53">
        <v>93</v>
      </c>
      <c r="Q53">
        <v>95</v>
      </c>
      <c r="R53">
        <v>100</v>
      </c>
      <c r="S53">
        <v>89.89</v>
      </c>
      <c r="V53" t="s">
        <v>213</v>
      </c>
      <c r="X53" t="s">
        <v>34</v>
      </c>
      <c r="Y53" t="s">
        <v>253</v>
      </c>
      <c r="AA53" t="s">
        <v>35</v>
      </c>
      <c r="AB53">
        <v>2</v>
      </c>
    </row>
    <row r="54" spans="1:28" x14ac:dyDescent="0.25">
      <c r="A54" t="s">
        <v>184</v>
      </c>
      <c r="B54">
        <v>11527</v>
      </c>
      <c r="C54" t="s">
        <v>688</v>
      </c>
      <c r="D54" t="s">
        <v>714</v>
      </c>
      <c r="E54" t="s">
        <v>714</v>
      </c>
      <c r="F54" t="s">
        <v>30</v>
      </c>
      <c r="G54">
        <v>0</v>
      </c>
      <c r="H54">
        <v>1</v>
      </c>
      <c r="I54">
        <v>98</v>
      </c>
      <c r="J54" t="s">
        <v>80</v>
      </c>
      <c r="K54" t="s">
        <v>690</v>
      </c>
      <c r="L54">
        <v>4165</v>
      </c>
      <c r="M54">
        <v>94</v>
      </c>
      <c r="N54">
        <v>94</v>
      </c>
      <c r="O54">
        <v>96</v>
      </c>
      <c r="P54">
        <v>93</v>
      </c>
      <c r="Q54">
        <v>95</v>
      </c>
      <c r="R54">
        <v>100</v>
      </c>
      <c r="S54">
        <v>89.89</v>
      </c>
      <c r="V54" t="s">
        <v>213</v>
      </c>
      <c r="X54" t="s">
        <v>34</v>
      </c>
      <c r="Y54" t="s">
        <v>253</v>
      </c>
      <c r="AA54" t="s">
        <v>35</v>
      </c>
      <c r="AB54">
        <v>2</v>
      </c>
    </row>
    <row r="55" spans="1:28" x14ac:dyDescent="0.25">
      <c r="A55" t="s">
        <v>184</v>
      </c>
      <c r="B55">
        <v>11527</v>
      </c>
      <c r="C55" t="s">
        <v>688</v>
      </c>
      <c r="D55" t="s">
        <v>715</v>
      </c>
      <c r="E55" t="s">
        <v>715</v>
      </c>
      <c r="F55" t="s">
        <v>30</v>
      </c>
      <c r="G55">
        <v>0</v>
      </c>
      <c r="H55">
        <v>1</v>
      </c>
      <c r="I55">
        <v>99</v>
      </c>
      <c r="J55" t="s">
        <v>80</v>
      </c>
      <c r="K55" t="s">
        <v>690</v>
      </c>
      <c r="L55">
        <v>3286</v>
      </c>
      <c r="M55">
        <v>94</v>
      </c>
      <c r="N55">
        <v>94</v>
      </c>
      <c r="O55">
        <v>96</v>
      </c>
      <c r="P55">
        <v>93</v>
      </c>
      <c r="Q55">
        <v>95</v>
      </c>
      <c r="R55">
        <v>100</v>
      </c>
      <c r="S55">
        <v>89.89</v>
      </c>
      <c r="V55" t="s">
        <v>213</v>
      </c>
      <c r="X55" t="s">
        <v>34</v>
      </c>
      <c r="Y55" t="s">
        <v>253</v>
      </c>
      <c r="AA55" t="s">
        <v>35</v>
      </c>
      <c r="AB55">
        <v>2</v>
      </c>
    </row>
    <row r="56" spans="1:28" x14ac:dyDescent="0.25">
      <c r="A56" t="s">
        <v>84</v>
      </c>
      <c r="B56">
        <v>58482</v>
      </c>
      <c r="C56" t="s">
        <v>811</v>
      </c>
      <c r="D56" t="s">
        <v>844</v>
      </c>
      <c r="E56" t="s">
        <v>844</v>
      </c>
      <c r="F56" t="s">
        <v>30</v>
      </c>
      <c r="G56">
        <v>0</v>
      </c>
      <c r="H56">
        <v>1</v>
      </c>
      <c r="I56">
        <v>98</v>
      </c>
      <c r="J56" t="s">
        <v>80</v>
      </c>
      <c r="K56" t="s">
        <v>812</v>
      </c>
      <c r="L56">
        <v>18603</v>
      </c>
      <c r="M56">
        <v>32</v>
      </c>
      <c r="N56">
        <v>32</v>
      </c>
      <c r="O56">
        <v>32</v>
      </c>
      <c r="P56">
        <v>32</v>
      </c>
      <c r="Q56">
        <v>32</v>
      </c>
      <c r="R56">
        <v>87.8</v>
      </c>
      <c r="S56">
        <v>38.44</v>
      </c>
      <c r="U56">
        <v>100</v>
      </c>
      <c r="V56" t="s">
        <v>110</v>
      </c>
      <c r="W56" t="s">
        <v>360</v>
      </c>
      <c r="X56" t="s">
        <v>265</v>
      </c>
      <c r="Y56" t="s">
        <v>842</v>
      </c>
      <c r="AA56" t="s">
        <v>34</v>
      </c>
      <c r="AB56">
        <v>7</v>
      </c>
    </row>
    <row r="57" spans="1:28" x14ac:dyDescent="0.25">
      <c r="A57" t="s">
        <v>84</v>
      </c>
      <c r="B57">
        <v>58482</v>
      </c>
      <c r="C57" t="s">
        <v>811</v>
      </c>
      <c r="D57" t="s">
        <v>845</v>
      </c>
      <c r="E57" t="s">
        <v>845</v>
      </c>
      <c r="F57" t="s">
        <v>30</v>
      </c>
      <c r="G57">
        <v>0</v>
      </c>
      <c r="H57">
        <v>1</v>
      </c>
      <c r="I57">
        <v>97</v>
      </c>
      <c r="J57" t="s">
        <v>80</v>
      </c>
      <c r="K57" t="s">
        <v>812</v>
      </c>
      <c r="L57">
        <v>18603</v>
      </c>
      <c r="M57">
        <v>32</v>
      </c>
      <c r="N57">
        <v>32</v>
      </c>
      <c r="O57">
        <v>32</v>
      </c>
      <c r="P57">
        <v>32</v>
      </c>
      <c r="Q57">
        <v>32</v>
      </c>
      <c r="R57">
        <v>87.8</v>
      </c>
      <c r="S57">
        <v>38.44</v>
      </c>
      <c r="U57">
        <v>100</v>
      </c>
      <c r="V57" t="s">
        <v>110</v>
      </c>
      <c r="W57" t="s">
        <v>360</v>
      </c>
      <c r="X57" t="s">
        <v>265</v>
      </c>
      <c r="Y57" t="s">
        <v>842</v>
      </c>
      <c r="AA57" t="s">
        <v>34</v>
      </c>
      <c r="AB57">
        <v>7</v>
      </c>
    </row>
    <row r="58" spans="1:28" x14ac:dyDescent="0.25">
      <c r="A58" t="s">
        <v>84</v>
      </c>
      <c r="B58">
        <v>58482</v>
      </c>
      <c r="C58" t="s">
        <v>811</v>
      </c>
      <c r="D58" t="s">
        <v>846</v>
      </c>
      <c r="E58" t="s">
        <v>846</v>
      </c>
      <c r="F58" t="s">
        <v>30</v>
      </c>
      <c r="G58">
        <v>0</v>
      </c>
      <c r="H58">
        <v>1</v>
      </c>
      <c r="I58">
        <v>99</v>
      </c>
      <c r="J58" t="s">
        <v>80</v>
      </c>
      <c r="K58" t="s">
        <v>812</v>
      </c>
      <c r="L58">
        <v>14108</v>
      </c>
      <c r="M58">
        <v>32</v>
      </c>
      <c r="N58">
        <v>32</v>
      </c>
      <c r="O58">
        <v>32</v>
      </c>
      <c r="P58">
        <v>32</v>
      </c>
      <c r="Q58">
        <v>32</v>
      </c>
      <c r="R58">
        <v>87.8</v>
      </c>
      <c r="S58">
        <v>38.44</v>
      </c>
      <c r="U58">
        <v>100</v>
      </c>
      <c r="V58" t="s">
        <v>110</v>
      </c>
      <c r="W58" t="s">
        <v>360</v>
      </c>
      <c r="X58" t="s">
        <v>265</v>
      </c>
      <c r="Y58" t="s">
        <v>842</v>
      </c>
      <c r="AA58" t="s">
        <v>34</v>
      </c>
      <c r="AB58">
        <v>7</v>
      </c>
    </row>
    <row r="59" spans="1:28" x14ac:dyDescent="0.25">
      <c r="A59" t="s">
        <v>143</v>
      </c>
      <c r="B59">
        <v>40750</v>
      </c>
      <c r="C59" t="s">
        <v>847</v>
      </c>
      <c r="D59" t="s">
        <v>895</v>
      </c>
      <c r="E59" t="s">
        <v>895</v>
      </c>
      <c r="F59" t="s">
        <v>30</v>
      </c>
      <c r="G59">
        <v>0</v>
      </c>
      <c r="H59">
        <v>1</v>
      </c>
      <c r="I59">
        <v>97</v>
      </c>
      <c r="J59" t="s">
        <v>80</v>
      </c>
      <c r="K59" t="s">
        <v>849</v>
      </c>
      <c r="L59">
        <v>101</v>
      </c>
      <c r="M59">
        <v>46</v>
      </c>
      <c r="N59">
        <v>46</v>
      </c>
      <c r="O59">
        <v>50</v>
      </c>
      <c r="P59">
        <v>41</v>
      </c>
      <c r="Q59">
        <v>48</v>
      </c>
      <c r="R59">
        <v>86.12</v>
      </c>
      <c r="S59">
        <v>-112.51</v>
      </c>
      <c r="U59">
        <v>349.19</v>
      </c>
      <c r="V59" t="s">
        <v>154</v>
      </c>
      <c r="W59" t="s">
        <v>850</v>
      </c>
      <c r="X59" t="s">
        <v>136</v>
      </c>
      <c r="Y59">
        <f>-113--113</f>
        <v>0</v>
      </c>
      <c r="AA59" t="s">
        <v>896</v>
      </c>
      <c r="AB59">
        <v>7</v>
      </c>
    </row>
    <row r="60" spans="1:28" x14ac:dyDescent="0.25">
      <c r="A60" t="s">
        <v>84</v>
      </c>
      <c r="B60">
        <v>37552</v>
      </c>
      <c r="C60" t="s">
        <v>215</v>
      </c>
      <c r="D60" t="s">
        <v>252</v>
      </c>
      <c r="E60" t="s">
        <v>252</v>
      </c>
      <c r="F60" t="s">
        <v>139</v>
      </c>
      <c r="G60">
        <v>0</v>
      </c>
      <c r="H60">
        <v>0</v>
      </c>
      <c r="I60">
        <v>97</v>
      </c>
      <c r="J60" t="s">
        <v>80</v>
      </c>
      <c r="K60" t="s">
        <v>217</v>
      </c>
      <c r="L60">
        <v>115</v>
      </c>
      <c r="M60">
        <v>82</v>
      </c>
      <c r="N60">
        <v>82</v>
      </c>
      <c r="O60">
        <v>83</v>
      </c>
      <c r="P60">
        <v>81</v>
      </c>
      <c r="Q60">
        <v>82</v>
      </c>
      <c r="R60">
        <v>90.07</v>
      </c>
      <c r="S60">
        <v>56.28</v>
      </c>
      <c r="U60">
        <v>100</v>
      </c>
      <c r="V60" t="s">
        <v>110</v>
      </c>
      <c r="W60" t="s">
        <v>88</v>
      </c>
      <c r="X60" t="s">
        <v>253</v>
      </c>
      <c r="Y60" t="s">
        <v>219</v>
      </c>
      <c r="AA60" t="s">
        <v>34</v>
      </c>
      <c r="AB60">
        <v>3</v>
      </c>
    </row>
    <row r="61" spans="1:28" x14ac:dyDescent="0.25">
      <c r="A61" t="s">
        <v>84</v>
      </c>
      <c r="B61">
        <v>37552</v>
      </c>
      <c r="C61" t="s">
        <v>215</v>
      </c>
      <c r="D61" t="s">
        <v>254</v>
      </c>
      <c r="E61" t="s">
        <v>254</v>
      </c>
      <c r="F61" t="s">
        <v>139</v>
      </c>
      <c r="G61">
        <v>0</v>
      </c>
      <c r="H61">
        <v>0</v>
      </c>
      <c r="I61">
        <v>98</v>
      </c>
      <c r="J61" t="s">
        <v>80</v>
      </c>
      <c r="K61" t="s">
        <v>217</v>
      </c>
      <c r="L61">
        <v>108</v>
      </c>
      <c r="M61">
        <v>82</v>
      </c>
      <c r="N61">
        <v>82</v>
      </c>
      <c r="O61">
        <v>83</v>
      </c>
      <c r="P61">
        <v>81</v>
      </c>
      <c r="Q61">
        <v>82</v>
      </c>
      <c r="R61">
        <v>91.57</v>
      </c>
      <c r="S61">
        <v>55.92</v>
      </c>
      <c r="U61">
        <v>100</v>
      </c>
      <c r="V61" t="s">
        <v>110</v>
      </c>
      <c r="W61" t="s">
        <v>88</v>
      </c>
      <c r="X61" t="s">
        <v>255</v>
      </c>
      <c r="Y61" t="s">
        <v>219</v>
      </c>
      <c r="AA61" t="s">
        <v>34</v>
      </c>
      <c r="AB61">
        <v>3</v>
      </c>
    </row>
    <row r="62" spans="1:28" x14ac:dyDescent="0.25">
      <c r="A62" t="s">
        <v>84</v>
      </c>
      <c r="B62">
        <v>37552</v>
      </c>
      <c r="C62" t="s">
        <v>215</v>
      </c>
      <c r="D62" t="s">
        <v>256</v>
      </c>
      <c r="E62" t="s">
        <v>256</v>
      </c>
      <c r="F62" t="s">
        <v>139</v>
      </c>
      <c r="G62">
        <v>0</v>
      </c>
      <c r="H62">
        <v>0</v>
      </c>
      <c r="I62">
        <v>99</v>
      </c>
      <c r="J62" t="s">
        <v>80</v>
      </c>
      <c r="K62" t="s">
        <v>217</v>
      </c>
      <c r="L62">
        <v>44</v>
      </c>
      <c r="M62">
        <v>82</v>
      </c>
      <c r="N62">
        <v>82</v>
      </c>
      <c r="O62">
        <v>82</v>
      </c>
      <c r="P62">
        <v>81</v>
      </c>
      <c r="Q62">
        <v>82</v>
      </c>
      <c r="R62">
        <v>90.33</v>
      </c>
      <c r="S62">
        <v>55.88</v>
      </c>
      <c r="U62">
        <v>100</v>
      </c>
      <c r="V62" t="s">
        <v>110</v>
      </c>
      <c r="W62" t="s">
        <v>88</v>
      </c>
      <c r="X62" t="s">
        <v>257</v>
      </c>
      <c r="Y62" t="s">
        <v>219</v>
      </c>
      <c r="AA62" t="s">
        <v>34</v>
      </c>
      <c r="AB62">
        <v>3</v>
      </c>
    </row>
    <row r="63" spans="1:28" x14ac:dyDescent="0.25">
      <c r="A63" t="s">
        <v>84</v>
      </c>
      <c r="B63">
        <v>19574</v>
      </c>
      <c r="C63" t="s">
        <v>436</v>
      </c>
      <c r="D63" t="s">
        <v>464</v>
      </c>
      <c r="E63" t="s">
        <v>464</v>
      </c>
      <c r="F63" t="s">
        <v>139</v>
      </c>
      <c r="G63">
        <v>0</v>
      </c>
      <c r="H63">
        <v>0</v>
      </c>
      <c r="I63">
        <v>97</v>
      </c>
      <c r="J63" t="s">
        <v>80</v>
      </c>
      <c r="K63" t="s">
        <v>438</v>
      </c>
      <c r="L63">
        <v>1458</v>
      </c>
      <c r="M63">
        <v>66</v>
      </c>
      <c r="N63">
        <v>66</v>
      </c>
      <c r="O63">
        <v>66</v>
      </c>
      <c r="P63">
        <v>64</v>
      </c>
      <c r="Q63">
        <v>66</v>
      </c>
      <c r="R63">
        <v>98.57</v>
      </c>
      <c r="S63">
        <v>99.88</v>
      </c>
      <c r="U63">
        <v>0</v>
      </c>
      <c r="V63" t="s">
        <v>465</v>
      </c>
      <c r="X63" t="s">
        <v>82</v>
      </c>
      <c r="Y63" t="s">
        <v>34</v>
      </c>
      <c r="AA63" t="s">
        <v>35</v>
      </c>
      <c r="AB63">
        <v>3</v>
      </c>
    </row>
    <row r="64" spans="1:28" x14ac:dyDescent="0.25">
      <c r="A64" t="s">
        <v>84</v>
      </c>
      <c r="B64">
        <v>19574</v>
      </c>
      <c r="C64" t="s">
        <v>436</v>
      </c>
      <c r="D64" t="s">
        <v>466</v>
      </c>
      <c r="E64" t="s">
        <v>466</v>
      </c>
      <c r="F64" t="s">
        <v>139</v>
      </c>
      <c r="G64">
        <v>0</v>
      </c>
      <c r="H64">
        <v>0</v>
      </c>
      <c r="I64">
        <v>98</v>
      </c>
      <c r="J64" t="s">
        <v>80</v>
      </c>
      <c r="K64" t="s">
        <v>438</v>
      </c>
      <c r="L64">
        <v>1154</v>
      </c>
      <c r="M64">
        <v>66</v>
      </c>
      <c r="N64">
        <v>66</v>
      </c>
      <c r="O64">
        <v>66</v>
      </c>
      <c r="P64">
        <v>66</v>
      </c>
      <c r="Q64">
        <v>66</v>
      </c>
      <c r="R64">
        <v>100</v>
      </c>
      <c r="S64">
        <v>99.88</v>
      </c>
      <c r="U64">
        <v>0</v>
      </c>
      <c r="V64" t="s">
        <v>213</v>
      </c>
      <c r="X64" t="s">
        <v>34</v>
      </c>
      <c r="Y64" t="s">
        <v>34</v>
      </c>
      <c r="AA64" t="s">
        <v>35</v>
      </c>
      <c r="AB64">
        <v>3</v>
      </c>
    </row>
    <row r="65" spans="1:28" x14ac:dyDescent="0.25">
      <c r="A65" t="s">
        <v>143</v>
      </c>
      <c r="B65">
        <v>25114</v>
      </c>
      <c r="C65" t="s">
        <v>28</v>
      </c>
      <c r="D65" t="s">
        <v>178</v>
      </c>
      <c r="E65" t="s">
        <v>178</v>
      </c>
      <c r="F65" t="s">
        <v>30</v>
      </c>
      <c r="G65">
        <v>0</v>
      </c>
      <c r="H65">
        <v>0</v>
      </c>
      <c r="I65">
        <v>97</v>
      </c>
      <c r="J65" t="s">
        <v>80</v>
      </c>
      <c r="K65" t="s">
        <v>144</v>
      </c>
      <c r="L65">
        <v>38</v>
      </c>
      <c r="M65">
        <v>80</v>
      </c>
      <c r="N65">
        <v>80</v>
      </c>
      <c r="O65">
        <v>81</v>
      </c>
      <c r="P65">
        <v>79</v>
      </c>
      <c r="Q65">
        <v>81</v>
      </c>
      <c r="R65">
        <v>86.19</v>
      </c>
      <c r="S65">
        <v>59.71</v>
      </c>
      <c r="T65">
        <v>99.27</v>
      </c>
      <c r="U65">
        <v>77.56</v>
      </c>
      <c r="V65" t="s">
        <v>160</v>
      </c>
      <c r="W65" t="s">
        <v>88</v>
      </c>
      <c r="X65" t="s">
        <v>136</v>
      </c>
      <c r="Y65" t="s">
        <v>122</v>
      </c>
      <c r="Z65" t="s">
        <v>64</v>
      </c>
      <c r="AA65" t="s">
        <v>179</v>
      </c>
      <c r="AB65">
        <v>4</v>
      </c>
    </row>
    <row r="66" spans="1:28" x14ac:dyDescent="0.25">
      <c r="A66" t="s">
        <v>143</v>
      </c>
      <c r="B66">
        <v>25114</v>
      </c>
      <c r="C66" t="s">
        <v>28</v>
      </c>
      <c r="D66" t="s">
        <v>180</v>
      </c>
      <c r="E66" t="s">
        <v>180</v>
      </c>
      <c r="F66" t="s">
        <v>30</v>
      </c>
      <c r="G66">
        <v>0</v>
      </c>
      <c r="H66">
        <v>0</v>
      </c>
      <c r="I66">
        <v>98</v>
      </c>
      <c r="J66" t="s">
        <v>80</v>
      </c>
      <c r="K66" t="s">
        <v>144</v>
      </c>
      <c r="L66">
        <v>32</v>
      </c>
      <c r="M66">
        <v>80</v>
      </c>
      <c r="N66">
        <v>80</v>
      </c>
      <c r="O66">
        <v>81</v>
      </c>
      <c r="P66">
        <v>79</v>
      </c>
      <c r="Q66">
        <v>80</v>
      </c>
      <c r="R66">
        <v>86.26</v>
      </c>
      <c r="S66">
        <v>59.7</v>
      </c>
      <c r="T66">
        <v>99.27</v>
      </c>
      <c r="U66">
        <v>76.55</v>
      </c>
      <c r="V66" t="s">
        <v>160</v>
      </c>
      <c r="W66" t="s">
        <v>88</v>
      </c>
      <c r="X66" t="s">
        <v>136</v>
      </c>
      <c r="Y66" t="s">
        <v>122</v>
      </c>
      <c r="Z66" t="s">
        <v>64</v>
      </c>
      <c r="AA66" t="s">
        <v>181</v>
      </c>
      <c r="AB66">
        <v>4</v>
      </c>
    </row>
    <row r="67" spans="1:28" x14ac:dyDescent="0.25">
      <c r="A67" t="s">
        <v>143</v>
      </c>
      <c r="B67">
        <v>25114</v>
      </c>
      <c r="C67" t="s">
        <v>28</v>
      </c>
      <c r="D67" t="s">
        <v>182</v>
      </c>
      <c r="E67" t="s">
        <v>182</v>
      </c>
      <c r="F67" t="s">
        <v>30</v>
      </c>
      <c r="G67">
        <v>0</v>
      </c>
      <c r="H67">
        <v>0</v>
      </c>
      <c r="I67">
        <v>99</v>
      </c>
      <c r="J67" t="s">
        <v>80</v>
      </c>
      <c r="K67" t="s">
        <v>144</v>
      </c>
      <c r="L67">
        <v>31</v>
      </c>
      <c r="M67">
        <v>80</v>
      </c>
      <c r="N67">
        <v>80</v>
      </c>
      <c r="O67">
        <v>81</v>
      </c>
      <c r="P67">
        <v>79</v>
      </c>
      <c r="Q67">
        <v>80</v>
      </c>
      <c r="R67">
        <v>86.08</v>
      </c>
      <c r="S67">
        <v>59.72</v>
      </c>
      <c r="T67">
        <v>99.13</v>
      </c>
      <c r="U67">
        <v>77.39</v>
      </c>
      <c r="V67" t="s">
        <v>165</v>
      </c>
      <c r="W67" t="s">
        <v>88</v>
      </c>
      <c r="X67" t="s">
        <v>136</v>
      </c>
      <c r="Y67" t="s">
        <v>122</v>
      </c>
      <c r="Z67" t="s">
        <v>52</v>
      </c>
      <c r="AA67" t="s">
        <v>183</v>
      </c>
      <c r="AB67">
        <v>4</v>
      </c>
    </row>
    <row r="68" spans="1:28" x14ac:dyDescent="0.25">
      <c r="A68" t="s">
        <v>143</v>
      </c>
      <c r="B68">
        <v>37552</v>
      </c>
      <c r="C68" t="s">
        <v>215</v>
      </c>
      <c r="D68" t="s">
        <v>271</v>
      </c>
      <c r="E68" t="s">
        <v>271</v>
      </c>
      <c r="F68" t="s">
        <v>30</v>
      </c>
      <c r="G68">
        <v>0</v>
      </c>
      <c r="H68">
        <v>0</v>
      </c>
      <c r="I68">
        <v>97</v>
      </c>
      <c r="J68" t="s">
        <v>80</v>
      </c>
      <c r="K68" t="s">
        <v>258</v>
      </c>
      <c r="L68">
        <v>3461178</v>
      </c>
      <c r="M68">
        <v>59</v>
      </c>
      <c r="N68">
        <v>59</v>
      </c>
      <c r="O68">
        <v>66</v>
      </c>
      <c r="P68">
        <v>53</v>
      </c>
      <c r="Q68">
        <v>63</v>
      </c>
      <c r="R68">
        <v>100</v>
      </c>
      <c r="S68">
        <v>79.37</v>
      </c>
      <c r="U68">
        <v>0</v>
      </c>
      <c r="V68" t="s">
        <v>213</v>
      </c>
      <c r="X68" t="s">
        <v>34</v>
      </c>
      <c r="Y68" t="s">
        <v>270</v>
      </c>
      <c r="AA68" t="s">
        <v>35</v>
      </c>
      <c r="AB68">
        <v>3</v>
      </c>
    </row>
    <row r="69" spans="1:28" x14ac:dyDescent="0.25">
      <c r="A69" t="s">
        <v>143</v>
      </c>
      <c r="B69">
        <v>37552</v>
      </c>
      <c r="C69" t="s">
        <v>215</v>
      </c>
      <c r="D69" t="s">
        <v>272</v>
      </c>
      <c r="E69" t="s">
        <v>272</v>
      </c>
      <c r="F69" t="s">
        <v>30</v>
      </c>
      <c r="G69">
        <v>0</v>
      </c>
      <c r="H69">
        <v>0</v>
      </c>
      <c r="I69">
        <v>99</v>
      </c>
      <c r="J69" t="s">
        <v>80</v>
      </c>
      <c r="K69" t="s">
        <v>258</v>
      </c>
      <c r="L69">
        <v>372792</v>
      </c>
      <c r="M69">
        <v>59</v>
      </c>
      <c r="N69">
        <v>59</v>
      </c>
      <c r="O69">
        <v>66</v>
      </c>
      <c r="P69">
        <v>53</v>
      </c>
      <c r="Q69">
        <v>63</v>
      </c>
      <c r="R69">
        <v>100</v>
      </c>
      <c r="S69">
        <v>79.37</v>
      </c>
      <c r="U69">
        <v>0</v>
      </c>
      <c r="V69" t="s">
        <v>213</v>
      </c>
      <c r="X69" t="s">
        <v>34</v>
      </c>
      <c r="Y69" t="s">
        <v>270</v>
      </c>
      <c r="AA69" t="s">
        <v>35</v>
      </c>
      <c r="AB69">
        <v>3</v>
      </c>
    </row>
    <row r="70" spans="1:28" x14ac:dyDescent="0.25">
      <c r="A70" t="s">
        <v>143</v>
      </c>
      <c r="B70">
        <v>37552</v>
      </c>
      <c r="C70" t="s">
        <v>215</v>
      </c>
      <c r="D70" t="s">
        <v>273</v>
      </c>
      <c r="E70" t="s">
        <v>273</v>
      </c>
      <c r="F70" t="s">
        <v>30</v>
      </c>
      <c r="G70">
        <v>0</v>
      </c>
      <c r="H70">
        <v>0</v>
      </c>
      <c r="I70">
        <v>98</v>
      </c>
      <c r="J70" t="s">
        <v>80</v>
      </c>
      <c r="K70" t="s">
        <v>258</v>
      </c>
      <c r="L70">
        <v>372792</v>
      </c>
      <c r="M70">
        <v>59</v>
      </c>
      <c r="N70">
        <v>59</v>
      </c>
      <c r="O70">
        <v>66</v>
      </c>
      <c r="P70">
        <v>53</v>
      </c>
      <c r="Q70">
        <v>63</v>
      </c>
      <c r="R70">
        <v>100</v>
      </c>
      <c r="S70">
        <v>79.37</v>
      </c>
      <c r="U70">
        <v>0</v>
      </c>
      <c r="V70" t="s">
        <v>213</v>
      </c>
      <c r="X70" t="s">
        <v>34</v>
      </c>
      <c r="Y70" t="s">
        <v>270</v>
      </c>
      <c r="AA70" t="s">
        <v>35</v>
      </c>
      <c r="AB70">
        <v>3</v>
      </c>
    </row>
    <row r="71" spans="1:28" x14ac:dyDescent="0.25">
      <c r="A71" t="s">
        <v>84</v>
      </c>
      <c r="B71">
        <v>37552</v>
      </c>
      <c r="C71" t="s">
        <v>215</v>
      </c>
      <c r="D71" t="s">
        <v>285</v>
      </c>
      <c r="E71" t="s">
        <v>285</v>
      </c>
      <c r="F71" t="s">
        <v>30</v>
      </c>
      <c r="G71">
        <v>0</v>
      </c>
      <c r="H71">
        <v>0</v>
      </c>
      <c r="I71">
        <v>97</v>
      </c>
      <c r="J71" t="s">
        <v>80</v>
      </c>
      <c r="K71" t="s">
        <v>274</v>
      </c>
      <c r="L71">
        <v>3461178</v>
      </c>
      <c r="M71">
        <v>59</v>
      </c>
      <c r="N71">
        <v>59</v>
      </c>
      <c r="O71">
        <v>66</v>
      </c>
      <c r="P71">
        <v>53</v>
      </c>
      <c r="Q71">
        <v>63</v>
      </c>
      <c r="R71">
        <v>100</v>
      </c>
      <c r="S71">
        <v>79.37</v>
      </c>
      <c r="U71">
        <v>0</v>
      </c>
      <c r="V71" t="s">
        <v>213</v>
      </c>
      <c r="X71" t="s">
        <v>34</v>
      </c>
      <c r="Y71" t="s">
        <v>270</v>
      </c>
      <c r="AA71" t="s">
        <v>35</v>
      </c>
      <c r="AB71">
        <v>3</v>
      </c>
    </row>
    <row r="72" spans="1:28" x14ac:dyDescent="0.25">
      <c r="A72" t="s">
        <v>84</v>
      </c>
      <c r="B72">
        <v>37552</v>
      </c>
      <c r="C72" t="s">
        <v>215</v>
      </c>
      <c r="D72" t="s">
        <v>273</v>
      </c>
      <c r="E72" t="s">
        <v>273</v>
      </c>
      <c r="F72" t="s">
        <v>30</v>
      </c>
      <c r="G72">
        <v>0</v>
      </c>
      <c r="H72">
        <v>0</v>
      </c>
      <c r="I72">
        <v>99</v>
      </c>
      <c r="J72" t="s">
        <v>80</v>
      </c>
      <c r="K72" t="s">
        <v>274</v>
      </c>
      <c r="L72">
        <v>372792</v>
      </c>
      <c r="M72">
        <v>59</v>
      </c>
      <c r="N72">
        <v>59</v>
      </c>
      <c r="O72">
        <v>66</v>
      </c>
      <c r="P72">
        <v>53</v>
      </c>
      <c r="Q72">
        <v>63</v>
      </c>
      <c r="R72">
        <v>100</v>
      </c>
      <c r="S72">
        <v>79.37</v>
      </c>
      <c r="U72">
        <v>0</v>
      </c>
      <c r="V72" t="s">
        <v>213</v>
      </c>
      <c r="X72" t="s">
        <v>34</v>
      </c>
      <c r="Y72" t="s">
        <v>270</v>
      </c>
      <c r="AA72" t="s">
        <v>35</v>
      </c>
      <c r="AB72">
        <v>3</v>
      </c>
    </row>
    <row r="73" spans="1:28" x14ac:dyDescent="0.25">
      <c r="A73" t="s">
        <v>84</v>
      </c>
      <c r="B73">
        <v>37552</v>
      </c>
      <c r="C73" t="s">
        <v>215</v>
      </c>
      <c r="D73" t="s">
        <v>272</v>
      </c>
      <c r="E73" t="s">
        <v>272</v>
      </c>
      <c r="F73" t="s">
        <v>30</v>
      </c>
      <c r="G73">
        <v>0</v>
      </c>
      <c r="H73">
        <v>0</v>
      </c>
      <c r="I73">
        <v>98</v>
      </c>
      <c r="J73" t="s">
        <v>80</v>
      </c>
      <c r="K73" t="s">
        <v>274</v>
      </c>
      <c r="L73">
        <v>372792</v>
      </c>
      <c r="M73">
        <v>59</v>
      </c>
      <c r="N73">
        <v>59</v>
      </c>
      <c r="O73">
        <v>66</v>
      </c>
      <c r="P73">
        <v>53</v>
      </c>
      <c r="Q73">
        <v>63</v>
      </c>
      <c r="R73">
        <v>100</v>
      </c>
      <c r="S73">
        <v>79.37</v>
      </c>
      <c r="U73">
        <v>0</v>
      </c>
      <c r="V73" t="s">
        <v>213</v>
      </c>
      <c r="X73" t="s">
        <v>34</v>
      </c>
      <c r="Y73" t="s">
        <v>270</v>
      </c>
      <c r="AA73" t="s">
        <v>35</v>
      </c>
      <c r="AB73">
        <v>3</v>
      </c>
    </row>
    <row r="74" spans="1:28" x14ac:dyDescent="0.25">
      <c r="A74" t="s">
        <v>184</v>
      </c>
      <c r="B74">
        <v>20492</v>
      </c>
      <c r="C74" t="s">
        <v>298</v>
      </c>
      <c r="D74" t="s">
        <v>322</v>
      </c>
      <c r="E74" t="s">
        <v>322</v>
      </c>
      <c r="F74" t="s">
        <v>30</v>
      </c>
      <c r="G74">
        <v>0</v>
      </c>
      <c r="H74">
        <v>0</v>
      </c>
      <c r="I74">
        <v>99</v>
      </c>
      <c r="J74" t="s">
        <v>80</v>
      </c>
      <c r="K74" t="s">
        <v>299</v>
      </c>
      <c r="L74">
        <v>26</v>
      </c>
      <c r="M74">
        <v>99</v>
      </c>
      <c r="N74">
        <v>99</v>
      </c>
      <c r="O74">
        <v>99</v>
      </c>
      <c r="P74">
        <v>99</v>
      </c>
      <c r="Q74">
        <v>99</v>
      </c>
      <c r="R74">
        <v>100</v>
      </c>
      <c r="S74">
        <v>99.65</v>
      </c>
      <c r="V74" t="s">
        <v>213</v>
      </c>
      <c r="X74" t="s">
        <v>34</v>
      </c>
      <c r="Y74" t="s">
        <v>34</v>
      </c>
      <c r="AA74" t="s">
        <v>35</v>
      </c>
      <c r="AB74">
        <v>2</v>
      </c>
    </row>
    <row r="75" spans="1:28" x14ac:dyDescent="0.25">
      <c r="A75" t="s">
        <v>84</v>
      </c>
      <c r="B75">
        <v>19574</v>
      </c>
      <c r="C75" t="s">
        <v>436</v>
      </c>
      <c r="D75" t="s">
        <v>467</v>
      </c>
      <c r="E75" t="s">
        <v>467</v>
      </c>
      <c r="F75" t="s">
        <v>30</v>
      </c>
      <c r="G75">
        <v>0</v>
      </c>
      <c r="H75">
        <v>0</v>
      </c>
      <c r="I75">
        <v>99</v>
      </c>
      <c r="J75" t="s">
        <v>80</v>
      </c>
      <c r="K75" t="s">
        <v>438</v>
      </c>
      <c r="L75">
        <v>287</v>
      </c>
      <c r="M75">
        <v>66</v>
      </c>
      <c r="N75">
        <v>66</v>
      </c>
      <c r="O75">
        <v>66</v>
      </c>
      <c r="P75">
        <v>66</v>
      </c>
      <c r="Q75">
        <v>66</v>
      </c>
      <c r="R75">
        <v>100</v>
      </c>
      <c r="S75">
        <v>100</v>
      </c>
      <c r="U75">
        <v>0</v>
      </c>
      <c r="V75" t="s">
        <v>188</v>
      </c>
      <c r="X75" t="s">
        <v>34</v>
      </c>
      <c r="Y75" t="s">
        <v>34</v>
      </c>
      <c r="AA75" t="s">
        <v>35</v>
      </c>
      <c r="AB75">
        <v>3</v>
      </c>
    </row>
    <row r="76" spans="1:28" x14ac:dyDescent="0.25">
      <c r="A76" t="s">
        <v>143</v>
      </c>
      <c r="B76">
        <v>19574</v>
      </c>
      <c r="C76" t="s">
        <v>436</v>
      </c>
      <c r="D76" t="s">
        <v>182</v>
      </c>
      <c r="E76" t="s">
        <v>182</v>
      </c>
      <c r="F76" t="s">
        <v>30</v>
      </c>
      <c r="G76">
        <v>0</v>
      </c>
      <c r="H76">
        <v>0</v>
      </c>
      <c r="I76">
        <v>97</v>
      </c>
      <c r="J76" t="s">
        <v>80</v>
      </c>
      <c r="K76" t="s">
        <v>468</v>
      </c>
      <c r="L76">
        <v>31</v>
      </c>
      <c r="M76">
        <v>66</v>
      </c>
      <c r="N76">
        <v>66</v>
      </c>
      <c r="O76">
        <v>66</v>
      </c>
      <c r="P76">
        <v>66</v>
      </c>
      <c r="Q76">
        <v>66</v>
      </c>
      <c r="R76">
        <v>100</v>
      </c>
      <c r="S76">
        <v>99.53</v>
      </c>
      <c r="U76">
        <v>0</v>
      </c>
      <c r="V76" t="s">
        <v>213</v>
      </c>
      <c r="X76" t="s">
        <v>34</v>
      </c>
      <c r="Y76" t="s">
        <v>34</v>
      </c>
      <c r="AA76" t="s">
        <v>35</v>
      </c>
      <c r="AB76">
        <v>3</v>
      </c>
    </row>
    <row r="77" spans="1:28" x14ac:dyDescent="0.25">
      <c r="A77" t="s">
        <v>143</v>
      </c>
      <c r="B77">
        <v>19574</v>
      </c>
      <c r="C77" t="s">
        <v>436</v>
      </c>
      <c r="D77" t="s">
        <v>493</v>
      </c>
      <c r="E77" t="s">
        <v>493</v>
      </c>
      <c r="F77" t="s">
        <v>30</v>
      </c>
      <c r="G77">
        <v>0</v>
      </c>
      <c r="H77">
        <v>0</v>
      </c>
      <c r="I77">
        <v>98</v>
      </c>
      <c r="J77" t="s">
        <v>80</v>
      </c>
      <c r="K77" t="s">
        <v>468</v>
      </c>
      <c r="L77">
        <v>31</v>
      </c>
      <c r="M77">
        <v>66</v>
      </c>
      <c r="N77">
        <v>66</v>
      </c>
      <c r="O77">
        <v>66</v>
      </c>
      <c r="P77">
        <v>66</v>
      </c>
      <c r="Q77">
        <v>66</v>
      </c>
      <c r="R77">
        <v>100</v>
      </c>
      <c r="S77">
        <v>99.58</v>
      </c>
      <c r="U77">
        <v>0</v>
      </c>
      <c r="V77" t="s">
        <v>213</v>
      </c>
      <c r="X77" t="s">
        <v>34</v>
      </c>
      <c r="Y77" t="s">
        <v>34</v>
      </c>
      <c r="AA77" t="s">
        <v>35</v>
      </c>
      <c r="AB77">
        <v>3</v>
      </c>
    </row>
    <row r="78" spans="1:28" x14ac:dyDescent="0.25">
      <c r="A78" t="s">
        <v>143</v>
      </c>
      <c r="B78">
        <v>19574</v>
      </c>
      <c r="C78" t="s">
        <v>436</v>
      </c>
      <c r="D78" t="s">
        <v>494</v>
      </c>
      <c r="E78" t="s">
        <v>494</v>
      </c>
      <c r="F78" t="s">
        <v>30</v>
      </c>
      <c r="G78">
        <v>0</v>
      </c>
      <c r="H78">
        <v>0</v>
      </c>
      <c r="I78">
        <v>99</v>
      </c>
      <c r="J78" t="s">
        <v>80</v>
      </c>
      <c r="K78" t="s">
        <v>468</v>
      </c>
      <c r="L78">
        <v>30</v>
      </c>
      <c r="M78">
        <v>66</v>
      </c>
      <c r="N78">
        <v>66</v>
      </c>
      <c r="O78">
        <v>66</v>
      </c>
      <c r="P78">
        <v>66</v>
      </c>
      <c r="Q78">
        <v>66</v>
      </c>
      <c r="R78">
        <v>100</v>
      </c>
      <c r="S78">
        <v>99.6</v>
      </c>
      <c r="U78">
        <v>0</v>
      </c>
      <c r="V78" t="s">
        <v>213</v>
      </c>
      <c r="X78" t="s">
        <v>34</v>
      </c>
      <c r="Y78" t="s">
        <v>34</v>
      </c>
      <c r="AA78" t="s">
        <v>35</v>
      </c>
      <c r="AB78">
        <v>3</v>
      </c>
    </row>
    <row r="79" spans="1:28" x14ac:dyDescent="0.25">
      <c r="A79" t="s">
        <v>143</v>
      </c>
      <c r="B79">
        <v>46376</v>
      </c>
      <c r="C79" t="s">
        <v>495</v>
      </c>
      <c r="D79" t="s">
        <v>496</v>
      </c>
      <c r="E79" t="s">
        <v>496</v>
      </c>
      <c r="F79" t="s">
        <v>30</v>
      </c>
      <c r="G79">
        <v>0</v>
      </c>
      <c r="H79">
        <v>0</v>
      </c>
      <c r="I79">
        <v>97</v>
      </c>
      <c r="J79" t="s">
        <v>80</v>
      </c>
      <c r="K79" t="s">
        <v>546</v>
      </c>
      <c r="L79">
        <v>5</v>
      </c>
      <c r="M79">
        <v>75</v>
      </c>
      <c r="N79">
        <v>75</v>
      </c>
      <c r="O79">
        <v>75</v>
      </c>
      <c r="P79">
        <v>75</v>
      </c>
      <c r="Q79">
        <v>75</v>
      </c>
      <c r="R79">
        <v>100</v>
      </c>
      <c r="S79">
        <v>100</v>
      </c>
      <c r="T79">
        <v>100</v>
      </c>
      <c r="U79">
        <v>0</v>
      </c>
      <c r="V79" t="s">
        <v>33</v>
      </c>
      <c r="X79" t="s">
        <v>34</v>
      </c>
      <c r="Y79" t="s">
        <v>34</v>
      </c>
      <c r="Z79" t="s">
        <v>34</v>
      </c>
      <c r="AA79" t="s">
        <v>35</v>
      </c>
      <c r="AB79">
        <v>4</v>
      </c>
    </row>
    <row r="80" spans="1:28" x14ac:dyDescent="0.25">
      <c r="A80" t="s">
        <v>143</v>
      </c>
      <c r="B80">
        <v>46376</v>
      </c>
      <c r="C80" t="s">
        <v>495</v>
      </c>
      <c r="D80" t="s">
        <v>498</v>
      </c>
      <c r="E80" t="s">
        <v>498</v>
      </c>
      <c r="F80" t="s">
        <v>30</v>
      </c>
      <c r="G80">
        <v>0</v>
      </c>
      <c r="H80">
        <v>0</v>
      </c>
      <c r="I80">
        <v>98</v>
      </c>
      <c r="J80" t="s">
        <v>80</v>
      </c>
      <c r="K80" t="s">
        <v>546</v>
      </c>
      <c r="L80">
        <v>4</v>
      </c>
      <c r="M80">
        <v>75</v>
      </c>
      <c r="N80">
        <v>75</v>
      </c>
      <c r="O80">
        <v>75</v>
      </c>
      <c r="P80">
        <v>75</v>
      </c>
      <c r="Q80">
        <v>75</v>
      </c>
      <c r="R80">
        <v>100</v>
      </c>
      <c r="S80">
        <v>100</v>
      </c>
      <c r="T80">
        <v>100</v>
      </c>
      <c r="U80">
        <v>0</v>
      </c>
      <c r="V80" t="s">
        <v>33</v>
      </c>
      <c r="X80" t="s">
        <v>34</v>
      </c>
      <c r="Y80" t="s">
        <v>34</v>
      </c>
      <c r="Z80" t="s">
        <v>34</v>
      </c>
      <c r="AA80" t="s">
        <v>35</v>
      </c>
      <c r="AB80">
        <v>4</v>
      </c>
    </row>
    <row r="81" spans="1:28" x14ac:dyDescent="0.25">
      <c r="A81" t="s">
        <v>143</v>
      </c>
      <c r="B81">
        <v>46376</v>
      </c>
      <c r="C81" t="s">
        <v>495</v>
      </c>
      <c r="D81" t="s">
        <v>500</v>
      </c>
      <c r="E81" t="s">
        <v>500</v>
      </c>
      <c r="F81" t="s">
        <v>30</v>
      </c>
      <c r="G81">
        <v>0</v>
      </c>
      <c r="H81">
        <v>0</v>
      </c>
      <c r="I81">
        <v>99</v>
      </c>
      <c r="J81" t="s">
        <v>80</v>
      </c>
      <c r="K81" t="s">
        <v>546</v>
      </c>
      <c r="L81">
        <v>3</v>
      </c>
      <c r="M81">
        <v>75</v>
      </c>
      <c r="N81">
        <v>75</v>
      </c>
      <c r="O81">
        <v>75</v>
      </c>
      <c r="P81">
        <v>75</v>
      </c>
      <c r="Q81">
        <v>75</v>
      </c>
      <c r="R81">
        <v>100</v>
      </c>
      <c r="S81">
        <v>100</v>
      </c>
      <c r="T81">
        <v>100</v>
      </c>
      <c r="U81">
        <v>0</v>
      </c>
      <c r="V81" t="s">
        <v>33</v>
      </c>
      <c r="X81" t="s">
        <v>34</v>
      </c>
      <c r="Y81" t="s">
        <v>34</v>
      </c>
      <c r="Z81" t="s">
        <v>34</v>
      </c>
      <c r="AA81" t="s">
        <v>35</v>
      </c>
      <c r="AB81">
        <v>4</v>
      </c>
    </row>
    <row r="82" spans="1:28" x14ac:dyDescent="0.25">
      <c r="A82" t="s">
        <v>184</v>
      </c>
      <c r="B82">
        <v>20492</v>
      </c>
      <c r="C82" t="s">
        <v>298</v>
      </c>
      <c r="D82" t="s">
        <v>60</v>
      </c>
      <c r="E82" t="s">
        <v>60</v>
      </c>
      <c r="F82" t="s">
        <v>30</v>
      </c>
      <c r="G82">
        <v>34</v>
      </c>
      <c r="H82">
        <v>3</v>
      </c>
      <c r="I82">
        <v>0</v>
      </c>
      <c r="J82" t="s">
        <v>31</v>
      </c>
      <c r="K82" t="s">
        <v>299</v>
      </c>
      <c r="L82">
        <v>1557114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V82" t="s">
        <v>33</v>
      </c>
      <c r="X82" t="s">
        <v>34</v>
      </c>
      <c r="Y82" t="s">
        <v>34</v>
      </c>
      <c r="AA82" t="s">
        <v>35</v>
      </c>
      <c r="AB82">
        <v>2</v>
      </c>
    </row>
    <row r="83" spans="1:28" x14ac:dyDescent="0.25">
      <c r="A83" t="s">
        <v>184</v>
      </c>
      <c r="B83">
        <v>20492</v>
      </c>
      <c r="C83" t="s">
        <v>298</v>
      </c>
      <c r="D83" t="s">
        <v>301</v>
      </c>
      <c r="E83" t="s">
        <v>301</v>
      </c>
      <c r="F83" t="s">
        <v>30</v>
      </c>
      <c r="G83">
        <v>34</v>
      </c>
      <c r="H83">
        <v>3</v>
      </c>
      <c r="I83">
        <v>2</v>
      </c>
      <c r="J83" t="s">
        <v>31</v>
      </c>
      <c r="K83" t="s">
        <v>299</v>
      </c>
      <c r="L83">
        <v>1371678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V83" t="s">
        <v>33</v>
      </c>
      <c r="X83" t="s">
        <v>34</v>
      </c>
      <c r="Y83" t="s">
        <v>34</v>
      </c>
      <c r="AA83" t="s">
        <v>35</v>
      </c>
      <c r="AB83">
        <v>2</v>
      </c>
    </row>
    <row r="84" spans="1:28" x14ac:dyDescent="0.25">
      <c r="A84" t="s">
        <v>184</v>
      </c>
      <c r="B84">
        <v>11527</v>
      </c>
      <c r="C84" t="s">
        <v>688</v>
      </c>
      <c r="D84" t="s">
        <v>689</v>
      </c>
      <c r="E84" t="s">
        <v>689</v>
      </c>
      <c r="F84" t="s">
        <v>30</v>
      </c>
      <c r="G84">
        <v>27</v>
      </c>
      <c r="H84">
        <v>3</v>
      </c>
      <c r="I84">
        <v>0</v>
      </c>
      <c r="J84" t="s">
        <v>31</v>
      </c>
      <c r="K84" t="s">
        <v>690</v>
      </c>
      <c r="L84">
        <v>891411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V84" t="s">
        <v>33</v>
      </c>
      <c r="X84" t="s">
        <v>34</v>
      </c>
      <c r="Y84" t="s">
        <v>34</v>
      </c>
      <c r="AA84" t="s">
        <v>35</v>
      </c>
      <c r="AB84">
        <v>2</v>
      </c>
    </row>
    <row r="85" spans="1:28" x14ac:dyDescent="0.25">
      <c r="A85" t="s">
        <v>184</v>
      </c>
      <c r="B85">
        <v>20492</v>
      </c>
      <c r="C85" t="s">
        <v>298</v>
      </c>
      <c r="D85" t="s">
        <v>300</v>
      </c>
      <c r="E85" t="s">
        <v>300</v>
      </c>
      <c r="F85" t="s">
        <v>30</v>
      </c>
      <c r="G85">
        <v>26</v>
      </c>
      <c r="H85">
        <v>3</v>
      </c>
      <c r="I85">
        <v>1</v>
      </c>
      <c r="J85" t="s">
        <v>31</v>
      </c>
      <c r="K85" t="s">
        <v>299</v>
      </c>
      <c r="L85">
        <v>1471994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V85" t="s">
        <v>33</v>
      </c>
      <c r="X85" t="s">
        <v>34</v>
      </c>
      <c r="Y85" t="s">
        <v>34</v>
      </c>
      <c r="AA85" t="s">
        <v>35</v>
      </c>
      <c r="AB85">
        <v>2</v>
      </c>
    </row>
    <row r="86" spans="1:28" x14ac:dyDescent="0.25">
      <c r="A86" t="s">
        <v>184</v>
      </c>
      <c r="B86">
        <v>20492</v>
      </c>
      <c r="C86" t="s">
        <v>298</v>
      </c>
      <c r="D86" t="s">
        <v>302</v>
      </c>
      <c r="E86" t="s">
        <v>302</v>
      </c>
      <c r="F86" t="s">
        <v>30</v>
      </c>
      <c r="G86">
        <v>26</v>
      </c>
      <c r="H86">
        <v>3</v>
      </c>
      <c r="I86">
        <v>3</v>
      </c>
      <c r="J86" t="s">
        <v>31</v>
      </c>
      <c r="K86" t="s">
        <v>299</v>
      </c>
      <c r="L86">
        <v>1282236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V86" t="s">
        <v>33</v>
      </c>
      <c r="X86" t="s">
        <v>34</v>
      </c>
      <c r="Y86" t="s">
        <v>34</v>
      </c>
      <c r="AA86" t="s">
        <v>35</v>
      </c>
      <c r="AB86">
        <v>2</v>
      </c>
    </row>
    <row r="87" spans="1:28" x14ac:dyDescent="0.25">
      <c r="A87" t="s">
        <v>184</v>
      </c>
      <c r="B87">
        <v>20492</v>
      </c>
      <c r="C87" t="s">
        <v>298</v>
      </c>
      <c r="D87" t="s">
        <v>303</v>
      </c>
      <c r="E87" t="s">
        <v>303</v>
      </c>
      <c r="F87" t="s">
        <v>30</v>
      </c>
      <c r="G87">
        <v>25</v>
      </c>
      <c r="H87">
        <v>3</v>
      </c>
      <c r="I87">
        <v>4</v>
      </c>
      <c r="J87" t="s">
        <v>31</v>
      </c>
      <c r="K87" t="s">
        <v>299</v>
      </c>
      <c r="L87">
        <v>798267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V87" t="s">
        <v>33</v>
      </c>
      <c r="X87" t="s">
        <v>34</v>
      </c>
      <c r="Y87" t="s">
        <v>34</v>
      </c>
      <c r="AA87" t="s">
        <v>35</v>
      </c>
      <c r="AB87">
        <v>2</v>
      </c>
    </row>
    <row r="88" spans="1:28" x14ac:dyDescent="0.25">
      <c r="A88" t="s">
        <v>184</v>
      </c>
      <c r="B88">
        <v>11527</v>
      </c>
      <c r="C88" t="s">
        <v>688</v>
      </c>
      <c r="D88" t="s">
        <v>691</v>
      </c>
      <c r="E88" t="s">
        <v>691</v>
      </c>
      <c r="F88" t="s">
        <v>30</v>
      </c>
      <c r="G88">
        <v>24</v>
      </c>
      <c r="H88">
        <v>3</v>
      </c>
      <c r="I88">
        <v>1</v>
      </c>
      <c r="J88" t="s">
        <v>31</v>
      </c>
      <c r="K88" t="s">
        <v>690</v>
      </c>
      <c r="L88">
        <v>862120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V88" t="s">
        <v>33</v>
      </c>
      <c r="X88" t="s">
        <v>34</v>
      </c>
      <c r="Y88" t="s">
        <v>34</v>
      </c>
      <c r="AA88" t="s">
        <v>35</v>
      </c>
      <c r="AB88">
        <v>2</v>
      </c>
    </row>
    <row r="89" spans="1:28" x14ac:dyDescent="0.25">
      <c r="A89" t="s">
        <v>184</v>
      </c>
      <c r="B89">
        <v>20492</v>
      </c>
      <c r="C89" t="s">
        <v>298</v>
      </c>
      <c r="D89" t="s">
        <v>304</v>
      </c>
      <c r="E89" t="s">
        <v>304</v>
      </c>
      <c r="F89" t="s">
        <v>30</v>
      </c>
      <c r="G89">
        <v>17</v>
      </c>
      <c r="H89">
        <v>3</v>
      </c>
      <c r="I89">
        <v>5</v>
      </c>
      <c r="J89" t="s">
        <v>31</v>
      </c>
      <c r="K89" t="s">
        <v>299</v>
      </c>
      <c r="L89">
        <v>720432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V89" t="s">
        <v>33</v>
      </c>
      <c r="X89" t="s">
        <v>34</v>
      </c>
      <c r="Y89" t="s">
        <v>34</v>
      </c>
      <c r="AA89" t="s">
        <v>35</v>
      </c>
      <c r="AB89">
        <v>2</v>
      </c>
    </row>
    <row r="90" spans="1:28" x14ac:dyDescent="0.25">
      <c r="A90" t="s">
        <v>184</v>
      </c>
      <c r="B90">
        <v>11527</v>
      </c>
      <c r="C90" t="s">
        <v>688</v>
      </c>
      <c r="D90" t="s">
        <v>692</v>
      </c>
      <c r="E90" t="s">
        <v>692</v>
      </c>
      <c r="F90" t="s">
        <v>30</v>
      </c>
      <c r="G90">
        <v>15</v>
      </c>
      <c r="H90">
        <v>3</v>
      </c>
      <c r="I90">
        <v>2</v>
      </c>
      <c r="J90" t="s">
        <v>31</v>
      </c>
      <c r="K90" t="s">
        <v>690</v>
      </c>
      <c r="L90">
        <v>187777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V90" t="s">
        <v>33</v>
      </c>
      <c r="X90" t="s">
        <v>34</v>
      </c>
      <c r="Y90" t="s">
        <v>34</v>
      </c>
      <c r="AA90" t="s">
        <v>35</v>
      </c>
      <c r="AB90">
        <v>2</v>
      </c>
    </row>
    <row r="91" spans="1:28" x14ac:dyDescent="0.25">
      <c r="A91" t="s">
        <v>27</v>
      </c>
      <c r="B91">
        <v>30926</v>
      </c>
      <c r="C91" t="s">
        <v>566</v>
      </c>
      <c r="D91" t="s">
        <v>628</v>
      </c>
      <c r="E91" t="s">
        <v>628</v>
      </c>
      <c r="F91" t="s">
        <v>30</v>
      </c>
      <c r="G91">
        <v>12</v>
      </c>
      <c r="H91">
        <v>3</v>
      </c>
      <c r="I91">
        <v>3</v>
      </c>
      <c r="J91" t="s">
        <v>31</v>
      </c>
      <c r="K91" t="s">
        <v>624</v>
      </c>
      <c r="L91">
        <v>512410</v>
      </c>
      <c r="M91">
        <v>99</v>
      </c>
      <c r="N91">
        <v>99</v>
      </c>
      <c r="O91">
        <v>99</v>
      </c>
      <c r="P91">
        <v>96</v>
      </c>
      <c r="Q91">
        <v>99</v>
      </c>
      <c r="R91">
        <v>99.31</v>
      </c>
      <c r="S91">
        <v>100</v>
      </c>
      <c r="T91">
        <v>97.87</v>
      </c>
      <c r="V91" t="s">
        <v>629</v>
      </c>
      <c r="X91" t="s">
        <v>321</v>
      </c>
      <c r="Y91" t="s">
        <v>34</v>
      </c>
      <c r="Z91" t="s">
        <v>248</v>
      </c>
      <c r="AA91" t="s">
        <v>35</v>
      </c>
      <c r="AB91">
        <v>3</v>
      </c>
    </row>
    <row r="92" spans="1:28" x14ac:dyDescent="0.25">
      <c r="A92" t="s">
        <v>27</v>
      </c>
      <c r="B92">
        <v>30926</v>
      </c>
      <c r="C92" t="s">
        <v>566</v>
      </c>
      <c r="D92" t="s">
        <v>630</v>
      </c>
      <c r="E92" t="s">
        <v>630</v>
      </c>
      <c r="F92" t="s">
        <v>30</v>
      </c>
      <c r="G92">
        <v>12</v>
      </c>
      <c r="H92">
        <v>3</v>
      </c>
      <c r="I92">
        <v>4</v>
      </c>
      <c r="J92" t="s">
        <v>31</v>
      </c>
      <c r="K92" t="s">
        <v>624</v>
      </c>
      <c r="L92">
        <v>494788</v>
      </c>
      <c r="M92">
        <v>99</v>
      </c>
      <c r="N92">
        <v>99</v>
      </c>
      <c r="O92">
        <v>99</v>
      </c>
      <c r="P92">
        <v>96</v>
      </c>
      <c r="Q92">
        <v>99</v>
      </c>
      <c r="R92">
        <v>99.31</v>
      </c>
      <c r="S92">
        <v>99.93</v>
      </c>
      <c r="T92">
        <v>98.24</v>
      </c>
      <c r="V92" t="s">
        <v>631</v>
      </c>
      <c r="X92" t="s">
        <v>321</v>
      </c>
      <c r="Y92" t="s">
        <v>64</v>
      </c>
      <c r="Z92" t="s">
        <v>96</v>
      </c>
      <c r="AA92" t="s">
        <v>35</v>
      </c>
      <c r="AB92">
        <v>3</v>
      </c>
    </row>
    <row r="93" spans="1:28" x14ac:dyDescent="0.25">
      <c r="A93" t="s">
        <v>184</v>
      </c>
      <c r="B93">
        <v>11527</v>
      </c>
      <c r="C93" t="s">
        <v>688</v>
      </c>
      <c r="D93" t="s">
        <v>693</v>
      </c>
      <c r="E93" t="s">
        <v>693</v>
      </c>
      <c r="F93" t="s">
        <v>30</v>
      </c>
      <c r="G93">
        <v>12</v>
      </c>
      <c r="H93">
        <v>3</v>
      </c>
      <c r="I93">
        <v>3</v>
      </c>
      <c r="J93" t="s">
        <v>31</v>
      </c>
      <c r="K93" t="s">
        <v>690</v>
      </c>
      <c r="L93">
        <v>46979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V93" t="s">
        <v>33</v>
      </c>
      <c r="X93" t="s">
        <v>34</v>
      </c>
      <c r="Y93" t="s">
        <v>34</v>
      </c>
      <c r="AA93" t="s">
        <v>35</v>
      </c>
      <c r="AB93">
        <v>2</v>
      </c>
    </row>
    <row r="94" spans="1:28" x14ac:dyDescent="0.25">
      <c r="A94" t="s">
        <v>84</v>
      </c>
      <c r="B94">
        <v>35038</v>
      </c>
      <c r="C94" t="s">
        <v>901</v>
      </c>
      <c r="D94" t="s">
        <v>902</v>
      </c>
      <c r="E94" t="s">
        <v>902</v>
      </c>
      <c r="F94" t="s">
        <v>30</v>
      </c>
      <c r="G94">
        <v>12</v>
      </c>
      <c r="H94">
        <v>3</v>
      </c>
      <c r="I94">
        <v>0</v>
      </c>
      <c r="J94" t="s">
        <v>31</v>
      </c>
      <c r="K94" t="s">
        <v>903</v>
      </c>
      <c r="L94">
        <v>477192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 t="s">
        <v>439</v>
      </c>
      <c r="W94" t="s">
        <v>904</v>
      </c>
      <c r="X94" t="s">
        <v>34</v>
      </c>
      <c r="Y94" t="s">
        <v>34</v>
      </c>
      <c r="Z94" t="s">
        <v>34</v>
      </c>
      <c r="AA94" t="s">
        <v>34</v>
      </c>
      <c r="AB94">
        <v>4</v>
      </c>
    </row>
    <row r="95" spans="1:28" x14ac:dyDescent="0.25">
      <c r="A95" t="s">
        <v>84</v>
      </c>
      <c r="B95">
        <v>35038</v>
      </c>
      <c r="C95" t="s">
        <v>901</v>
      </c>
      <c r="D95" t="s">
        <v>905</v>
      </c>
      <c r="E95" t="s">
        <v>905</v>
      </c>
      <c r="F95" t="s">
        <v>30</v>
      </c>
      <c r="G95">
        <v>12</v>
      </c>
      <c r="H95">
        <v>3</v>
      </c>
      <c r="I95">
        <v>1</v>
      </c>
      <c r="J95" t="s">
        <v>31</v>
      </c>
      <c r="K95" t="s">
        <v>903</v>
      </c>
      <c r="L95">
        <v>456865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 t="s">
        <v>439</v>
      </c>
      <c r="W95" t="s">
        <v>904</v>
      </c>
      <c r="X95" t="s">
        <v>34</v>
      </c>
      <c r="Y95" t="s">
        <v>34</v>
      </c>
      <c r="Z95" t="s">
        <v>34</v>
      </c>
      <c r="AA95" t="s">
        <v>34</v>
      </c>
      <c r="AB95">
        <v>4</v>
      </c>
    </row>
    <row r="96" spans="1:28" x14ac:dyDescent="0.25">
      <c r="A96" t="s">
        <v>84</v>
      </c>
      <c r="B96">
        <v>35038</v>
      </c>
      <c r="C96" t="s">
        <v>901</v>
      </c>
      <c r="D96" t="s">
        <v>958</v>
      </c>
      <c r="E96" t="s">
        <v>958</v>
      </c>
      <c r="F96" t="s">
        <v>30</v>
      </c>
      <c r="G96">
        <v>8</v>
      </c>
      <c r="H96">
        <v>3</v>
      </c>
      <c r="I96">
        <v>0</v>
      </c>
      <c r="J96" t="s">
        <v>31</v>
      </c>
      <c r="K96" t="s">
        <v>959</v>
      </c>
      <c r="L96">
        <v>4355386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 t="s">
        <v>439</v>
      </c>
      <c r="W96" t="s">
        <v>960</v>
      </c>
      <c r="X96" t="s">
        <v>34</v>
      </c>
      <c r="Y96" t="s">
        <v>34</v>
      </c>
      <c r="Z96" t="s">
        <v>34</v>
      </c>
      <c r="AA96" t="s">
        <v>34</v>
      </c>
      <c r="AB96">
        <v>4</v>
      </c>
    </row>
    <row r="97" spans="1:28" x14ac:dyDescent="0.25">
      <c r="A97" t="s">
        <v>184</v>
      </c>
      <c r="B97">
        <v>40670</v>
      </c>
      <c r="C97" t="s">
        <v>185</v>
      </c>
      <c r="D97" t="s">
        <v>194</v>
      </c>
      <c r="E97" t="s">
        <v>194</v>
      </c>
      <c r="F97" t="s">
        <v>30</v>
      </c>
      <c r="G97">
        <v>7</v>
      </c>
      <c r="H97">
        <v>3</v>
      </c>
      <c r="I97">
        <v>6</v>
      </c>
      <c r="J97" t="s">
        <v>31</v>
      </c>
      <c r="K97" t="s">
        <v>187</v>
      </c>
      <c r="L97">
        <v>839482</v>
      </c>
      <c r="M97">
        <v>98</v>
      </c>
      <c r="N97">
        <v>98</v>
      </c>
      <c r="O97">
        <v>99</v>
      </c>
      <c r="P97">
        <v>91</v>
      </c>
      <c r="Q97">
        <v>98</v>
      </c>
      <c r="R97">
        <v>100</v>
      </c>
      <c r="S97">
        <v>96.03</v>
      </c>
      <c r="V97" t="s">
        <v>195</v>
      </c>
      <c r="X97" t="s">
        <v>34</v>
      </c>
      <c r="Y97" t="s">
        <v>196</v>
      </c>
      <c r="AA97" t="s">
        <v>35</v>
      </c>
      <c r="AB97">
        <v>2</v>
      </c>
    </row>
    <row r="98" spans="1:28" x14ac:dyDescent="0.25">
      <c r="A98" t="s">
        <v>143</v>
      </c>
      <c r="B98">
        <v>37552</v>
      </c>
      <c r="C98" t="s">
        <v>215</v>
      </c>
      <c r="D98" t="s">
        <v>194</v>
      </c>
      <c r="E98" t="s">
        <v>194</v>
      </c>
      <c r="F98" t="s">
        <v>30</v>
      </c>
      <c r="G98">
        <v>7</v>
      </c>
      <c r="H98">
        <v>3</v>
      </c>
      <c r="I98">
        <v>6</v>
      </c>
      <c r="J98" t="s">
        <v>31</v>
      </c>
      <c r="K98" t="s">
        <v>258</v>
      </c>
      <c r="L98">
        <v>839482</v>
      </c>
      <c r="M98">
        <v>65</v>
      </c>
      <c r="N98">
        <v>65</v>
      </c>
      <c r="O98">
        <v>66</v>
      </c>
      <c r="P98">
        <v>60</v>
      </c>
      <c r="Q98">
        <v>65</v>
      </c>
      <c r="R98">
        <v>100</v>
      </c>
      <c r="S98">
        <v>96.03</v>
      </c>
      <c r="U98">
        <v>0</v>
      </c>
      <c r="V98" t="s">
        <v>195</v>
      </c>
      <c r="X98" t="s">
        <v>34</v>
      </c>
      <c r="Y98" t="s">
        <v>196</v>
      </c>
      <c r="AA98" t="s">
        <v>35</v>
      </c>
      <c r="AB98">
        <v>3</v>
      </c>
    </row>
    <row r="99" spans="1:28" x14ac:dyDescent="0.25">
      <c r="A99" t="s">
        <v>84</v>
      </c>
      <c r="B99">
        <v>37552</v>
      </c>
      <c r="C99" t="s">
        <v>215</v>
      </c>
      <c r="D99" t="s">
        <v>194</v>
      </c>
      <c r="E99" t="s">
        <v>194</v>
      </c>
      <c r="F99" t="s">
        <v>30</v>
      </c>
      <c r="G99">
        <v>7</v>
      </c>
      <c r="H99">
        <v>3</v>
      </c>
      <c r="I99">
        <v>6</v>
      </c>
      <c r="J99" t="s">
        <v>31</v>
      </c>
      <c r="K99" t="s">
        <v>274</v>
      </c>
      <c r="L99">
        <v>839482</v>
      </c>
      <c r="M99">
        <v>65</v>
      </c>
      <c r="N99">
        <v>65</v>
      </c>
      <c r="O99">
        <v>66</v>
      </c>
      <c r="P99">
        <v>60</v>
      </c>
      <c r="Q99">
        <v>65</v>
      </c>
      <c r="R99">
        <v>100</v>
      </c>
      <c r="S99">
        <v>96.03</v>
      </c>
      <c r="U99">
        <v>0</v>
      </c>
      <c r="V99" t="s">
        <v>195</v>
      </c>
      <c r="X99" t="s">
        <v>34</v>
      </c>
      <c r="Y99" t="s">
        <v>196</v>
      </c>
      <c r="AA99" t="s">
        <v>35</v>
      </c>
      <c r="AB99">
        <v>3</v>
      </c>
    </row>
    <row r="100" spans="1:28" x14ac:dyDescent="0.25">
      <c r="A100" t="s">
        <v>84</v>
      </c>
      <c r="B100">
        <v>35038</v>
      </c>
      <c r="C100" t="s">
        <v>901</v>
      </c>
      <c r="D100" t="s">
        <v>961</v>
      </c>
      <c r="E100" t="s">
        <v>961</v>
      </c>
      <c r="F100" t="s">
        <v>30</v>
      </c>
      <c r="G100">
        <v>7</v>
      </c>
      <c r="H100">
        <v>3</v>
      </c>
      <c r="I100">
        <v>1</v>
      </c>
      <c r="J100" t="s">
        <v>31</v>
      </c>
      <c r="K100" t="s">
        <v>959</v>
      </c>
      <c r="L100">
        <v>4048699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 t="s">
        <v>439</v>
      </c>
      <c r="W100" t="s">
        <v>960</v>
      </c>
      <c r="X100" t="s">
        <v>34</v>
      </c>
      <c r="Y100" t="s">
        <v>34</v>
      </c>
      <c r="Z100" t="s">
        <v>34</v>
      </c>
      <c r="AA100" t="s">
        <v>34</v>
      </c>
      <c r="AB100">
        <v>4</v>
      </c>
    </row>
    <row r="101" spans="1:28" x14ac:dyDescent="0.25">
      <c r="A101" t="s">
        <v>27</v>
      </c>
      <c r="B101">
        <v>25114</v>
      </c>
      <c r="C101" t="s">
        <v>28</v>
      </c>
      <c r="D101" t="s">
        <v>49</v>
      </c>
      <c r="E101" t="s">
        <v>49</v>
      </c>
      <c r="F101" t="s">
        <v>30</v>
      </c>
      <c r="G101">
        <v>6</v>
      </c>
      <c r="H101">
        <v>3</v>
      </c>
      <c r="I101">
        <v>9</v>
      </c>
      <c r="J101" t="s">
        <v>31</v>
      </c>
      <c r="K101" t="s">
        <v>32</v>
      </c>
      <c r="L101">
        <v>94891</v>
      </c>
      <c r="M101">
        <v>98</v>
      </c>
      <c r="N101">
        <v>98</v>
      </c>
      <c r="O101">
        <v>98</v>
      </c>
      <c r="P101">
        <v>98</v>
      </c>
      <c r="Q101">
        <v>98</v>
      </c>
      <c r="R101">
        <v>95.84</v>
      </c>
      <c r="S101">
        <v>100</v>
      </c>
      <c r="T101">
        <v>99.2</v>
      </c>
      <c r="V101" t="s">
        <v>50</v>
      </c>
      <c r="X101" t="s">
        <v>51</v>
      </c>
      <c r="Y101" t="s">
        <v>34</v>
      </c>
      <c r="Z101" t="s">
        <v>52</v>
      </c>
      <c r="AA101" t="s">
        <v>35</v>
      </c>
      <c r="AB101">
        <v>3</v>
      </c>
    </row>
    <row r="102" spans="1:28" x14ac:dyDescent="0.25">
      <c r="A102" t="s">
        <v>84</v>
      </c>
      <c r="B102">
        <v>35038</v>
      </c>
      <c r="C102" t="s">
        <v>901</v>
      </c>
      <c r="D102" t="s">
        <v>906</v>
      </c>
      <c r="E102" t="s">
        <v>906</v>
      </c>
      <c r="F102" t="s">
        <v>30</v>
      </c>
      <c r="G102">
        <v>6</v>
      </c>
      <c r="H102">
        <v>3</v>
      </c>
      <c r="I102">
        <v>2</v>
      </c>
      <c r="J102" t="s">
        <v>31</v>
      </c>
      <c r="K102" t="s">
        <v>903</v>
      </c>
      <c r="L102">
        <v>239534</v>
      </c>
      <c r="M102">
        <v>99</v>
      </c>
      <c r="N102">
        <v>99</v>
      </c>
      <c r="O102">
        <v>100</v>
      </c>
      <c r="P102">
        <v>98</v>
      </c>
      <c r="Q102">
        <v>99</v>
      </c>
      <c r="R102">
        <v>100</v>
      </c>
      <c r="S102">
        <v>98</v>
      </c>
      <c r="T102">
        <v>100</v>
      </c>
      <c r="U102">
        <v>100</v>
      </c>
      <c r="V102" t="s">
        <v>907</v>
      </c>
      <c r="W102" t="s">
        <v>904</v>
      </c>
      <c r="X102" t="s">
        <v>34</v>
      </c>
      <c r="Y102" t="s">
        <v>555</v>
      </c>
      <c r="Z102" t="s">
        <v>34</v>
      </c>
      <c r="AA102" t="s">
        <v>34</v>
      </c>
      <c r="AB102">
        <v>4</v>
      </c>
    </row>
    <row r="103" spans="1:28" x14ac:dyDescent="0.25">
      <c r="A103" t="s">
        <v>184</v>
      </c>
      <c r="B103">
        <v>40670</v>
      </c>
      <c r="C103" t="s">
        <v>185</v>
      </c>
      <c r="D103" t="s">
        <v>197</v>
      </c>
      <c r="E103" t="s">
        <v>197</v>
      </c>
      <c r="F103" t="s">
        <v>30</v>
      </c>
      <c r="G103">
        <v>5</v>
      </c>
      <c r="H103">
        <v>3</v>
      </c>
      <c r="I103">
        <v>7</v>
      </c>
      <c r="J103" t="s">
        <v>31</v>
      </c>
      <c r="K103" t="s">
        <v>187</v>
      </c>
      <c r="L103">
        <v>646859</v>
      </c>
      <c r="M103">
        <v>98</v>
      </c>
      <c r="N103">
        <v>98</v>
      </c>
      <c r="O103">
        <v>99</v>
      </c>
      <c r="P103">
        <v>91</v>
      </c>
      <c r="Q103">
        <v>98</v>
      </c>
      <c r="R103">
        <v>100</v>
      </c>
      <c r="S103">
        <v>96.03</v>
      </c>
      <c r="V103" t="s">
        <v>195</v>
      </c>
      <c r="X103" t="s">
        <v>34</v>
      </c>
      <c r="Y103" t="s">
        <v>196</v>
      </c>
      <c r="AA103" t="s">
        <v>35</v>
      </c>
      <c r="AB103">
        <v>2</v>
      </c>
    </row>
    <row r="104" spans="1:28" x14ac:dyDescent="0.25">
      <c r="A104" t="s">
        <v>143</v>
      </c>
      <c r="B104">
        <v>37552</v>
      </c>
      <c r="C104" t="s">
        <v>215</v>
      </c>
      <c r="D104" t="s">
        <v>197</v>
      </c>
      <c r="E104" t="s">
        <v>197</v>
      </c>
      <c r="F104" t="s">
        <v>30</v>
      </c>
      <c r="G104">
        <v>5</v>
      </c>
      <c r="H104">
        <v>3</v>
      </c>
      <c r="I104">
        <v>7</v>
      </c>
      <c r="J104" t="s">
        <v>31</v>
      </c>
      <c r="K104" t="s">
        <v>258</v>
      </c>
      <c r="L104">
        <v>646859</v>
      </c>
      <c r="M104">
        <v>65</v>
      </c>
      <c r="N104">
        <v>65</v>
      </c>
      <c r="O104">
        <v>66</v>
      </c>
      <c r="P104">
        <v>60</v>
      </c>
      <c r="Q104">
        <v>65</v>
      </c>
      <c r="R104">
        <v>100</v>
      </c>
      <c r="S104">
        <v>96.03</v>
      </c>
      <c r="U104">
        <v>0</v>
      </c>
      <c r="V104" t="s">
        <v>195</v>
      </c>
      <c r="X104" t="s">
        <v>34</v>
      </c>
      <c r="Y104" t="s">
        <v>196</v>
      </c>
      <c r="AA104" t="s">
        <v>35</v>
      </c>
      <c r="AB104">
        <v>3</v>
      </c>
    </row>
    <row r="105" spans="1:28" x14ac:dyDescent="0.25">
      <c r="A105" t="s">
        <v>84</v>
      </c>
      <c r="B105">
        <v>37552</v>
      </c>
      <c r="C105" t="s">
        <v>215</v>
      </c>
      <c r="D105" t="s">
        <v>197</v>
      </c>
      <c r="E105" t="s">
        <v>197</v>
      </c>
      <c r="F105" t="s">
        <v>30</v>
      </c>
      <c r="G105">
        <v>5</v>
      </c>
      <c r="H105">
        <v>3</v>
      </c>
      <c r="I105">
        <v>7</v>
      </c>
      <c r="J105" t="s">
        <v>31</v>
      </c>
      <c r="K105" t="s">
        <v>274</v>
      </c>
      <c r="L105">
        <v>646859</v>
      </c>
      <c r="M105">
        <v>65</v>
      </c>
      <c r="N105">
        <v>65</v>
      </c>
      <c r="O105">
        <v>66</v>
      </c>
      <c r="P105">
        <v>60</v>
      </c>
      <c r="Q105">
        <v>65</v>
      </c>
      <c r="R105">
        <v>100</v>
      </c>
      <c r="S105">
        <v>96.03</v>
      </c>
      <c r="U105">
        <v>0</v>
      </c>
      <c r="V105" t="s">
        <v>195</v>
      </c>
      <c r="X105" t="s">
        <v>34</v>
      </c>
      <c r="Y105" t="s">
        <v>196</v>
      </c>
      <c r="AA105" t="s">
        <v>35</v>
      </c>
      <c r="AB105">
        <v>3</v>
      </c>
    </row>
    <row r="106" spans="1:28" x14ac:dyDescent="0.25">
      <c r="A106" t="s">
        <v>84</v>
      </c>
      <c r="B106">
        <v>66122</v>
      </c>
      <c r="C106" t="s">
        <v>286</v>
      </c>
      <c r="D106" t="s">
        <v>287</v>
      </c>
      <c r="E106" t="s">
        <v>287</v>
      </c>
      <c r="F106" t="s">
        <v>30</v>
      </c>
      <c r="G106">
        <v>4</v>
      </c>
      <c r="H106">
        <v>3</v>
      </c>
      <c r="I106">
        <v>7</v>
      </c>
      <c r="J106" t="s">
        <v>31</v>
      </c>
      <c r="K106" t="s">
        <v>288</v>
      </c>
      <c r="L106">
        <v>596413</v>
      </c>
      <c r="M106">
        <v>59</v>
      </c>
      <c r="N106">
        <v>59</v>
      </c>
      <c r="O106">
        <v>60</v>
      </c>
      <c r="P106">
        <v>57</v>
      </c>
      <c r="Q106">
        <v>59</v>
      </c>
      <c r="R106">
        <v>100</v>
      </c>
      <c r="S106">
        <v>97.49</v>
      </c>
      <c r="T106">
        <v>100</v>
      </c>
      <c r="U106">
        <v>0</v>
      </c>
      <c r="V106" t="s">
        <v>289</v>
      </c>
      <c r="X106" t="s">
        <v>34</v>
      </c>
      <c r="Y106" t="s">
        <v>290</v>
      </c>
      <c r="Z106" t="s">
        <v>34</v>
      </c>
      <c r="AA106" t="s">
        <v>35</v>
      </c>
      <c r="AB106">
        <v>5</v>
      </c>
    </row>
    <row r="107" spans="1:28" x14ac:dyDescent="0.25">
      <c r="A107" t="s">
        <v>27</v>
      </c>
      <c r="B107">
        <v>30926</v>
      </c>
      <c r="C107" t="s">
        <v>566</v>
      </c>
      <c r="D107" t="s">
        <v>623</v>
      </c>
      <c r="E107" t="s">
        <v>623</v>
      </c>
      <c r="F107" t="s">
        <v>30</v>
      </c>
      <c r="G107">
        <v>4</v>
      </c>
      <c r="H107">
        <v>3</v>
      </c>
      <c r="I107">
        <v>0</v>
      </c>
      <c r="J107" t="s">
        <v>31</v>
      </c>
      <c r="K107" t="s">
        <v>624</v>
      </c>
      <c r="L107">
        <v>2699148</v>
      </c>
      <c r="M107">
        <v>99</v>
      </c>
      <c r="N107">
        <v>99</v>
      </c>
      <c r="O107">
        <v>97</v>
      </c>
      <c r="P107">
        <v>96</v>
      </c>
      <c r="Q107">
        <v>98</v>
      </c>
      <c r="R107">
        <v>100</v>
      </c>
      <c r="S107">
        <v>100</v>
      </c>
      <c r="T107">
        <v>97.99</v>
      </c>
      <c r="V107" t="s">
        <v>625</v>
      </c>
      <c r="X107" t="s">
        <v>34</v>
      </c>
      <c r="Y107" t="s">
        <v>34</v>
      </c>
      <c r="Z107" t="s">
        <v>626</v>
      </c>
      <c r="AA107" t="s">
        <v>35</v>
      </c>
      <c r="AB107">
        <v>3</v>
      </c>
    </row>
    <row r="108" spans="1:28" x14ac:dyDescent="0.25">
      <c r="A108" t="s">
        <v>27</v>
      </c>
      <c r="B108">
        <v>30926</v>
      </c>
      <c r="C108" t="s">
        <v>566</v>
      </c>
      <c r="D108" t="s">
        <v>392</v>
      </c>
      <c r="E108" t="s">
        <v>392</v>
      </c>
      <c r="F108" t="s">
        <v>30</v>
      </c>
      <c r="G108">
        <v>4</v>
      </c>
      <c r="H108">
        <v>3</v>
      </c>
      <c r="I108">
        <v>1</v>
      </c>
      <c r="J108" t="s">
        <v>31</v>
      </c>
      <c r="K108" t="s">
        <v>624</v>
      </c>
      <c r="L108">
        <v>2491986</v>
      </c>
      <c r="M108">
        <v>99</v>
      </c>
      <c r="N108">
        <v>99</v>
      </c>
      <c r="O108">
        <v>97</v>
      </c>
      <c r="P108">
        <v>96</v>
      </c>
      <c r="Q108">
        <v>98</v>
      </c>
      <c r="R108">
        <v>100</v>
      </c>
      <c r="S108">
        <v>100</v>
      </c>
      <c r="T108">
        <v>97.99</v>
      </c>
      <c r="V108" t="s">
        <v>625</v>
      </c>
      <c r="X108" t="s">
        <v>34</v>
      </c>
      <c r="Y108" t="s">
        <v>34</v>
      </c>
      <c r="Z108" t="s">
        <v>626</v>
      </c>
      <c r="AA108" t="s">
        <v>35</v>
      </c>
      <c r="AB108">
        <v>3</v>
      </c>
    </row>
    <row r="109" spans="1:28" x14ac:dyDescent="0.25">
      <c r="A109" t="s">
        <v>27</v>
      </c>
      <c r="B109">
        <v>30926</v>
      </c>
      <c r="C109" t="s">
        <v>566</v>
      </c>
      <c r="D109" t="s">
        <v>627</v>
      </c>
      <c r="E109" t="s">
        <v>627</v>
      </c>
      <c r="F109" t="s">
        <v>30</v>
      </c>
      <c r="G109">
        <v>4</v>
      </c>
      <c r="H109">
        <v>3</v>
      </c>
      <c r="I109">
        <v>2</v>
      </c>
      <c r="J109" t="s">
        <v>31</v>
      </c>
      <c r="K109" t="s">
        <v>624</v>
      </c>
      <c r="L109">
        <v>1100178</v>
      </c>
      <c r="M109">
        <v>99</v>
      </c>
      <c r="N109">
        <v>99</v>
      </c>
      <c r="O109">
        <v>97</v>
      </c>
      <c r="P109">
        <v>96</v>
      </c>
      <c r="Q109">
        <v>98</v>
      </c>
      <c r="R109">
        <v>100</v>
      </c>
      <c r="S109">
        <v>100</v>
      </c>
      <c r="T109">
        <v>97.99</v>
      </c>
      <c r="V109" t="s">
        <v>625</v>
      </c>
      <c r="X109" t="s">
        <v>34</v>
      </c>
      <c r="Y109" t="s">
        <v>34</v>
      </c>
      <c r="Z109" t="s">
        <v>626</v>
      </c>
      <c r="AA109" t="s">
        <v>35</v>
      </c>
      <c r="AB109">
        <v>3</v>
      </c>
    </row>
    <row r="110" spans="1:28" x14ac:dyDescent="0.25">
      <c r="A110" t="s">
        <v>84</v>
      </c>
      <c r="B110">
        <v>35038</v>
      </c>
      <c r="C110" t="s">
        <v>901</v>
      </c>
      <c r="D110" t="s">
        <v>623</v>
      </c>
      <c r="E110" t="s">
        <v>623</v>
      </c>
      <c r="F110" t="s">
        <v>30</v>
      </c>
      <c r="G110">
        <v>4</v>
      </c>
      <c r="H110">
        <v>3</v>
      </c>
      <c r="I110">
        <v>2</v>
      </c>
      <c r="J110" t="s">
        <v>31</v>
      </c>
      <c r="K110" t="s">
        <v>959</v>
      </c>
      <c r="L110">
        <v>2699148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 t="s">
        <v>439</v>
      </c>
      <c r="W110" t="s">
        <v>960</v>
      </c>
      <c r="X110" t="s">
        <v>34</v>
      </c>
      <c r="Y110" t="s">
        <v>34</v>
      </c>
      <c r="Z110" t="s">
        <v>34</v>
      </c>
      <c r="AA110" t="s">
        <v>34</v>
      </c>
      <c r="AB110">
        <v>4</v>
      </c>
    </row>
    <row r="111" spans="1:28" x14ac:dyDescent="0.25">
      <c r="A111" t="s">
        <v>84</v>
      </c>
      <c r="B111">
        <v>35038</v>
      </c>
      <c r="C111" t="s">
        <v>901</v>
      </c>
      <c r="D111" t="s">
        <v>392</v>
      </c>
      <c r="E111" t="s">
        <v>392</v>
      </c>
      <c r="F111" t="s">
        <v>30</v>
      </c>
      <c r="G111">
        <v>4</v>
      </c>
      <c r="H111">
        <v>3</v>
      </c>
      <c r="I111">
        <v>3</v>
      </c>
      <c r="J111" t="s">
        <v>31</v>
      </c>
      <c r="K111" t="s">
        <v>959</v>
      </c>
      <c r="L111">
        <v>2491986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T111">
        <v>100</v>
      </c>
      <c r="U111">
        <v>100</v>
      </c>
      <c r="V111" t="s">
        <v>439</v>
      </c>
      <c r="W111" t="s">
        <v>960</v>
      </c>
      <c r="X111" t="s">
        <v>34</v>
      </c>
      <c r="Y111" t="s">
        <v>34</v>
      </c>
      <c r="Z111" t="s">
        <v>34</v>
      </c>
      <c r="AA111" t="s">
        <v>34</v>
      </c>
      <c r="AB111">
        <v>4</v>
      </c>
    </row>
    <row r="112" spans="1:28" x14ac:dyDescent="0.25">
      <c r="A112" t="s">
        <v>84</v>
      </c>
      <c r="B112">
        <v>58482</v>
      </c>
      <c r="C112" t="s">
        <v>811</v>
      </c>
      <c r="D112" t="s">
        <v>826</v>
      </c>
      <c r="E112" t="s">
        <v>826</v>
      </c>
      <c r="F112" t="s">
        <v>30</v>
      </c>
      <c r="G112">
        <v>3</v>
      </c>
      <c r="H112">
        <v>3</v>
      </c>
      <c r="I112">
        <v>7</v>
      </c>
      <c r="J112" t="s">
        <v>31</v>
      </c>
      <c r="K112" t="s">
        <v>812</v>
      </c>
      <c r="L112">
        <v>227548</v>
      </c>
      <c r="M112">
        <v>42</v>
      </c>
      <c r="N112">
        <v>42</v>
      </c>
      <c r="O112">
        <v>42</v>
      </c>
      <c r="P112">
        <v>42</v>
      </c>
      <c r="Q112">
        <v>42</v>
      </c>
      <c r="R112">
        <v>100</v>
      </c>
      <c r="S112">
        <v>100</v>
      </c>
      <c r="U112">
        <v>100</v>
      </c>
      <c r="V112" t="s">
        <v>439</v>
      </c>
      <c r="W112" t="s">
        <v>360</v>
      </c>
      <c r="X112" t="s">
        <v>34</v>
      </c>
      <c r="Y112" t="s">
        <v>34</v>
      </c>
      <c r="AA112" t="s">
        <v>34</v>
      </c>
      <c r="AB112">
        <v>7</v>
      </c>
    </row>
    <row r="113" spans="1:28" x14ac:dyDescent="0.25">
      <c r="A113" t="s">
        <v>84</v>
      </c>
      <c r="B113">
        <v>58482</v>
      </c>
      <c r="C113" t="s">
        <v>811</v>
      </c>
      <c r="D113" t="s">
        <v>827</v>
      </c>
      <c r="E113" t="s">
        <v>827</v>
      </c>
      <c r="F113" t="s">
        <v>30</v>
      </c>
      <c r="G113">
        <v>3</v>
      </c>
      <c r="H113">
        <v>3</v>
      </c>
      <c r="I113">
        <v>8</v>
      </c>
      <c r="J113" t="s">
        <v>31</v>
      </c>
      <c r="K113" t="s">
        <v>812</v>
      </c>
      <c r="L113">
        <v>224654</v>
      </c>
      <c r="M113">
        <v>42</v>
      </c>
      <c r="N113">
        <v>42</v>
      </c>
      <c r="O113">
        <v>42</v>
      </c>
      <c r="P113">
        <v>42</v>
      </c>
      <c r="Q113">
        <v>42</v>
      </c>
      <c r="R113">
        <v>100</v>
      </c>
      <c r="S113">
        <v>100</v>
      </c>
      <c r="U113">
        <v>100</v>
      </c>
      <c r="V113" t="s">
        <v>439</v>
      </c>
      <c r="W113" t="s">
        <v>360</v>
      </c>
      <c r="X113" t="s">
        <v>34</v>
      </c>
      <c r="Y113" t="s">
        <v>34</v>
      </c>
      <c r="AA113" t="s">
        <v>34</v>
      </c>
      <c r="AB113">
        <v>7</v>
      </c>
    </row>
    <row r="114" spans="1:28" x14ac:dyDescent="0.25">
      <c r="A114" t="s">
        <v>27</v>
      </c>
      <c r="B114">
        <v>25114</v>
      </c>
      <c r="C114" t="s">
        <v>28</v>
      </c>
      <c r="D114" t="s">
        <v>29</v>
      </c>
      <c r="E114" t="s">
        <v>29</v>
      </c>
      <c r="F114" t="s">
        <v>30</v>
      </c>
      <c r="G114">
        <v>1</v>
      </c>
      <c r="H114">
        <v>3</v>
      </c>
      <c r="I114">
        <v>0</v>
      </c>
      <c r="J114" t="s">
        <v>31</v>
      </c>
      <c r="K114" t="s">
        <v>32</v>
      </c>
      <c r="L114">
        <v>8703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V114" t="s">
        <v>33</v>
      </c>
      <c r="X114" t="s">
        <v>34</v>
      </c>
      <c r="Y114" t="s">
        <v>34</v>
      </c>
      <c r="Z114" t="s">
        <v>34</v>
      </c>
      <c r="AA114" t="s">
        <v>35</v>
      </c>
      <c r="AB114">
        <v>3</v>
      </c>
    </row>
    <row r="115" spans="1:28" x14ac:dyDescent="0.25">
      <c r="A115" t="s">
        <v>27</v>
      </c>
      <c r="B115">
        <v>25114</v>
      </c>
      <c r="C115" t="s">
        <v>28</v>
      </c>
      <c r="D115" t="s">
        <v>36</v>
      </c>
      <c r="E115" t="s">
        <v>36</v>
      </c>
      <c r="F115" t="s">
        <v>30</v>
      </c>
      <c r="G115">
        <v>1</v>
      </c>
      <c r="H115">
        <v>3</v>
      </c>
      <c r="I115">
        <v>1</v>
      </c>
      <c r="J115" t="s">
        <v>31</v>
      </c>
      <c r="K115" t="s">
        <v>32</v>
      </c>
      <c r="L115">
        <v>8703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V115" t="s">
        <v>33</v>
      </c>
      <c r="X115" t="s">
        <v>34</v>
      </c>
      <c r="Y115" t="s">
        <v>34</v>
      </c>
      <c r="Z115" t="s">
        <v>34</v>
      </c>
      <c r="AA115" t="s">
        <v>35</v>
      </c>
      <c r="AB115">
        <v>3</v>
      </c>
    </row>
    <row r="116" spans="1:28" x14ac:dyDescent="0.25">
      <c r="A116" t="s">
        <v>27</v>
      </c>
      <c r="B116">
        <v>25114</v>
      </c>
      <c r="C116" t="s">
        <v>28</v>
      </c>
      <c r="D116" t="s">
        <v>37</v>
      </c>
      <c r="E116" t="s">
        <v>37</v>
      </c>
      <c r="F116" t="s">
        <v>30</v>
      </c>
      <c r="G116">
        <v>1</v>
      </c>
      <c r="H116">
        <v>3</v>
      </c>
      <c r="I116">
        <v>2</v>
      </c>
      <c r="J116" t="s">
        <v>31</v>
      </c>
      <c r="K116" t="s">
        <v>32</v>
      </c>
      <c r="L116">
        <v>22175</v>
      </c>
      <c r="M116">
        <v>99</v>
      </c>
      <c r="N116">
        <v>99</v>
      </c>
      <c r="O116">
        <v>99</v>
      </c>
      <c r="P116">
        <v>99</v>
      </c>
      <c r="Q116">
        <v>99</v>
      </c>
      <c r="R116">
        <v>99.54</v>
      </c>
      <c r="S116">
        <v>100</v>
      </c>
      <c r="T116">
        <v>100</v>
      </c>
      <c r="V116" t="s">
        <v>38</v>
      </c>
      <c r="X116" t="s">
        <v>34</v>
      </c>
      <c r="Y116" t="s">
        <v>34</v>
      </c>
      <c r="Z116" t="s">
        <v>34</v>
      </c>
      <c r="AA116" t="s">
        <v>35</v>
      </c>
      <c r="AB116">
        <v>3</v>
      </c>
    </row>
    <row r="117" spans="1:28" x14ac:dyDescent="0.25">
      <c r="A117" t="s">
        <v>27</v>
      </c>
      <c r="B117">
        <v>25114</v>
      </c>
      <c r="C117" t="s">
        <v>28</v>
      </c>
      <c r="D117" t="s">
        <v>40</v>
      </c>
      <c r="E117" t="s">
        <v>40</v>
      </c>
      <c r="F117" t="s">
        <v>30</v>
      </c>
      <c r="G117">
        <v>1</v>
      </c>
      <c r="H117">
        <v>3</v>
      </c>
      <c r="I117">
        <v>4</v>
      </c>
      <c r="J117" t="s">
        <v>31</v>
      </c>
      <c r="K117" t="s">
        <v>32</v>
      </c>
      <c r="L117">
        <v>22126</v>
      </c>
      <c r="M117">
        <v>99</v>
      </c>
      <c r="N117">
        <v>99</v>
      </c>
      <c r="O117">
        <v>99</v>
      </c>
      <c r="P117">
        <v>99</v>
      </c>
      <c r="Q117">
        <v>99</v>
      </c>
      <c r="R117">
        <v>99.54</v>
      </c>
      <c r="S117">
        <v>100</v>
      </c>
      <c r="T117">
        <v>100</v>
      </c>
      <c r="V117" t="s">
        <v>41</v>
      </c>
      <c r="X117" t="s">
        <v>34</v>
      </c>
      <c r="Y117" t="s">
        <v>34</v>
      </c>
      <c r="Z117" t="s">
        <v>34</v>
      </c>
      <c r="AA117" t="s">
        <v>35</v>
      </c>
      <c r="AB117">
        <v>3</v>
      </c>
    </row>
    <row r="118" spans="1:28" x14ac:dyDescent="0.25">
      <c r="A118" t="s">
        <v>27</v>
      </c>
      <c r="B118">
        <v>25114</v>
      </c>
      <c r="C118" t="s">
        <v>28</v>
      </c>
      <c r="D118" t="s">
        <v>42</v>
      </c>
      <c r="E118" t="s">
        <v>42</v>
      </c>
      <c r="F118" t="s">
        <v>30</v>
      </c>
      <c r="G118">
        <v>1</v>
      </c>
      <c r="H118">
        <v>3</v>
      </c>
      <c r="I118">
        <v>5</v>
      </c>
      <c r="J118" t="s">
        <v>31</v>
      </c>
      <c r="K118" t="s">
        <v>32</v>
      </c>
      <c r="L118">
        <v>22126</v>
      </c>
      <c r="M118">
        <v>99</v>
      </c>
      <c r="N118">
        <v>99</v>
      </c>
      <c r="O118">
        <v>99</v>
      </c>
      <c r="P118">
        <v>99</v>
      </c>
      <c r="Q118">
        <v>99</v>
      </c>
      <c r="R118">
        <v>99.54</v>
      </c>
      <c r="S118">
        <v>100</v>
      </c>
      <c r="T118">
        <v>100</v>
      </c>
      <c r="V118" t="s">
        <v>41</v>
      </c>
      <c r="X118" t="s">
        <v>34</v>
      </c>
      <c r="Y118" t="s">
        <v>34</v>
      </c>
      <c r="Z118" t="s">
        <v>34</v>
      </c>
      <c r="AA118" t="s">
        <v>35</v>
      </c>
      <c r="AB118">
        <v>3</v>
      </c>
    </row>
    <row r="119" spans="1:28" x14ac:dyDescent="0.25">
      <c r="A119" t="s">
        <v>27</v>
      </c>
      <c r="B119">
        <v>25114</v>
      </c>
      <c r="C119" t="s">
        <v>28</v>
      </c>
      <c r="D119" t="s">
        <v>46</v>
      </c>
      <c r="E119" t="s">
        <v>46</v>
      </c>
      <c r="F119" t="s">
        <v>30</v>
      </c>
      <c r="G119">
        <v>1</v>
      </c>
      <c r="H119">
        <v>3</v>
      </c>
      <c r="I119">
        <v>8</v>
      </c>
      <c r="J119" t="s">
        <v>31</v>
      </c>
      <c r="K119" t="s">
        <v>32</v>
      </c>
      <c r="L119">
        <v>8728</v>
      </c>
      <c r="M119">
        <v>99</v>
      </c>
      <c r="N119">
        <v>99</v>
      </c>
      <c r="O119">
        <v>100</v>
      </c>
      <c r="P119">
        <v>99</v>
      </c>
      <c r="Q119">
        <v>99</v>
      </c>
      <c r="R119">
        <v>100</v>
      </c>
      <c r="S119">
        <v>100</v>
      </c>
      <c r="T119">
        <v>100</v>
      </c>
      <c r="V119" t="s">
        <v>47</v>
      </c>
      <c r="X119" t="s">
        <v>34</v>
      </c>
      <c r="Y119" t="s">
        <v>34</v>
      </c>
      <c r="Z119" t="s">
        <v>34</v>
      </c>
      <c r="AA119" t="s">
        <v>35</v>
      </c>
      <c r="AB119">
        <v>3</v>
      </c>
    </row>
    <row r="120" spans="1:28" x14ac:dyDescent="0.25">
      <c r="A120" t="s">
        <v>184</v>
      </c>
      <c r="B120">
        <v>20492</v>
      </c>
      <c r="C120" t="s">
        <v>298</v>
      </c>
      <c r="D120" t="s">
        <v>305</v>
      </c>
      <c r="E120" t="s">
        <v>305</v>
      </c>
      <c r="F120" t="s">
        <v>30</v>
      </c>
      <c r="G120">
        <v>1</v>
      </c>
      <c r="H120">
        <v>3</v>
      </c>
      <c r="I120">
        <v>6</v>
      </c>
      <c r="J120" t="s">
        <v>31</v>
      </c>
      <c r="K120" t="s">
        <v>299</v>
      </c>
      <c r="L120">
        <v>41877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V120" t="s">
        <v>33</v>
      </c>
      <c r="X120" t="s">
        <v>34</v>
      </c>
      <c r="Y120" t="s">
        <v>34</v>
      </c>
      <c r="AA120" t="s">
        <v>35</v>
      </c>
      <c r="AB120">
        <v>2</v>
      </c>
    </row>
    <row r="121" spans="1:28" x14ac:dyDescent="0.25">
      <c r="A121" t="s">
        <v>184</v>
      </c>
      <c r="B121">
        <v>20492</v>
      </c>
      <c r="C121" t="s">
        <v>298</v>
      </c>
      <c r="D121" t="s">
        <v>56</v>
      </c>
      <c r="E121" t="s">
        <v>56</v>
      </c>
      <c r="F121" t="s">
        <v>30</v>
      </c>
      <c r="G121">
        <v>1</v>
      </c>
      <c r="H121">
        <v>3</v>
      </c>
      <c r="I121">
        <v>7</v>
      </c>
      <c r="J121" t="s">
        <v>31</v>
      </c>
      <c r="K121" t="s">
        <v>299</v>
      </c>
      <c r="L121">
        <v>41861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V121" t="s">
        <v>33</v>
      </c>
      <c r="X121" t="s">
        <v>34</v>
      </c>
      <c r="Y121" t="s">
        <v>34</v>
      </c>
      <c r="AA121" t="s">
        <v>35</v>
      </c>
      <c r="AB121">
        <v>2</v>
      </c>
    </row>
    <row r="122" spans="1:28" x14ac:dyDescent="0.25">
      <c r="A122" t="s">
        <v>184</v>
      </c>
      <c r="B122">
        <v>20492</v>
      </c>
      <c r="C122" t="s">
        <v>298</v>
      </c>
      <c r="D122" t="s">
        <v>306</v>
      </c>
      <c r="E122" t="s">
        <v>306</v>
      </c>
      <c r="F122" t="s">
        <v>30</v>
      </c>
      <c r="G122">
        <v>1</v>
      </c>
      <c r="H122">
        <v>3</v>
      </c>
      <c r="I122">
        <v>8</v>
      </c>
      <c r="J122" t="s">
        <v>31</v>
      </c>
      <c r="K122" t="s">
        <v>299</v>
      </c>
      <c r="L122">
        <v>40516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V122" t="s">
        <v>33</v>
      </c>
      <c r="X122" t="s">
        <v>34</v>
      </c>
      <c r="Y122" t="s">
        <v>34</v>
      </c>
      <c r="AA122" t="s">
        <v>35</v>
      </c>
      <c r="AB122">
        <v>2</v>
      </c>
    </row>
    <row r="123" spans="1:28" x14ac:dyDescent="0.25">
      <c r="A123" t="s">
        <v>27</v>
      </c>
      <c r="B123">
        <v>30926</v>
      </c>
      <c r="C123" t="s">
        <v>566</v>
      </c>
      <c r="D123" t="s">
        <v>632</v>
      </c>
      <c r="E123" t="s">
        <v>632</v>
      </c>
      <c r="F123" t="s">
        <v>30</v>
      </c>
      <c r="G123">
        <v>1</v>
      </c>
      <c r="H123">
        <v>3</v>
      </c>
      <c r="I123">
        <v>6</v>
      </c>
      <c r="J123" t="s">
        <v>31</v>
      </c>
      <c r="K123" t="s">
        <v>624</v>
      </c>
      <c r="L123">
        <v>87919</v>
      </c>
      <c r="M123">
        <v>99</v>
      </c>
      <c r="N123">
        <v>99</v>
      </c>
      <c r="O123">
        <v>99</v>
      </c>
      <c r="P123">
        <v>97</v>
      </c>
      <c r="Q123">
        <v>99</v>
      </c>
      <c r="R123">
        <v>99.31</v>
      </c>
      <c r="S123">
        <v>100</v>
      </c>
      <c r="T123">
        <v>98.78</v>
      </c>
      <c r="V123" t="s">
        <v>629</v>
      </c>
      <c r="X123" t="s">
        <v>321</v>
      </c>
      <c r="Y123" t="s">
        <v>34</v>
      </c>
      <c r="Z123" t="s">
        <v>134</v>
      </c>
      <c r="AA123" t="s">
        <v>35</v>
      </c>
      <c r="AB123">
        <v>3</v>
      </c>
    </row>
    <row r="124" spans="1:28" x14ac:dyDescent="0.25">
      <c r="A124" t="s">
        <v>27</v>
      </c>
      <c r="B124">
        <v>30926</v>
      </c>
      <c r="C124" t="s">
        <v>566</v>
      </c>
      <c r="D124" t="s">
        <v>635</v>
      </c>
      <c r="E124" t="s">
        <v>635</v>
      </c>
      <c r="F124" t="s">
        <v>30</v>
      </c>
      <c r="G124">
        <v>1</v>
      </c>
      <c r="H124">
        <v>3</v>
      </c>
      <c r="I124">
        <v>8</v>
      </c>
      <c r="J124" t="s">
        <v>31</v>
      </c>
      <c r="K124" t="s">
        <v>624</v>
      </c>
      <c r="L124">
        <v>87514</v>
      </c>
      <c r="M124">
        <v>99</v>
      </c>
      <c r="N124">
        <v>99</v>
      </c>
      <c r="O124">
        <v>99</v>
      </c>
      <c r="P124">
        <v>97</v>
      </c>
      <c r="Q124">
        <v>99</v>
      </c>
      <c r="R124">
        <v>99.31</v>
      </c>
      <c r="S124">
        <v>100</v>
      </c>
      <c r="T124">
        <v>98.59</v>
      </c>
      <c r="V124" t="s">
        <v>629</v>
      </c>
      <c r="X124" t="s">
        <v>321</v>
      </c>
      <c r="Y124" t="s">
        <v>34</v>
      </c>
      <c r="Z124" t="s">
        <v>82</v>
      </c>
      <c r="AA124" t="s">
        <v>35</v>
      </c>
      <c r="AB124">
        <v>3</v>
      </c>
    </row>
    <row r="125" spans="1:28" x14ac:dyDescent="0.25">
      <c r="A125" t="s">
        <v>27</v>
      </c>
      <c r="B125">
        <v>30926</v>
      </c>
      <c r="C125" t="s">
        <v>566</v>
      </c>
      <c r="D125" t="s">
        <v>636</v>
      </c>
      <c r="E125" t="s">
        <v>636</v>
      </c>
      <c r="F125" t="s">
        <v>30</v>
      </c>
      <c r="G125">
        <v>1</v>
      </c>
      <c r="H125">
        <v>3</v>
      </c>
      <c r="I125">
        <v>9</v>
      </c>
      <c r="J125" t="s">
        <v>31</v>
      </c>
      <c r="K125" t="s">
        <v>624</v>
      </c>
      <c r="L125">
        <v>87124</v>
      </c>
      <c r="M125">
        <v>99</v>
      </c>
      <c r="N125">
        <v>99</v>
      </c>
      <c r="O125">
        <v>99</v>
      </c>
      <c r="P125">
        <v>97</v>
      </c>
      <c r="Q125">
        <v>99</v>
      </c>
      <c r="R125">
        <v>99.31</v>
      </c>
      <c r="S125">
        <v>100</v>
      </c>
      <c r="T125">
        <v>98.4</v>
      </c>
      <c r="V125" t="s">
        <v>629</v>
      </c>
      <c r="X125" t="s">
        <v>321</v>
      </c>
      <c r="Y125" t="s">
        <v>34</v>
      </c>
      <c r="Z125" t="s">
        <v>96</v>
      </c>
      <c r="AA125" t="s">
        <v>35</v>
      </c>
      <c r="AB125">
        <v>3</v>
      </c>
    </row>
    <row r="126" spans="1:28" x14ac:dyDescent="0.25">
      <c r="A126" t="s">
        <v>184</v>
      </c>
      <c r="B126">
        <v>11527</v>
      </c>
      <c r="C126" t="s">
        <v>688</v>
      </c>
      <c r="D126" t="s">
        <v>694</v>
      </c>
      <c r="E126" t="s">
        <v>694</v>
      </c>
      <c r="F126" t="s">
        <v>30</v>
      </c>
      <c r="G126">
        <v>1</v>
      </c>
      <c r="H126">
        <v>3</v>
      </c>
      <c r="I126">
        <v>5</v>
      </c>
      <c r="J126" t="s">
        <v>31</v>
      </c>
      <c r="K126" t="s">
        <v>690</v>
      </c>
      <c r="L126">
        <v>39194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V126" t="s">
        <v>33</v>
      </c>
      <c r="X126" t="s">
        <v>34</v>
      </c>
      <c r="Y126" t="s">
        <v>34</v>
      </c>
      <c r="AA126" t="s">
        <v>35</v>
      </c>
      <c r="AB126">
        <v>2</v>
      </c>
    </row>
    <row r="127" spans="1:28" x14ac:dyDescent="0.25">
      <c r="A127" t="s">
        <v>184</v>
      </c>
      <c r="B127">
        <v>11527</v>
      </c>
      <c r="C127" t="s">
        <v>688</v>
      </c>
      <c r="D127" t="s">
        <v>695</v>
      </c>
      <c r="E127" t="s">
        <v>695</v>
      </c>
      <c r="F127" t="s">
        <v>30</v>
      </c>
      <c r="G127">
        <v>1</v>
      </c>
      <c r="H127">
        <v>3</v>
      </c>
      <c r="I127">
        <v>4</v>
      </c>
      <c r="J127" t="s">
        <v>31</v>
      </c>
      <c r="K127" t="s">
        <v>690</v>
      </c>
      <c r="L127">
        <v>39194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V127" t="s">
        <v>33</v>
      </c>
      <c r="X127" t="s">
        <v>34</v>
      </c>
      <c r="Y127" t="s">
        <v>34</v>
      </c>
      <c r="AA127" t="s">
        <v>35</v>
      </c>
      <c r="AB127">
        <v>2</v>
      </c>
    </row>
    <row r="128" spans="1:28" x14ac:dyDescent="0.25">
      <c r="A128" t="s">
        <v>184</v>
      </c>
      <c r="B128">
        <v>11527</v>
      </c>
      <c r="C128" t="s">
        <v>688</v>
      </c>
      <c r="D128" t="s">
        <v>696</v>
      </c>
      <c r="E128" t="s">
        <v>696</v>
      </c>
      <c r="F128" t="s">
        <v>30</v>
      </c>
      <c r="G128">
        <v>1</v>
      </c>
      <c r="H128">
        <v>3</v>
      </c>
      <c r="I128">
        <v>6</v>
      </c>
      <c r="J128" t="s">
        <v>31</v>
      </c>
      <c r="K128" t="s">
        <v>690</v>
      </c>
      <c r="L128">
        <v>19651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V128" t="s">
        <v>33</v>
      </c>
      <c r="X128" t="s">
        <v>34</v>
      </c>
      <c r="Y128" t="s">
        <v>34</v>
      </c>
      <c r="AA128" t="s">
        <v>35</v>
      </c>
      <c r="AB128">
        <v>2</v>
      </c>
    </row>
    <row r="129" spans="1:28" x14ac:dyDescent="0.25">
      <c r="A129" t="s">
        <v>184</v>
      </c>
      <c r="B129">
        <v>11527</v>
      </c>
      <c r="C129" t="s">
        <v>688</v>
      </c>
      <c r="D129" t="s">
        <v>697</v>
      </c>
      <c r="E129" t="s">
        <v>697</v>
      </c>
      <c r="F129" t="s">
        <v>30</v>
      </c>
      <c r="G129">
        <v>1</v>
      </c>
      <c r="H129">
        <v>3</v>
      </c>
      <c r="I129">
        <v>7</v>
      </c>
      <c r="J129" t="s">
        <v>31</v>
      </c>
      <c r="K129" t="s">
        <v>690</v>
      </c>
      <c r="L129">
        <v>19651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V129" t="s">
        <v>33</v>
      </c>
      <c r="X129" t="s">
        <v>34</v>
      </c>
      <c r="Y129" t="s">
        <v>34</v>
      </c>
      <c r="AA129" t="s">
        <v>35</v>
      </c>
      <c r="AB129">
        <v>2</v>
      </c>
    </row>
    <row r="130" spans="1:28" x14ac:dyDescent="0.25">
      <c r="A130" t="s">
        <v>184</v>
      </c>
      <c r="B130">
        <v>11527</v>
      </c>
      <c r="C130" t="s">
        <v>688</v>
      </c>
      <c r="D130" t="s">
        <v>698</v>
      </c>
      <c r="E130" t="s">
        <v>698</v>
      </c>
      <c r="F130" t="s">
        <v>30</v>
      </c>
      <c r="G130">
        <v>1</v>
      </c>
      <c r="H130">
        <v>3</v>
      </c>
      <c r="I130">
        <v>8</v>
      </c>
      <c r="J130" t="s">
        <v>31</v>
      </c>
      <c r="K130" t="s">
        <v>690</v>
      </c>
      <c r="L130">
        <v>6548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V130" t="s">
        <v>33</v>
      </c>
      <c r="X130" t="s">
        <v>34</v>
      </c>
      <c r="Y130" t="s">
        <v>34</v>
      </c>
      <c r="AA130" t="s">
        <v>35</v>
      </c>
      <c r="AB130">
        <v>2</v>
      </c>
    </row>
    <row r="131" spans="1:28" x14ac:dyDescent="0.25">
      <c r="A131" t="s">
        <v>184</v>
      </c>
      <c r="B131">
        <v>11527</v>
      </c>
      <c r="C131" t="s">
        <v>688</v>
      </c>
      <c r="D131" t="s">
        <v>699</v>
      </c>
      <c r="E131" t="s">
        <v>699</v>
      </c>
      <c r="F131" t="s">
        <v>30</v>
      </c>
      <c r="G131">
        <v>1</v>
      </c>
      <c r="H131">
        <v>3</v>
      </c>
      <c r="I131">
        <v>9</v>
      </c>
      <c r="J131" t="s">
        <v>31</v>
      </c>
      <c r="K131" t="s">
        <v>690</v>
      </c>
      <c r="L131">
        <v>37138</v>
      </c>
      <c r="M131">
        <v>99</v>
      </c>
      <c r="N131">
        <v>99</v>
      </c>
      <c r="O131">
        <v>99</v>
      </c>
      <c r="P131">
        <v>99</v>
      </c>
      <c r="Q131">
        <v>99</v>
      </c>
      <c r="R131">
        <v>99.91</v>
      </c>
      <c r="S131">
        <v>100</v>
      </c>
      <c r="V131" t="s">
        <v>41</v>
      </c>
      <c r="X131" t="s">
        <v>34</v>
      </c>
      <c r="Y131" t="s">
        <v>34</v>
      </c>
      <c r="AA131" t="s">
        <v>35</v>
      </c>
      <c r="AB131">
        <v>2</v>
      </c>
    </row>
    <row r="132" spans="1:28" x14ac:dyDescent="0.25">
      <c r="A132" t="s">
        <v>27</v>
      </c>
      <c r="B132">
        <v>23778</v>
      </c>
      <c r="C132" t="s">
        <v>716</v>
      </c>
      <c r="D132" t="s">
        <v>724</v>
      </c>
      <c r="E132" t="s">
        <v>724</v>
      </c>
      <c r="F132" t="s">
        <v>30</v>
      </c>
      <c r="G132">
        <v>1</v>
      </c>
      <c r="H132">
        <v>3</v>
      </c>
      <c r="I132">
        <v>4</v>
      </c>
      <c r="J132" t="s">
        <v>31</v>
      </c>
      <c r="K132" t="s">
        <v>718</v>
      </c>
      <c r="L132">
        <v>41059</v>
      </c>
      <c r="M132">
        <v>95</v>
      </c>
      <c r="N132">
        <v>95</v>
      </c>
      <c r="O132">
        <v>98</v>
      </c>
      <c r="P132">
        <v>89</v>
      </c>
      <c r="Q132">
        <v>97</v>
      </c>
      <c r="R132">
        <v>95.36</v>
      </c>
      <c r="S132">
        <v>94.53</v>
      </c>
      <c r="T132">
        <v>97.13</v>
      </c>
      <c r="V132" t="s">
        <v>50</v>
      </c>
      <c r="X132" t="s">
        <v>58</v>
      </c>
      <c r="Y132" t="s">
        <v>251</v>
      </c>
      <c r="Z132" t="s">
        <v>106</v>
      </c>
      <c r="AA132" t="s">
        <v>35</v>
      </c>
      <c r="AB132">
        <v>3</v>
      </c>
    </row>
    <row r="133" spans="1:28" x14ac:dyDescent="0.25">
      <c r="A133" t="s">
        <v>84</v>
      </c>
      <c r="B133">
        <v>35038</v>
      </c>
      <c r="C133" t="s">
        <v>901</v>
      </c>
      <c r="D133" t="s">
        <v>908</v>
      </c>
      <c r="E133" t="s">
        <v>908</v>
      </c>
      <c r="F133" t="s">
        <v>30</v>
      </c>
      <c r="G133">
        <v>1</v>
      </c>
      <c r="H133">
        <v>3</v>
      </c>
      <c r="I133">
        <v>3</v>
      </c>
      <c r="J133" t="s">
        <v>31</v>
      </c>
      <c r="K133" t="s">
        <v>903</v>
      </c>
      <c r="L133">
        <v>41981</v>
      </c>
      <c r="M133">
        <v>99</v>
      </c>
      <c r="N133">
        <v>99</v>
      </c>
      <c r="O133">
        <v>99</v>
      </c>
      <c r="P133">
        <v>99</v>
      </c>
      <c r="Q133">
        <v>99</v>
      </c>
      <c r="R133">
        <v>100</v>
      </c>
      <c r="S133">
        <v>98.4</v>
      </c>
      <c r="T133">
        <v>100</v>
      </c>
      <c r="U133">
        <v>100</v>
      </c>
      <c r="V133" t="s">
        <v>537</v>
      </c>
      <c r="W133" t="s">
        <v>904</v>
      </c>
      <c r="X133" t="s">
        <v>34</v>
      </c>
      <c r="Y133" t="s">
        <v>480</v>
      </c>
      <c r="Z133" t="s">
        <v>34</v>
      </c>
      <c r="AA133" t="s">
        <v>34</v>
      </c>
      <c r="AB133">
        <v>4</v>
      </c>
    </row>
    <row r="134" spans="1:28" x14ac:dyDescent="0.25">
      <c r="A134" t="s">
        <v>84</v>
      </c>
      <c r="B134">
        <v>35038</v>
      </c>
      <c r="C134" t="s">
        <v>901</v>
      </c>
      <c r="D134" t="s">
        <v>701</v>
      </c>
      <c r="E134" t="s">
        <v>701</v>
      </c>
      <c r="F134" t="s">
        <v>30</v>
      </c>
      <c r="G134">
        <v>1</v>
      </c>
      <c r="H134">
        <v>3</v>
      </c>
      <c r="I134">
        <v>4</v>
      </c>
      <c r="J134" t="s">
        <v>31</v>
      </c>
      <c r="K134" t="s">
        <v>903</v>
      </c>
      <c r="L134">
        <v>41845</v>
      </c>
      <c r="M134">
        <v>99</v>
      </c>
      <c r="N134">
        <v>99</v>
      </c>
      <c r="O134">
        <v>99</v>
      </c>
      <c r="P134">
        <v>99</v>
      </c>
      <c r="Q134">
        <v>99</v>
      </c>
      <c r="R134">
        <v>100</v>
      </c>
      <c r="S134">
        <v>96.78</v>
      </c>
      <c r="T134">
        <v>100</v>
      </c>
      <c r="U134">
        <v>100</v>
      </c>
      <c r="V134" t="s">
        <v>537</v>
      </c>
      <c r="W134" t="s">
        <v>904</v>
      </c>
      <c r="X134" t="s">
        <v>34</v>
      </c>
      <c r="Y134" t="s">
        <v>379</v>
      </c>
      <c r="Z134" t="s">
        <v>34</v>
      </c>
      <c r="AA134" t="s">
        <v>34</v>
      </c>
      <c r="AB134">
        <v>4</v>
      </c>
    </row>
    <row r="135" spans="1:28" x14ac:dyDescent="0.25">
      <c r="A135" t="s">
        <v>84</v>
      </c>
      <c r="B135">
        <v>35038</v>
      </c>
      <c r="C135" t="s">
        <v>901</v>
      </c>
      <c r="D135" t="s">
        <v>909</v>
      </c>
      <c r="E135" t="s">
        <v>909</v>
      </c>
      <c r="F135" t="s">
        <v>30</v>
      </c>
      <c r="G135">
        <v>1</v>
      </c>
      <c r="H135">
        <v>3</v>
      </c>
      <c r="I135">
        <v>5</v>
      </c>
      <c r="J135" t="s">
        <v>31</v>
      </c>
      <c r="K135" t="s">
        <v>903</v>
      </c>
      <c r="L135">
        <v>40592</v>
      </c>
      <c r="M135">
        <v>99</v>
      </c>
      <c r="N135">
        <v>99</v>
      </c>
      <c r="O135">
        <v>99</v>
      </c>
      <c r="P135">
        <v>99</v>
      </c>
      <c r="Q135">
        <v>99</v>
      </c>
      <c r="R135">
        <v>100</v>
      </c>
      <c r="S135">
        <v>97.6</v>
      </c>
      <c r="T135">
        <v>100</v>
      </c>
      <c r="U135">
        <v>100</v>
      </c>
      <c r="V135" t="s">
        <v>537</v>
      </c>
      <c r="W135" t="s">
        <v>904</v>
      </c>
      <c r="X135" t="s">
        <v>34</v>
      </c>
      <c r="Y135" t="s">
        <v>590</v>
      </c>
      <c r="Z135" t="s">
        <v>34</v>
      </c>
      <c r="AA135" t="s">
        <v>34</v>
      </c>
      <c r="AB135">
        <v>4</v>
      </c>
    </row>
    <row r="136" spans="1:28" x14ac:dyDescent="0.25">
      <c r="A136" t="s">
        <v>84</v>
      </c>
      <c r="B136">
        <v>35038</v>
      </c>
      <c r="C136" t="s">
        <v>901</v>
      </c>
      <c r="D136" t="s">
        <v>911</v>
      </c>
      <c r="E136" t="s">
        <v>911</v>
      </c>
      <c r="F136" t="s">
        <v>30</v>
      </c>
      <c r="G136">
        <v>1</v>
      </c>
      <c r="H136">
        <v>3</v>
      </c>
      <c r="I136">
        <v>7</v>
      </c>
      <c r="J136" t="s">
        <v>31</v>
      </c>
      <c r="K136" t="s">
        <v>903</v>
      </c>
      <c r="L136">
        <v>40129</v>
      </c>
      <c r="M136">
        <v>99</v>
      </c>
      <c r="N136">
        <v>99</v>
      </c>
      <c r="O136">
        <v>100</v>
      </c>
      <c r="P136">
        <v>99</v>
      </c>
      <c r="Q136">
        <v>99</v>
      </c>
      <c r="R136">
        <v>100</v>
      </c>
      <c r="S136">
        <v>99.9</v>
      </c>
      <c r="T136">
        <v>100</v>
      </c>
      <c r="U136">
        <v>100</v>
      </c>
      <c r="V136" t="s">
        <v>907</v>
      </c>
      <c r="W136" t="s">
        <v>904</v>
      </c>
      <c r="X136" t="s">
        <v>34</v>
      </c>
      <c r="Y136" t="s">
        <v>34</v>
      </c>
      <c r="Z136" t="s">
        <v>34</v>
      </c>
      <c r="AA136" t="s">
        <v>34</v>
      </c>
      <c r="AB136">
        <v>4</v>
      </c>
    </row>
    <row r="137" spans="1:28" x14ac:dyDescent="0.25">
      <c r="A137" t="s">
        <v>84</v>
      </c>
      <c r="B137">
        <v>35038</v>
      </c>
      <c r="C137" t="s">
        <v>901</v>
      </c>
      <c r="D137" t="s">
        <v>912</v>
      </c>
      <c r="E137" t="s">
        <v>912</v>
      </c>
      <c r="F137" t="s">
        <v>30</v>
      </c>
      <c r="G137">
        <v>1</v>
      </c>
      <c r="H137">
        <v>3</v>
      </c>
      <c r="I137">
        <v>8</v>
      </c>
      <c r="J137" t="s">
        <v>31</v>
      </c>
      <c r="K137" t="s">
        <v>903</v>
      </c>
      <c r="L137">
        <v>37849</v>
      </c>
      <c r="M137">
        <v>99</v>
      </c>
      <c r="N137">
        <v>99</v>
      </c>
      <c r="O137">
        <v>99</v>
      </c>
      <c r="P137">
        <v>99</v>
      </c>
      <c r="Q137">
        <v>99</v>
      </c>
      <c r="R137">
        <v>100</v>
      </c>
      <c r="S137">
        <v>99.21</v>
      </c>
      <c r="T137">
        <v>100</v>
      </c>
      <c r="U137">
        <v>100</v>
      </c>
      <c r="V137" t="s">
        <v>537</v>
      </c>
      <c r="W137" t="s">
        <v>904</v>
      </c>
      <c r="X137" t="s">
        <v>34</v>
      </c>
      <c r="Y137" t="s">
        <v>64</v>
      </c>
      <c r="Z137" t="s">
        <v>34</v>
      </c>
      <c r="AA137" t="s">
        <v>34</v>
      </c>
      <c r="AB137">
        <v>4</v>
      </c>
    </row>
    <row r="138" spans="1:28" x14ac:dyDescent="0.25">
      <c r="A138" t="s">
        <v>84</v>
      </c>
      <c r="B138">
        <v>35038</v>
      </c>
      <c r="C138" t="s">
        <v>901</v>
      </c>
      <c r="D138" t="s">
        <v>913</v>
      </c>
      <c r="E138" t="s">
        <v>913</v>
      </c>
      <c r="F138" t="s">
        <v>30</v>
      </c>
      <c r="G138">
        <v>1</v>
      </c>
      <c r="H138">
        <v>3</v>
      </c>
      <c r="I138">
        <v>9</v>
      </c>
      <c r="J138" t="s">
        <v>31</v>
      </c>
      <c r="K138" t="s">
        <v>903</v>
      </c>
      <c r="L138">
        <v>37263</v>
      </c>
      <c r="M138">
        <v>99</v>
      </c>
      <c r="N138">
        <v>99</v>
      </c>
      <c r="O138">
        <v>99</v>
      </c>
      <c r="P138">
        <v>98</v>
      </c>
      <c r="Q138">
        <v>99</v>
      </c>
      <c r="R138">
        <v>100</v>
      </c>
      <c r="S138">
        <v>96.31</v>
      </c>
      <c r="T138">
        <v>100</v>
      </c>
      <c r="U138">
        <v>100</v>
      </c>
      <c r="V138" t="s">
        <v>537</v>
      </c>
      <c r="W138" t="s">
        <v>904</v>
      </c>
      <c r="X138" t="s">
        <v>34</v>
      </c>
      <c r="Y138" t="s">
        <v>379</v>
      </c>
      <c r="Z138" t="s">
        <v>34</v>
      </c>
      <c r="AA138" t="s">
        <v>34</v>
      </c>
      <c r="AB138">
        <v>4</v>
      </c>
    </row>
    <row r="139" spans="1:28" x14ac:dyDescent="0.25">
      <c r="A139" t="s">
        <v>27</v>
      </c>
      <c r="B139">
        <v>25114</v>
      </c>
      <c r="C139" t="s">
        <v>28</v>
      </c>
      <c r="D139" t="s">
        <v>39</v>
      </c>
      <c r="E139" t="s">
        <v>39</v>
      </c>
      <c r="F139" t="s">
        <v>30</v>
      </c>
      <c r="G139">
        <v>0</v>
      </c>
      <c r="H139">
        <v>3</v>
      </c>
      <c r="I139">
        <v>3</v>
      </c>
      <c r="J139" t="s">
        <v>31</v>
      </c>
      <c r="K139" t="s">
        <v>32</v>
      </c>
      <c r="L139">
        <v>22175</v>
      </c>
      <c r="M139">
        <v>99</v>
      </c>
      <c r="N139">
        <v>99</v>
      </c>
      <c r="O139">
        <v>99</v>
      </c>
      <c r="P139">
        <v>99</v>
      </c>
      <c r="Q139">
        <v>99</v>
      </c>
      <c r="R139">
        <v>99.72</v>
      </c>
      <c r="S139">
        <v>100</v>
      </c>
      <c r="T139">
        <v>100</v>
      </c>
      <c r="V139" t="s">
        <v>38</v>
      </c>
      <c r="X139" t="s">
        <v>34</v>
      </c>
      <c r="Y139" t="s">
        <v>34</v>
      </c>
      <c r="Z139" t="s">
        <v>34</v>
      </c>
      <c r="AA139" t="s">
        <v>35</v>
      </c>
      <c r="AB139">
        <v>3</v>
      </c>
    </row>
    <row r="140" spans="1:28" x14ac:dyDescent="0.25">
      <c r="A140" t="s">
        <v>27</v>
      </c>
      <c r="B140">
        <v>25114</v>
      </c>
      <c r="C140" t="s">
        <v>28</v>
      </c>
      <c r="D140" t="s">
        <v>43</v>
      </c>
      <c r="E140" t="s">
        <v>43</v>
      </c>
      <c r="F140" t="s">
        <v>30</v>
      </c>
      <c r="G140">
        <v>0</v>
      </c>
      <c r="H140">
        <v>3</v>
      </c>
      <c r="I140">
        <v>6</v>
      </c>
      <c r="J140" t="s">
        <v>31</v>
      </c>
      <c r="K140" t="s">
        <v>32</v>
      </c>
      <c r="L140">
        <v>8758</v>
      </c>
      <c r="M140">
        <v>99</v>
      </c>
      <c r="N140">
        <v>99</v>
      </c>
      <c r="O140">
        <v>99</v>
      </c>
      <c r="P140">
        <v>99</v>
      </c>
      <c r="Q140">
        <v>99</v>
      </c>
      <c r="R140">
        <v>97.5</v>
      </c>
      <c r="S140">
        <v>100</v>
      </c>
      <c r="T140">
        <v>99.88</v>
      </c>
      <c r="V140" t="s">
        <v>44</v>
      </c>
      <c r="X140" t="s">
        <v>45</v>
      </c>
      <c r="Y140" t="s">
        <v>34</v>
      </c>
      <c r="Z140" t="s">
        <v>34</v>
      </c>
      <c r="AA140" t="s">
        <v>35</v>
      </c>
      <c r="AB140">
        <v>3</v>
      </c>
    </row>
    <row r="141" spans="1:28" x14ac:dyDescent="0.25">
      <c r="A141" t="s">
        <v>27</v>
      </c>
      <c r="B141">
        <v>25114</v>
      </c>
      <c r="C141" t="s">
        <v>28</v>
      </c>
      <c r="D141" t="s">
        <v>48</v>
      </c>
      <c r="E141" t="s">
        <v>48</v>
      </c>
      <c r="F141" t="s">
        <v>30</v>
      </c>
      <c r="G141">
        <v>0</v>
      </c>
      <c r="H141">
        <v>3</v>
      </c>
      <c r="I141">
        <v>7</v>
      </c>
      <c r="J141" t="s">
        <v>31</v>
      </c>
      <c r="K141" t="s">
        <v>32</v>
      </c>
      <c r="L141">
        <v>8728</v>
      </c>
      <c r="M141">
        <v>99</v>
      </c>
      <c r="N141">
        <v>99</v>
      </c>
      <c r="O141">
        <v>100</v>
      </c>
      <c r="P141">
        <v>99</v>
      </c>
      <c r="Q141">
        <v>99</v>
      </c>
      <c r="R141">
        <v>100</v>
      </c>
      <c r="S141">
        <v>100</v>
      </c>
      <c r="T141">
        <v>100</v>
      </c>
      <c r="V141" t="s">
        <v>47</v>
      </c>
      <c r="X141" t="s">
        <v>34</v>
      </c>
      <c r="Y141" t="s">
        <v>34</v>
      </c>
      <c r="Z141" t="s">
        <v>34</v>
      </c>
      <c r="AA141" t="s">
        <v>35</v>
      </c>
      <c r="AB141">
        <v>3</v>
      </c>
    </row>
    <row r="142" spans="1:28" x14ac:dyDescent="0.25">
      <c r="A142" t="s">
        <v>84</v>
      </c>
      <c r="B142">
        <v>25114</v>
      </c>
      <c r="C142" t="s">
        <v>28</v>
      </c>
      <c r="D142" t="s">
        <v>85</v>
      </c>
      <c r="E142" t="s">
        <v>85</v>
      </c>
      <c r="F142" t="s">
        <v>30</v>
      </c>
      <c r="G142">
        <v>0</v>
      </c>
      <c r="H142">
        <v>3</v>
      </c>
      <c r="I142">
        <v>0</v>
      </c>
      <c r="J142" t="s">
        <v>31</v>
      </c>
      <c r="K142" t="s">
        <v>86</v>
      </c>
      <c r="L142">
        <v>24</v>
      </c>
      <c r="M142">
        <v>97</v>
      </c>
      <c r="N142">
        <v>97</v>
      </c>
      <c r="O142">
        <v>97</v>
      </c>
      <c r="P142">
        <v>97</v>
      </c>
      <c r="Q142">
        <v>97</v>
      </c>
      <c r="R142">
        <v>89.57</v>
      </c>
      <c r="S142">
        <v>100</v>
      </c>
      <c r="T142">
        <v>99.38</v>
      </c>
      <c r="U142">
        <v>100</v>
      </c>
      <c r="V142" t="s">
        <v>87</v>
      </c>
      <c r="W142" t="s">
        <v>88</v>
      </c>
      <c r="X142" t="s">
        <v>89</v>
      </c>
      <c r="Y142" t="s">
        <v>34</v>
      </c>
      <c r="Z142" t="s">
        <v>64</v>
      </c>
      <c r="AA142" t="s">
        <v>34</v>
      </c>
      <c r="AB142">
        <v>4</v>
      </c>
    </row>
    <row r="143" spans="1:28" x14ac:dyDescent="0.25">
      <c r="A143" t="s">
        <v>84</v>
      </c>
      <c r="B143">
        <v>25114</v>
      </c>
      <c r="C143" t="s">
        <v>28</v>
      </c>
      <c r="D143" t="s">
        <v>90</v>
      </c>
      <c r="E143" t="s">
        <v>90</v>
      </c>
      <c r="F143" t="s">
        <v>30</v>
      </c>
      <c r="G143">
        <v>0</v>
      </c>
      <c r="H143">
        <v>3</v>
      </c>
      <c r="I143">
        <v>1</v>
      </c>
      <c r="J143" t="s">
        <v>31</v>
      </c>
      <c r="K143" t="s">
        <v>86</v>
      </c>
      <c r="L143">
        <v>20</v>
      </c>
      <c r="M143">
        <v>97</v>
      </c>
      <c r="N143">
        <v>97</v>
      </c>
      <c r="O143">
        <v>97</v>
      </c>
      <c r="P143">
        <v>97</v>
      </c>
      <c r="Q143">
        <v>97</v>
      </c>
      <c r="R143">
        <v>89.64</v>
      </c>
      <c r="S143">
        <v>100</v>
      </c>
      <c r="T143">
        <v>99.35</v>
      </c>
      <c r="U143">
        <v>100</v>
      </c>
      <c r="V143" t="s">
        <v>87</v>
      </c>
      <c r="W143" t="s">
        <v>88</v>
      </c>
      <c r="X143" t="s">
        <v>89</v>
      </c>
      <c r="Y143" t="s">
        <v>34</v>
      </c>
      <c r="Z143" t="s">
        <v>64</v>
      </c>
      <c r="AA143" t="s">
        <v>34</v>
      </c>
      <c r="AB143">
        <v>4</v>
      </c>
    </row>
    <row r="144" spans="1:28" x14ac:dyDescent="0.25">
      <c r="A144" t="s">
        <v>84</v>
      </c>
      <c r="B144">
        <v>25114</v>
      </c>
      <c r="C144" t="s">
        <v>28</v>
      </c>
      <c r="D144" t="s">
        <v>91</v>
      </c>
      <c r="E144" t="s">
        <v>91</v>
      </c>
      <c r="F144" t="s">
        <v>30</v>
      </c>
      <c r="G144">
        <v>0</v>
      </c>
      <c r="H144">
        <v>3</v>
      </c>
      <c r="I144">
        <v>2</v>
      </c>
      <c r="J144" t="s">
        <v>31</v>
      </c>
      <c r="K144" t="s">
        <v>86</v>
      </c>
      <c r="L144">
        <v>10</v>
      </c>
      <c r="M144">
        <v>97</v>
      </c>
      <c r="N144">
        <v>97</v>
      </c>
      <c r="O144">
        <v>97</v>
      </c>
      <c r="P144">
        <v>97</v>
      </c>
      <c r="Q144">
        <v>97</v>
      </c>
      <c r="R144">
        <v>89.12</v>
      </c>
      <c r="S144">
        <v>100</v>
      </c>
      <c r="T144">
        <v>99.73</v>
      </c>
      <c r="U144">
        <v>100</v>
      </c>
      <c r="V144" t="s">
        <v>87</v>
      </c>
      <c r="W144" t="s">
        <v>88</v>
      </c>
      <c r="X144" t="s">
        <v>92</v>
      </c>
      <c r="Y144" t="s">
        <v>34</v>
      </c>
      <c r="Z144" t="s">
        <v>34</v>
      </c>
      <c r="AA144" t="s">
        <v>34</v>
      </c>
      <c r="AB144">
        <v>4</v>
      </c>
    </row>
    <row r="145" spans="1:28" x14ac:dyDescent="0.25">
      <c r="A145" t="s">
        <v>84</v>
      </c>
      <c r="B145">
        <v>25114</v>
      </c>
      <c r="C145" t="s">
        <v>28</v>
      </c>
      <c r="D145" t="s">
        <v>93</v>
      </c>
      <c r="E145" t="s">
        <v>93</v>
      </c>
      <c r="F145" t="s">
        <v>30</v>
      </c>
      <c r="G145">
        <v>0</v>
      </c>
      <c r="H145">
        <v>3</v>
      </c>
      <c r="I145">
        <v>3</v>
      </c>
      <c r="J145" t="s">
        <v>31</v>
      </c>
      <c r="K145" t="s">
        <v>86</v>
      </c>
      <c r="L145">
        <v>173</v>
      </c>
      <c r="M145">
        <v>91</v>
      </c>
      <c r="N145">
        <v>91</v>
      </c>
      <c r="O145">
        <v>97</v>
      </c>
      <c r="P145">
        <v>84</v>
      </c>
      <c r="Q145">
        <v>94</v>
      </c>
      <c r="R145">
        <v>89.59</v>
      </c>
      <c r="S145">
        <v>78.569999999999993</v>
      </c>
      <c r="T145">
        <v>96.2</v>
      </c>
      <c r="U145">
        <v>100</v>
      </c>
      <c r="V145" t="s">
        <v>94</v>
      </c>
      <c r="W145" t="s">
        <v>88</v>
      </c>
      <c r="X145" t="s">
        <v>89</v>
      </c>
      <c r="Y145" t="s">
        <v>95</v>
      </c>
      <c r="Z145" t="s">
        <v>96</v>
      </c>
      <c r="AA145" t="s">
        <v>34</v>
      </c>
      <c r="AB145">
        <v>4</v>
      </c>
    </row>
    <row r="146" spans="1:28" x14ac:dyDescent="0.25">
      <c r="A146" t="s">
        <v>84</v>
      </c>
      <c r="B146">
        <v>25114</v>
      </c>
      <c r="C146" t="s">
        <v>28</v>
      </c>
      <c r="D146" t="s">
        <v>97</v>
      </c>
      <c r="E146" t="s">
        <v>97</v>
      </c>
      <c r="F146" t="s">
        <v>30</v>
      </c>
      <c r="G146">
        <v>0</v>
      </c>
      <c r="H146">
        <v>3</v>
      </c>
      <c r="I146">
        <v>4</v>
      </c>
      <c r="J146" t="s">
        <v>31</v>
      </c>
      <c r="K146" t="s">
        <v>86</v>
      </c>
      <c r="L146">
        <v>121</v>
      </c>
      <c r="M146">
        <v>91</v>
      </c>
      <c r="N146">
        <v>91</v>
      </c>
      <c r="O146">
        <v>97</v>
      </c>
      <c r="P146">
        <v>85</v>
      </c>
      <c r="Q146">
        <v>94</v>
      </c>
      <c r="R146">
        <v>89.36</v>
      </c>
      <c r="S146">
        <v>78.61</v>
      </c>
      <c r="T146">
        <v>97.3</v>
      </c>
      <c r="U146">
        <v>100</v>
      </c>
      <c r="V146" t="s">
        <v>98</v>
      </c>
      <c r="W146" t="s">
        <v>88</v>
      </c>
      <c r="X146" t="s">
        <v>92</v>
      </c>
      <c r="Y146" t="s">
        <v>95</v>
      </c>
      <c r="Z146" t="s">
        <v>72</v>
      </c>
      <c r="AA146" t="s">
        <v>34</v>
      </c>
      <c r="AB146">
        <v>4</v>
      </c>
    </row>
    <row r="147" spans="1:28" x14ac:dyDescent="0.25">
      <c r="A147" t="s">
        <v>84</v>
      </c>
      <c r="B147">
        <v>25114</v>
      </c>
      <c r="C147" t="s">
        <v>28</v>
      </c>
      <c r="D147" t="s">
        <v>99</v>
      </c>
      <c r="E147" t="s">
        <v>99</v>
      </c>
      <c r="F147" t="s">
        <v>30</v>
      </c>
      <c r="G147">
        <v>0</v>
      </c>
      <c r="H147">
        <v>3</v>
      </c>
      <c r="I147">
        <v>5</v>
      </c>
      <c r="J147" t="s">
        <v>31</v>
      </c>
      <c r="K147" t="s">
        <v>86</v>
      </c>
      <c r="L147">
        <v>109</v>
      </c>
      <c r="M147">
        <v>91</v>
      </c>
      <c r="N147">
        <v>91</v>
      </c>
      <c r="O147">
        <v>97</v>
      </c>
      <c r="P147">
        <v>85</v>
      </c>
      <c r="Q147">
        <v>94</v>
      </c>
      <c r="R147">
        <v>89.29</v>
      </c>
      <c r="S147">
        <v>77.92</v>
      </c>
      <c r="T147">
        <v>97.55</v>
      </c>
      <c r="U147">
        <v>100</v>
      </c>
      <c r="V147" t="s">
        <v>98</v>
      </c>
      <c r="W147" t="s">
        <v>88</v>
      </c>
      <c r="X147" t="s">
        <v>92</v>
      </c>
      <c r="Y147" t="s">
        <v>95</v>
      </c>
      <c r="Z147" t="s">
        <v>72</v>
      </c>
      <c r="AA147" t="s">
        <v>34</v>
      </c>
      <c r="AB147">
        <v>4</v>
      </c>
    </row>
    <row r="148" spans="1:28" x14ac:dyDescent="0.25">
      <c r="A148" t="s">
        <v>84</v>
      </c>
      <c r="B148">
        <v>25114</v>
      </c>
      <c r="C148" t="s">
        <v>28</v>
      </c>
      <c r="D148" t="s">
        <v>100</v>
      </c>
      <c r="E148" t="s">
        <v>100</v>
      </c>
      <c r="F148" t="s">
        <v>30</v>
      </c>
      <c r="G148">
        <v>0</v>
      </c>
      <c r="H148">
        <v>3</v>
      </c>
      <c r="I148">
        <v>6</v>
      </c>
      <c r="J148" t="s">
        <v>31</v>
      </c>
      <c r="K148" t="s">
        <v>86</v>
      </c>
      <c r="L148">
        <v>88</v>
      </c>
      <c r="M148">
        <v>91</v>
      </c>
      <c r="N148">
        <v>91</v>
      </c>
      <c r="O148">
        <v>97</v>
      </c>
      <c r="P148">
        <v>85</v>
      </c>
      <c r="Q148">
        <v>94</v>
      </c>
      <c r="R148">
        <v>89.36</v>
      </c>
      <c r="S148">
        <v>78.650000000000006</v>
      </c>
      <c r="T148">
        <v>98.38</v>
      </c>
      <c r="U148">
        <v>100</v>
      </c>
      <c r="V148" t="s">
        <v>94</v>
      </c>
      <c r="W148" t="s">
        <v>88</v>
      </c>
      <c r="X148" t="s">
        <v>92</v>
      </c>
      <c r="Y148" t="s">
        <v>101</v>
      </c>
      <c r="Z148" t="s">
        <v>102</v>
      </c>
      <c r="AA148" t="s">
        <v>34</v>
      </c>
      <c r="AB148">
        <v>4</v>
      </c>
    </row>
    <row r="149" spans="1:28" x14ac:dyDescent="0.25">
      <c r="A149" t="s">
        <v>84</v>
      </c>
      <c r="B149">
        <v>25114</v>
      </c>
      <c r="C149" t="s">
        <v>28</v>
      </c>
      <c r="D149" t="s">
        <v>103</v>
      </c>
      <c r="E149" t="s">
        <v>103</v>
      </c>
      <c r="F149" t="s">
        <v>30</v>
      </c>
      <c r="G149">
        <v>0</v>
      </c>
      <c r="H149">
        <v>3</v>
      </c>
      <c r="I149">
        <v>7</v>
      </c>
      <c r="J149" t="s">
        <v>31</v>
      </c>
      <c r="K149" t="s">
        <v>86</v>
      </c>
      <c r="L149">
        <v>225</v>
      </c>
      <c r="M149">
        <v>90</v>
      </c>
      <c r="N149">
        <v>90</v>
      </c>
      <c r="O149">
        <v>97</v>
      </c>
      <c r="P149">
        <v>83</v>
      </c>
      <c r="Q149">
        <v>94</v>
      </c>
      <c r="R149">
        <v>89.66</v>
      </c>
      <c r="S149">
        <v>78.02</v>
      </c>
      <c r="T149">
        <v>94.98</v>
      </c>
      <c r="U149">
        <v>100</v>
      </c>
      <c r="V149" t="s">
        <v>98</v>
      </c>
      <c r="W149" t="s">
        <v>88</v>
      </c>
      <c r="X149" t="s">
        <v>89</v>
      </c>
      <c r="Y149" t="s">
        <v>95</v>
      </c>
      <c r="Z149" t="s">
        <v>104</v>
      </c>
      <c r="AA149" t="s">
        <v>34</v>
      </c>
      <c r="AB149">
        <v>4</v>
      </c>
    </row>
    <row r="150" spans="1:28" x14ac:dyDescent="0.25">
      <c r="A150" t="s">
        <v>84</v>
      </c>
      <c r="B150">
        <v>25114</v>
      </c>
      <c r="C150" t="s">
        <v>28</v>
      </c>
      <c r="D150" t="s">
        <v>105</v>
      </c>
      <c r="E150" t="s">
        <v>105</v>
      </c>
      <c r="F150" t="s">
        <v>30</v>
      </c>
      <c r="G150">
        <v>0</v>
      </c>
      <c r="H150">
        <v>3</v>
      </c>
      <c r="I150">
        <v>8</v>
      </c>
      <c r="J150" t="s">
        <v>31</v>
      </c>
      <c r="K150" t="s">
        <v>86</v>
      </c>
      <c r="L150">
        <v>221</v>
      </c>
      <c r="M150">
        <v>90</v>
      </c>
      <c r="N150">
        <v>90</v>
      </c>
      <c r="O150">
        <v>97</v>
      </c>
      <c r="P150">
        <v>83</v>
      </c>
      <c r="Q150">
        <v>93</v>
      </c>
      <c r="R150">
        <v>89.66</v>
      </c>
      <c r="S150">
        <v>78.040000000000006</v>
      </c>
      <c r="T150">
        <v>94</v>
      </c>
      <c r="U150">
        <v>100</v>
      </c>
      <c r="V150" t="s">
        <v>94</v>
      </c>
      <c r="W150" t="s">
        <v>88</v>
      </c>
      <c r="X150" t="s">
        <v>89</v>
      </c>
      <c r="Y150" t="s">
        <v>95</v>
      </c>
      <c r="Z150" t="s">
        <v>106</v>
      </c>
      <c r="AA150" t="s">
        <v>34</v>
      </c>
      <c r="AB150">
        <v>4</v>
      </c>
    </row>
    <row r="151" spans="1:28" x14ac:dyDescent="0.25">
      <c r="A151" t="s">
        <v>84</v>
      </c>
      <c r="B151">
        <v>25114</v>
      </c>
      <c r="C151" t="s">
        <v>28</v>
      </c>
      <c r="D151" t="s">
        <v>107</v>
      </c>
      <c r="E151" t="s">
        <v>107</v>
      </c>
      <c r="F151" t="s">
        <v>30</v>
      </c>
      <c r="G151">
        <v>0</v>
      </c>
      <c r="H151">
        <v>3</v>
      </c>
      <c r="I151">
        <v>9</v>
      </c>
      <c r="J151" t="s">
        <v>31</v>
      </c>
      <c r="K151" t="s">
        <v>86</v>
      </c>
      <c r="L151">
        <v>208</v>
      </c>
      <c r="M151">
        <v>90</v>
      </c>
      <c r="N151">
        <v>90</v>
      </c>
      <c r="O151">
        <v>97</v>
      </c>
      <c r="P151">
        <v>83</v>
      </c>
      <c r="Q151">
        <v>93</v>
      </c>
      <c r="R151">
        <v>89.62</v>
      </c>
      <c r="S151">
        <v>78.5</v>
      </c>
      <c r="T151">
        <v>92.98</v>
      </c>
      <c r="U151">
        <v>100</v>
      </c>
      <c r="V151" t="s">
        <v>98</v>
      </c>
      <c r="W151" t="s">
        <v>88</v>
      </c>
      <c r="X151" t="s">
        <v>89</v>
      </c>
      <c r="Y151" t="s">
        <v>95</v>
      </c>
      <c r="Z151" t="s">
        <v>108</v>
      </c>
      <c r="AA151" t="s">
        <v>34</v>
      </c>
      <c r="AB151">
        <v>4</v>
      </c>
    </row>
    <row r="152" spans="1:28" x14ac:dyDescent="0.25">
      <c r="A152" t="s">
        <v>143</v>
      </c>
      <c r="B152">
        <v>25114</v>
      </c>
      <c r="C152" t="s">
        <v>28</v>
      </c>
      <c r="D152" t="s">
        <v>91</v>
      </c>
      <c r="E152" t="s">
        <v>91</v>
      </c>
      <c r="F152" t="s">
        <v>30</v>
      </c>
      <c r="G152">
        <v>0</v>
      </c>
      <c r="H152">
        <v>3</v>
      </c>
      <c r="I152">
        <v>0</v>
      </c>
      <c r="J152" t="s">
        <v>31</v>
      </c>
      <c r="K152" t="s">
        <v>144</v>
      </c>
      <c r="L152">
        <v>10</v>
      </c>
      <c r="M152">
        <v>95</v>
      </c>
      <c r="N152">
        <v>95</v>
      </c>
      <c r="O152">
        <v>97</v>
      </c>
      <c r="P152">
        <v>91</v>
      </c>
      <c r="Q152">
        <v>96</v>
      </c>
      <c r="R152">
        <v>89.12</v>
      </c>
      <c r="S152">
        <v>100</v>
      </c>
      <c r="T152">
        <v>99.73</v>
      </c>
      <c r="U152">
        <v>93.61</v>
      </c>
      <c r="V152" t="s">
        <v>145</v>
      </c>
      <c r="W152" t="s">
        <v>88</v>
      </c>
      <c r="X152" t="s">
        <v>92</v>
      </c>
      <c r="Y152" t="s">
        <v>34</v>
      </c>
      <c r="Z152" t="s">
        <v>34</v>
      </c>
      <c r="AA152" t="s">
        <v>146</v>
      </c>
      <c r="AB152">
        <v>4</v>
      </c>
    </row>
    <row r="153" spans="1:28" x14ac:dyDescent="0.25">
      <c r="A153" t="s">
        <v>143</v>
      </c>
      <c r="B153">
        <v>25114</v>
      </c>
      <c r="C153" t="s">
        <v>28</v>
      </c>
      <c r="D153" t="s">
        <v>90</v>
      </c>
      <c r="E153" t="s">
        <v>90</v>
      </c>
      <c r="F153" t="s">
        <v>30</v>
      </c>
      <c r="G153">
        <v>0</v>
      </c>
      <c r="H153">
        <v>3</v>
      </c>
      <c r="I153">
        <v>1</v>
      </c>
      <c r="J153" t="s">
        <v>31</v>
      </c>
      <c r="K153" t="s">
        <v>144</v>
      </c>
      <c r="L153">
        <v>20</v>
      </c>
      <c r="M153">
        <v>94</v>
      </c>
      <c r="N153">
        <v>94</v>
      </c>
      <c r="O153">
        <v>97</v>
      </c>
      <c r="P153">
        <v>97</v>
      </c>
      <c r="Q153">
        <v>96</v>
      </c>
      <c r="R153">
        <v>89.64</v>
      </c>
      <c r="S153">
        <v>100</v>
      </c>
      <c r="T153">
        <v>99.35</v>
      </c>
      <c r="U153">
        <v>90.31</v>
      </c>
      <c r="V153" t="s">
        <v>145</v>
      </c>
      <c r="W153" t="s">
        <v>88</v>
      </c>
      <c r="X153" t="s">
        <v>89</v>
      </c>
      <c r="Y153" t="s">
        <v>34</v>
      </c>
      <c r="Z153" t="s">
        <v>64</v>
      </c>
      <c r="AA153" t="s">
        <v>34</v>
      </c>
      <c r="AB153">
        <v>4</v>
      </c>
    </row>
    <row r="154" spans="1:28" x14ac:dyDescent="0.25">
      <c r="A154" t="s">
        <v>143</v>
      </c>
      <c r="B154">
        <v>25114</v>
      </c>
      <c r="C154" t="s">
        <v>28</v>
      </c>
      <c r="D154" t="s">
        <v>97</v>
      </c>
      <c r="E154" t="s">
        <v>97</v>
      </c>
      <c r="F154" t="s">
        <v>30</v>
      </c>
      <c r="G154">
        <v>0</v>
      </c>
      <c r="H154">
        <v>3</v>
      </c>
      <c r="I154">
        <v>3</v>
      </c>
      <c r="J154" t="s">
        <v>31</v>
      </c>
      <c r="K154" t="s">
        <v>144</v>
      </c>
      <c r="L154">
        <v>121</v>
      </c>
      <c r="M154">
        <v>90</v>
      </c>
      <c r="N154">
        <v>90</v>
      </c>
      <c r="O154">
        <v>97</v>
      </c>
      <c r="P154">
        <v>79</v>
      </c>
      <c r="Q154">
        <v>93</v>
      </c>
      <c r="R154">
        <v>89.36</v>
      </c>
      <c r="S154">
        <v>78.61</v>
      </c>
      <c r="T154">
        <v>97.3</v>
      </c>
      <c r="U154">
        <v>94.89</v>
      </c>
      <c r="V154" t="s">
        <v>149</v>
      </c>
      <c r="W154" t="s">
        <v>88</v>
      </c>
      <c r="X154" t="s">
        <v>92</v>
      </c>
      <c r="Y154" t="s">
        <v>95</v>
      </c>
      <c r="Z154" t="s">
        <v>72</v>
      </c>
      <c r="AA154" t="s">
        <v>146</v>
      </c>
      <c r="AB154">
        <v>4</v>
      </c>
    </row>
    <row r="155" spans="1:28" x14ac:dyDescent="0.25">
      <c r="A155" t="s">
        <v>143</v>
      </c>
      <c r="B155">
        <v>25114</v>
      </c>
      <c r="C155" t="s">
        <v>28</v>
      </c>
      <c r="D155" t="s">
        <v>103</v>
      </c>
      <c r="E155" t="s">
        <v>103</v>
      </c>
      <c r="F155" t="s">
        <v>30</v>
      </c>
      <c r="G155">
        <v>0</v>
      </c>
      <c r="H155">
        <v>3</v>
      </c>
      <c r="I155">
        <v>4</v>
      </c>
      <c r="J155" t="s">
        <v>31</v>
      </c>
      <c r="K155" t="s">
        <v>144</v>
      </c>
      <c r="L155">
        <v>225</v>
      </c>
      <c r="M155">
        <v>89</v>
      </c>
      <c r="N155">
        <v>89</v>
      </c>
      <c r="O155">
        <v>97</v>
      </c>
      <c r="P155">
        <v>83</v>
      </c>
      <c r="Q155">
        <v>93</v>
      </c>
      <c r="R155">
        <v>89.66</v>
      </c>
      <c r="S155">
        <v>78.02</v>
      </c>
      <c r="T155">
        <v>94.98</v>
      </c>
      <c r="U155">
        <v>93.76</v>
      </c>
      <c r="V155" t="s">
        <v>149</v>
      </c>
      <c r="W155" t="s">
        <v>88</v>
      </c>
      <c r="X155" t="s">
        <v>89</v>
      </c>
      <c r="Y155" t="s">
        <v>95</v>
      </c>
      <c r="Z155" t="s">
        <v>104</v>
      </c>
      <c r="AA155" t="s">
        <v>34</v>
      </c>
      <c r="AB155">
        <v>4</v>
      </c>
    </row>
    <row r="156" spans="1:28" x14ac:dyDescent="0.25">
      <c r="A156" t="s">
        <v>143</v>
      </c>
      <c r="B156">
        <v>25114</v>
      </c>
      <c r="C156" t="s">
        <v>28</v>
      </c>
      <c r="D156" t="s">
        <v>150</v>
      </c>
      <c r="E156" t="s">
        <v>150</v>
      </c>
      <c r="F156" t="s">
        <v>30</v>
      </c>
      <c r="G156">
        <v>0</v>
      </c>
      <c r="H156">
        <v>3</v>
      </c>
      <c r="I156">
        <v>5</v>
      </c>
      <c r="J156" t="s">
        <v>31</v>
      </c>
      <c r="K156" t="s">
        <v>144</v>
      </c>
      <c r="L156">
        <v>200</v>
      </c>
      <c r="M156">
        <v>89</v>
      </c>
      <c r="N156">
        <v>89</v>
      </c>
      <c r="O156">
        <v>97</v>
      </c>
      <c r="P156">
        <v>78</v>
      </c>
      <c r="Q156">
        <v>93</v>
      </c>
      <c r="R156">
        <v>89.64</v>
      </c>
      <c r="S156">
        <v>78.53</v>
      </c>
      <c r="T156">
        <v>95</v>
      </c>
      <c r="U156">
        <v>93.98</v>
      </c>
      <c r="V156" t="s">
        <v>149</v>
      </c>
      <c r="W156" t="s">
        <v>88</v>
      </c>
      <c r="X156" t="s">
        <v>89</v>
      </c>
      <c r="Y156" t="s">
        <v>95</v>
      </c>
      <c r="Z156" t="s">
        <v>104</v>
      </c>
      <c r="AA156" t="s">
        <v>146</v>
      </c>
      <c r="AB156">
        <v>4</v>
      </c>
    </row>
    <row r="157" spans="1:28" x14ac:dyDescent="0.25">
      <c r="A157" t="s">
        <v>143</v>
      </c>
      <c r="B157">
        <v>25114</v>
      </c>
      <c r="C157" t="s">
        <v>28</v>
      </c>
      <c r="D157" t="s">
        <v>93</v>
      </c>
      <c r="E157" t="s">
        <v>93</v>
      </c>
      <c r="F157" t="s">
        <v>30</v>
      </c>
      <c r="G157">
        <v>0</v>
      </c>
      <c r="H157">
        <v>3</v>
      </c>
      <c r="I157">
        <v>6</v>
      </c>
      <c r="J157" t="s">
        <v>31</v>
      </c>
      <c r="K157" t="s">
        <v>144</v>
      </c>
      <c r="L157">
        <v>173</v>
      </c>
      <c r="M157">
        <v>89</v>
      </c>
      <c r="N157">
        <v>89</v>
      </c>
      <c r="O157">
        <v>97</v>
      </c>
      <c r="P157">
        <v>78</v>
      </c>
      <c r="Q157">
        <v>93</v>
      </c>
      <c r="R157">
        <v>89.59</v>
      </c>
      <c r="S157">
        <v>78.569999999999993</v>
      </c>
      <c r="T157">
        <v>96.2</v>
      </c>
      <c r="U157">
        <v>92.09</v>
      </c>
      <c r="V157" t="s">
        <v>151</v>
      </c>
      <c r="W157" t="s">
        <v>88</v>
      </c>
      <c r="X157" t="s">
        <v>89</v>
      </c>
      <c r="Y157" t="s">
        <v>95</v>
      </c>
      <c r="Z157" t="s">
        <v>96</v>
      </c>
      <c r="AA157" t="s">
        <v>146</v>
      </c>
      <c r="AB157">
        <v>4</v>
      </c>
    </row>
    <row r="158" spans="1:28" x14ac:dyDescent="0.25">
      <c r="A158" t="s">
        <v>143</v>
      </c>
      <c r="B158">
        <v>25114</v>
      </c>
      <c r="C158" t="s">
        <v>28</v>
      </c>
      <c r="D158" t="s">
        <v>152</v>
      </c>
      <c r="E158" t="s">
        <v>152</v>
      </c>
      <c r="F158" t="s">
        <v>30</v>
      </c>
      <c r="G158">
        <v>0</v>
      </c>
      <c r="H158">
        <v>3</v>
      </c>
      <c r="I158">
        <v>7</v>
      </c>
      <c r="J158" t="s">
        <v>31</v>
      </c>
      <c r="K158" t="s">
        <v>144</v>
      </c>
      <c r="L158">
        <v>170</v>
      </c>
      <c r="M158">
        <v>89</v>
      </c>
      <c r="N158">
        <v>89</v>
      </c>
      <c r="O158">
        <v>97</v>
      </c>
      <c r="P158">
        <v>84</v>
      </c>
      <c r="Q158">
        <v>93</v>
      </c>
      <c r="R158">
        <v>89.66</v>
      </c>
      <c r="S158">
        <v>77.98</v>
      </c>
      <c r="T158">
        <v>96.18</v>
      </c>
      <c r="U158">
        <v>94.38</v>
      </c>
      <c r="V158" t="s">
        <v>149</v>
      </c>
      <c r="W158" t="s">
        <v>88</v>
      </c>
      <c r="X158" t="s">
        <v>89</v>
      </c>
      <c r="Y158" t="s">
        <v>95</v>
      </c>
      <c r="Z158" t="s">
        <v>96</v>
      </c>
      <c r="AA158" t="s">
        <v>34</v>
      </c>
      <c r="AB158">
        <v>4</v>
      </c>
    </row>
    <row r="159" spans="1:28" x14ac:dyDescent="0.25">
      <c r="A159" t="s">
        <v>143</v>
      </c>
      <c r="B159">
        <v>25114</v>
      </c>
      <c r="C159" t="s">
        <v>28</v>
      </c>
      <c r="D159" t="s">
        <v>99</v>
      </c>
      <c r="E159" t="s">
        <v>99</v>
      </c>
      <c r="F159" t="s">
        <v>30</v>
      </c>
      <c r="G159">
        <v>0</v>
      </c>
      <c r="H159">
        <v>3</v>
      </c>
      <c r="I159">
        <v>8</v>
      </c>
      <c r="J159" t="s">
        <v>31</v>
      </c>
      <c r="K159" t="s">
        <v>144</v>
      </c>
      <c r="L159">
        <v>109</v>
      </c>
      <c r="M159">
        <v>89</v>
      </c>
      <c r="N159">
        <v>89</v>
      </c>
      <c r="O159">
        <v>97</v>
      </c>
      <c r="P159">
        <v>85</v>
      </c>
      <c r="Q159">
        <v>93</v>
      </c>
      <c r="R159">
        <v>89.29</v>
      </c>
      <c r="S159">
        <v>77.92</v>
      </c>
      <c r="T159">
        <v>97.55</v>
      </c>
      <c r="U159">
        <v>92.02</v>
      </c>
      <c r="V159" t="s">
        <v>149</v>
      </c>
      <c r="W159" t="s">
        <v>88</v>
      </c>
      <c r="X159" t="s">
        <v>92</v>
      </c>
      <c r="Y159" t="s">
        <v>95</v>
      </c>
      <c r="Z159" t="s">
        <v>72</v>
      </c>
      <c r="AA159" t="s">
        <v>34</v>
      </c>
      <c r="AB159">
        <v>4</v>
      </c>
    </row>
    <row r="160" spans="1:28" x14ac:dyDescent="0.25">
      <c r="A160" t="s">
        <v>143</v>
      </c>
      <c r="B160">
        <v>25114</v>
      </c>
      <c r="C160" t="s">
        <v>28</v>
      </c>
      <c r="D160" t="s">
        <v>100</v>
      </c>
      <c r="E160" t="s">
        <v>100</v>
      </c>
      <c r="F160" t="s">
        <v>30</v>
      </c>
      <c r="G160">
        <v>0</v>
      </c>
      <c r="H160">
        <v>3</v>
      </c>
      <c r="I160">
        <v>9</v>
      </c>
      <c r="J160" t="s">
        <v>31</v>
      </c>
      <c r="K160" t="s">
        <v>144</v>
      </c>
      <c r="L160">
        <v>88</v>
      </c>
      <c r="M160">
        <v>89</v>
      </c>
      <c r="N160">
        <v>89</v>
      </c>
      <c r="O160">
        <v>97</v>
      </c>
      <c r="P160">
        <v>79</v>
      </c>
      <c r="Q160">
        <v>93</v>
      </c>
      <c r="R160">
        <v>89.36</v>
      </c>
      <c r="S160">
        <v>78.650000000000006</v>
      </c>
      <c r="T160">
        <v>98.38</v>
      </c>
      <c r="U160">
        <v>91.71</v>
      </c>
      <c r="V160" t="s">
        <v>151</v>
      </c>
      <c r="W160" t="s">
        <v>88</v>
      </c>
      <c r="X160" t="s">
        <v>92</v>
      </c>
      <c r="Y160" t="s">
        <v>101</v>
      </c>
      <c r="Z160" t="s">
        <v>102</v>
      </c>
      <c r="AA160" t="s">
        <v>146</v>
      </c>
      <c r="AB160">
        <v>4</v>
      </c>
    </row>
    <row r="161" spans="1:28" x14ac:dyDescent="0.25">
      <c r="A161" t="s">
        <v>184</v>
      </c>
      <c r="B161">
        <v>40670</v>
      </c>
      <c r="C161" t="s">
        <v>185</v>
      </c>
      <c r="D161" t="s">
        <v>198</v>
      </c>
      <c r="E161" t="s">
        <v>198</v>
      </c>
      <c r="F161" t="s">
        <v>30</v>
      </c>
      <c r="G161">
        <v>0</v>
      </c>
      <c r="H161">
        <v>3</v>
      </c>
      <c r="I161">
        <v>9</v>
      </c>
      <c r="J161" t="s">
        <v>31</v>
      </c>
      <c r="K161" t="s">
        <v>187</v>
      </c>
      <c r="L161">
        <v>257526</v>
      </c>
      <c r="M161">
        <v>98</v>
      </c>
      <c r="N161">
        <v>98</v>
      </c>
      <c r="O161">
        <v>99</v>
      </c>
      <c r="P161">
        <v>91</v>
      </c>
      <c r="Q161">
        <v>98</v>
      </c>
      <c r="R161">
        <v>100</v>
      </c>
      <c r="S161">
        <v>96.03</v>
      </c>
      <c r="V161" t="s">
        <v>195</v>
      </c>
      <c r="X161" t="s">
        <v>34</v>
      </c>
      <c r="Y161" t="s">
        <v>196</v>
      </c>
      <c r="AA161" t="s">
        <v>35</v>
      </c>
      <c r="AB161">
        <v>2</v>
      </c>
    </row>
    <row r="162" spans="1:28" x14ac:dyDescent="0.25">
      <c r="A162" t="s">
        <v>184</v>
      </c>
      <c r="B162">
        <v>40670</v>
      </c>
      <c r="C162" t="s">
        <v>185</v>
      </c>
      <c r="D162" t="s">
        <v>199</v>
      </c>
      <c r="E162" t="s">
        <v>199</v>
      </c>
      <c r="F162" t="s">
        <v>30</v>
      </c>
      <c r="G162">
        <v>0</v>
      </c>
      <c r="H162">
        <v>3</v>
      </c>
      <c r="I162">
        <v>8</v>
      </c>
      <c r="J162" t="s">
        <v>31</v>
      </c>
      <c r="K162" t="s">
        <v>187</v>
      </c>
      <c r="L162">
        <v>257526</v>
      </c>
      <c r="M162">
        <v>98</v>
      </c>
      <c r="N162">
        <v>98</v>
      </c>
      <c r="O162">
        <v>99</v>
      </c>
      <c r="P162">
        <v>91</v>
      </c>
      <c r="Q162">
        <v>98</v>
      </c>
      <c r="R162">
        <v>100</v>
      </c>
      <c r="S162">
        <v>96.03</v>
      </c>
      <c r="V162" t="s">
        <v>195</v>
      </c>
      <c r="X162" t="s">
        <v>34</v>
      </c>
      <c r="Y162" t="s">
        <v>196</v>
      </c>
      <c r="AA162" t="s">
        <v>35</v>
      </c>
      <c r="AB162">
        <v>2</v>
      </c>
    </row>
    <row r="163" spans="1:28" x14ac:dyDescent="0.25">
      <c r="A163" t="s">
        <v>143</v>
      </c>
      <c r="B163">
        <v>37552</v>
      </c>
      <c r="C163" t="s">
        <v>215</v>
      </c>
      <c r="D163" t="s">
        <v>199</v>
      </c>
      <c r="E163" t="s">
        <v>199</v>
      </c>
      <c r="F163" t="s">
        <v>30</v>
      </c>
      <c r="G163">
        <v>0</v>
      </c>
      <c r="H163">
        <v>3</v>
      </c>
      <c r="I163">
        <v>8</v>
      </c>
      <c r="J163" t="s">
        <v>31</v>
      </c>
      <c r="K163" t="s">
        <v>258</v>
      </c>
      <c r="L163">
        <v>257526</v>
      </c>
      <c r="M163">
        <v>65</v>
      </c>
      <c r="N163">
        <v>65</v>
      </c>
      <c r="O163">
        <v>66</v>
      </c>
      <c r="P163">
        <v>60</v>
      </c>
      <c r="Q163">
        <v>65</v>
      </c>
      <c r="R163">
        <v>100</v>
      </c>
      <c r="S163">
        <v>96.03</v>
      </c>
      <c r="U163">
        <v>0</v>
      </c>
      <c r="V163" t="s">
        <v>195</v>
      </c>
      <c r="X163" t="s">
        <v>34</v>
      </c>
      <c r="Y163" t="s">
        <v>196</v>
      </c>
      <c r="AA163" t="s">
        <v>35</v>
      </c>
      <c r="AB163">
        <v>3</v>
      </c>
    </row>
    <row r="164" spans="1:28" x14ac:dyDescent="0.25">
      <c r="A164" t="s">
        <v>143</v>
      </c>
      <c r="B164">
        <v>37552</v>
      </c>
      <c r="C164" t="s">
        <v>215</v>
      </c>
      <c r="D164" t="s">
        <v>198</v>
      </c>
      <c r="E164" t="s">
        <v>198</v>
      </c>
      <c r="F164" t="s">
        <v>30</v>
      </c>
      <c r="G164">
        <v>0</v>
      </c>
      <c r="H164">
        <v>3</v>
      </c>
      <c r="I164">
        <v>9</v>
      </c>
      <c r="J164" t="s">
        <v>31</v>
      </c>
      <c r="K164" t="s">
        <v>258</v>
      </c>
      <c r="L164">
        <v>257526</v>
      </c>
      <c r="M164">
        <v>65</v>
      </c>
      <c r="N164">
        <v>65</v>
      </c>
      <c r="O164">
        <v>66</v>
      </c>
      <c r="P164">
        <v>60</v>
      </c>
      <c r="Q164">
        <v>65</v>
      </c>
      <c r="R164">
        <v>100</v>
      </c>
      <c r="S164">
        <v>96.03</v>
      </c>
      <c r="U164">
        <v>0</v>
      </c>
      <c r="V164" t="s">
        <v>195</v>
      </c>
      <c r="X164" t="s">
        <v>34</v>
      </c>
      <c r="Y164" t="s">
        <v>196</v>
      </c>
      <c r="AA164" t="s">
        <v>35</v>
      </c>
      <c r="AB164">
        <v>3</v>
      </c>
    </row>
    <row r="165" spans="1:28" x14ac:dyDescent="0.25">
      <c r="A165" t="s">
        <v>84</v>
      </c>
      <c r="B165">
        <v>37552</v>
      </c>
      <c r="C165" t="s">
        <v>215</v>
      </c>
      <c r="D165" t="s">
        <v>199</v>
      </c>
      <c r="E165" t="s">
        <v>199</v>
      </c>
      <c r="F165" t="s">
        <v>30</v>
      </c>
      <c r="G165">
        <v>0</v>
      </c>
      <c r="H165">
        <v>3</v>
      </c>
      <c r="I165">
        <v>8</v>
      </c>
      <c r="J165" t="s">
        <v>31</v>
      </c>
      <c r="K165" t="s">
        <v>274</v>
      </c>
      <c r="L165">
        <v>257526</v>
      </c>
      <c r="M165">
        <v>65</v>
      </c>
      <c r="N165">
        <v>65</v>
      </c>
      <c r="O165">
        <v>66</v>
      </c>
      <c r="P165">
        <v>60</v>
      </c>
      <c r="Q165">
        <v>65</v>
      </c>
      <c r="R165">
        <v>100</v>
      </c>
      <c r="S165">
        <v>96.03</v>
      </c>
      <c r="U165">
        <v>0</v>
      </c>
      <c r="V165" t="s">
        <v>195</v>
      </c>
      <c r="X165" t="s">
        <v>34</v>
      </c>
      <c r="Y165" t="s">
        <v>196</v>
      </c>
      <c r="AA165" t="s">
        <v>35</v>
      </c>
      <c r="AB165">
        <v>3</v>
      </c>
    </row>
    <row r="166" spans="1:28" x14ac:dyDescent="0.25">
      <c r="A166" t="s">
        <v>84</v>
      </c>
      <c r="B166">
        <v>37552</v>
      </c>
      <c r="C166" t="s">
        <v>215</v>
      </c>
      <c r="D166" t="s">
        <v>198</v>
      </c>
      <c r="E166" t="s">
        <v>198</v>
      </c>
      <c r="F166" t="s">
        <v>30</v>
      </c>
      <c r="G166">
        <v>0</v>
      </c>
      <c r="H166">
        <v>3</v>
      </c>
      <c r="I166">
        <v>9</v>
      </c>
      <c r="J166" t="s">
        <v>31</v>
      </c>
      <c r="K166" t="s">
        <v>274</v>
      </c>
      <c r="L166">
        <v>257526</v>
      </c>
      <c r="M166">
        <v>65</v>
      </c>
      <c r="N166">
        <v>65</v>
      </c>
      <c r="O166">
        <v>66</v>
      </c>
      <c r="P166">
        <v>60</v>
      </c>
      <c r="Q166">
        <v>65</v>
      </c>
      <c r="R166">
        <v>100</v>
      </c>
      <c r="S166">
        <v>96.03</v>
      </c>
      <c r="U166">
        <v>0</v>
      </c>
      <c r="V166" t="s">
        <v>195</v>
      </c>
      <c r="X166" t="s">
        <v>34</v>
      </c>
      <c r="Y166" t="s">
        <v>196</v>
      </c>
      <c r="AA166" t="s">
        <v>35</v>
      </c>
      <c r="AB166">
        <v>3</v>
      </c>
    </row>
    <row r="167" spans="1:28" x14ac:dyDescent="0.25">
      <c r="A167" t="s">
        <v>143</v>
      </c>
      <c r="B167">
        <v>84936</v>
      </c>
      <c r="C167" t="s">
        <v>291</v>
      </c>
      <c r="D167" t="s">
        <v>292</v>
      </c>
      <c r="E167" t="s">
        <v>292</v>
      </c>
      <c r="F167" t="s">
        <v>30</v>
      </c>
      <c r="G167">
        <v>0</v>
      </c>
      <c r="H167">
        <v>3</v>
      </c>
      <c r="I167">
        <v>3</v>
      </c>
      <c r="J167" t="s">
        <v>31</v>
      </c>
      <c r="K167" t="s">
        <v>293</v>
      </c>
      <c r="L167">
        <v>184538</v>
      </c>
      <c r="M167">
        <v>59</v>
      </c>
      <c r="N167">
        <v>59</v>
      </c>
      <c r="O167">
        <v>60</v>
      </c>
      <c r="P167">
        <v>57</v>
      </c>
      <c r="Q167">
        <v>59</v>
      </c>
      <c r="R167">
        <v>100</v>
      </c>
      <c r="S167">
        <v>97.18</v>
      </c>
      <c r="T167">
        <v>100</v>
      </c>
      <c r="U167">
        <v>0</v>
      </c>
      <c r="V167" t="s">
        <v>289</v>
      </c>
      <c r="X167" t="s">
        <v>34</v>
      </c>
      <c r="Y167" t="s">
        <v>104</v>
      </c>
      <c r="Z167" t="s">
        <v>34</v>
      </c>
      <c r="AA167" t="s">
        <v>35</v>
      </c>
      <c r="AB167">
        <v>5</v>
      </c>
    </row>
    <row r="168" spans="1:28" x14ac:dyDescent="0.25">
      <c r="A168" t="s">
        <v>143</v>
      </c>
      <c r="B168">
        <v>84936</v>
      </c>
      <c r="C168" t="s">
        <v>291</v>
      </c>
      <c r="D168" t="s">
        <v>294</v>
      </c>
      <c r="E168" t="s">
        <v>294</v>
      </c>
      <c r="F168" t="s">
        <v>30</v>
      </c>
      <c r="G168">
        <v>0</v>
      </c>
      <c r="H168">
        <v>3</v>
      </c>
      <c r="I168">
        <v>5</v>
      </c>
      <c r="J168" t="s">
        <v>31</v>
      </c>
      <c r="K168" t="s">
        <v>293</v>
      </c>
      <c r="L168">
        <v>167422</v>
      </c>
      <c r="M168">
        <v>59</v>
      </c>
      <c r="N168">
        <v>59</v>
      </c>
      <c r="O168">
        <v>60</v>
      </c>
      <c r="P168">
        <v>58</v>
      </c>
      <c r="Q168">
        <v>59</v>
      </c>
      <c r="R168">
        <v>100</v>
      </c>
      <c r="S168">
        <v>98.59</v>
      </c>
      <c r="T168">
        <v>100</v>
      </c>
      <c r="U168">
        <v>0</v>
      </c>
      <c r="V168" t="s">
        <v>47</v>
      </c>
      <c r="X168" t="s">
        <v>34</v>
      </c>
      <c r="Y168" t="s">
        <v>82</v>
      </c>
      <c r="Z168" t="s">
        <v>34</v>
      </c>
      <c r="AA168" t="s">
        <v>35</v>
      </c>
      <c r="AB168">
        <v>5</v>
      </c>
    </row>
    <row r="169" spans="1:28" x14ac:dyDescent="0.25">
      <c r="A169" t="s">
        <v>143</v>
      </c>
      <c r="B169">
        <v>84936</v>
      </c>
      <c r="C169" t="s">
        <v>291</v>
      </c>
      <c r="D169" t="s">
        <v>295</v>
      </c>
      <c r="E169" t="s">
        <v>295</v>
      </c>
      <c r="F169" t="s">
        <v>30</v>
      </c>
      <c r="G169">
        <v>0</v>
      </c>
      <c r="H169">
        <v>3</v>
      </c>
      <c r="I169">
        <v>7</v>
      </c>
      <c r="J169" t="s">
        <v>31</v>
      </c>
      <c r="K169" t="s">
        <v>293</v>
      </c>
      <c r="L169">
        <v>164802</v>
      </c>
      <c r="M169">
        <v>59</v>
      </c>
      <c r="N169">
        <v>59</v>
      </c>
      <c r="O169">
        <v>59</v>
      </c>
      <c r="P169">
        <v>58</v>
      </c>
      <c r="Q169">
        <v>59</v>
      </c>
      <c r="R169">
        <v>100</v>
      </c>
      <c r="S169">
        <v>98.78</v>
      </c>
      <c r="T169">
        <v>97.38</v>
      </c>
      <c r="U169">
        <v>0</v>
      </c>
      <c r="V169" t="s">
        <v>296</v>
      </c>
      <c r="X169" t="s">
        <v>34</v>
      </c>
      <c r="Y169" t="s">
        <v>82</v>
      </c>
      <c r="Z169" t="s">
        <v>297</v>
      </c>
      <c r="AA169" t="s">
        <v>35</v>
      </c>
      <c r="AB169">
        <v>5</v>
      </c>
    </row>
    <row r="170" spans="1:28" x14ac:dyDescent="0.25">
      <c r="A170" t="s">
        <v>184</v>
      </c>
      <c r="B170">
        <v>20492</v>
      </c>
      <c r="C170" t="s">
        <v>298</v>
      </c>
      <c r="D170" t="s">
        <v>307</v>
      </c>
      <c r="E170" t="s">
        <v>307</v>
      </c>
      <c r="F170" t="s">
        <v>30</v>
      </c>
      <c r="G170">
        <v>0</v>
      </c>
      <c r="H170">
        <v>3</v>
      </c>
      <c r="I170">
        <v>9</v>
      </c>
      <c r="J170" t="s">
        <v>31</v>
      </c>
      <c r="K170" t="s">
        <v>299</v>
      </c>
      <c r="L170">
        <v>39309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V170" t="s">
        <v>33</v>
      </c>
      <c r="X170" t="s">
        <v>34</v>
      </c>
      <c r="Y170" t="s">
        <v>34</v>
      </c>
      <c r="AA170" t="s">
        <v>35</v>
      </c>
      <c r="AB170">
        <v>2</v>
      </c>
    </row>
    <row r="171" spans="1:28" x14ac:dyDescent="0.25">
      <c r="A171" t="s">
        <v>84</v>
      </c>
      <c r="B171">
        <v>19574</v>
      </c>
      <c r="C171" t="s">
        <v>436</v>
      </c>
      <c r="D171" t="s">
        <v>437</v>
      </c>
      <c r="E171" t="s">
        <v>437</v>
      </c>
      <c r="F171" t="s">
        <v>30</v>
      </c>
      <c r="G171">
        <v>0</v>
      </c>
      <c r="H171">
        <v>3</v>
      </c>
      <c r="I171">
        <v>1</v>
      </c>
      <c r="J171" t="s">
        <v>31</v>
      </c>
      <c r="K171" t="s">
        <v>438</v>
      </c>
      <c r="L171">
        <v>4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U171">
        <v>100</v>
      </c>
      <c r="V171" t="s">
        <v>439</v>
      </c>
      <c r="W171" t="s">
        <v>440</v>
      </c>
      <c r="X171" t="s">
        <v>34</v>
      </c>
      <c r="Y171" t="s">
        <v>34</v>
      </c>
      <c r="AA171" t="s">
        <v>34</v>
      </c>
      <c r="AB171">
        <v>3</v>
      </c>
    </row>
    <row r="172" spans="1:28" x14ac:dyDescent="0.25">
      <c r="A172" t="s">
        <v>84</v>
      </c>
      <c r="B172">
        <v>19574</v>
      </c>
      <c r="C172" t="s">
        <v>436</v>
      </c>
      <c r="D172" t="s">
        <v>441</v>
      </c>
      <c r="E172" t="s">
        <v>441</v>
      </c>
      <c r="F172" t="s">
        <v>30</v>
      </c>
      <c r="G172">
        <v>0</v>
      </c>
      <c r="H172">
        <v>3</v>
      </c>
      <c r="I172">
        <v>0</v>
      </c>
      <c r="J172" t="s">
        <v>31</v>
      </c>
      <c r="K172" t="s">
        <v>438</v>
      </c>
      <c r="L172">
        <v>4</v>
      </c>
      <c r="M172">
        <v>100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U172">
        <v>100</v>
      </c>
      <c r="V172" t="s">
        <v>439</v>
      </c>
      <c r="W172" t="s">
        <v>440</v>
      </c>
      <c r="X172" t="s">
        <v>34</v>
      </c>
      <c r="Y172" t="s">
        <v>34</v>
      </c>
      <c r="AA172" t="s">
        <v>34</v>
      </c>
      <c r="AB172">
        <v>3</v>
      </c>
    </row>
    <row r="173" spans="1:28" x14ac:dyDescent="0.25">
      <c r="A173" t="s">
        <v>84</v>
      </c>
      <c r="B173">
        <v>19574</v>
      </c>
      <c r="C173" t="s">
        <v>436</v>
      </c>
      <c r="D173" t="s">
        <v>442</v>
      </c>
      <c r="E173" t="s">
        <v>442</v>
      </c>
      <c r="F173" t="s">
        <v>30</v>
      </c>
      <c r="G173">
        <v>0</v>
      </c>
      <c r="H173">
        <v>3</v>
      </c>
      <c r="I173">
        <v>3</v>
      </c>
      <c r="J173" t="s">
        <v>31</v>
      </c>
      <c r="K173" t="s">
        <v>438</v>
      </c>
      <c r="L173">
        <v>2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U173">
        <v>100</v>
      </c>
      <c r="V173" t="s">
        <v>439</v>
      </c>
      <c r="W173" t="s">
        <v>440</v>
      </c>
      <c r="X173" t="s">
        <v>34</v>
      </c>
      <c r="Y173" t="s">
        <v>34</v>
      </c>
      <c r="AA173" t="s">
        <v>34</v>
      </c>
      <c r="AB173">
        <v>3</v>
      </c>
    </row>
    <row r="174" spans="1:28" x14ac:dyDescent="0.25">
      <c r="A174" t="s">
        <v>84</v>
      </c>
      <c r="B174">
        <v>19574</v>
      </c>
      <c r="C174" t="s">
        <v>436</v>
      </c>
      <c r="D174" t="s">
        <v>443</v>
      </c>
      <c r="E174" t="s">
        <v>443</v>
      </c>
      <c r="F174" t="s">
        <v>30</v>
      </c>
      <c r="G174">
        <v>0</v>
      </c>
      <c r="H174">
        <v>3</v>
      </c>
      <c r="I174">
        <v>2</v>
      </c>
      <c r="J174" t="s">
        <v>31</v>
      </c>
      <c r="K174" t="s">
        <v>438</v>
      </c>
      <c r="L174">
        <v>2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U174">
        <v>100</v>
      </c>
      <c r="V174" t="s">
        <v>439</v>
      </c>
      <c r="W174" t="s">
        <v>440</v>
      </c>
      <c r="X174" t="s">
        <v>34</v>
      </c>
      <c r="Y174" t="s">
        <v>34</v>
      </c>
      <c r="AA174" t="s">
        <v>34</v>
      </c>
      <c r="AB174">
        <v>3</v>
      </c>
    </row>
    <row r="175" spans="1:28" x14ac:dyDescent="0.25">
      <c r="A175" t="s">
        <v>143</v>
      </c>
      <c r="B175">
        <v>19574</v>
      </c>
      <c r="C175" t="s">
        <v>436</v>
      </c>
      <c r="D175" t="s">
        <v>441</v>
      </c>
      <c r="E175" t="s">
        <v>441</v>
      </c>
      <c r="F175" t="s">
        <v>30</v>
      </c>
      <c r="G175">
        <v>0</v>
      </c>
      <c r="H175">
        <v>3</v>
      </c>
      <c r="I175">
        <v>0</v>
      </c>
      <c r="J175" t="s">
        <v>31</v>
      </c>
      <c r="K175" t="s">
        <v>468</v>
      </c>
      <c r="L175">
        <v>4</v>
      </c>
      <c r="M175">
        <v>98</v>
      </c>
      <c r="N175">
        <v>98</v>
      </c>
      <c r="O175">
        <v>98</v>
      </c>
      <c r="P175">
        <v>97</v>
      </c>
      <c r="Q175">
        <v>98</v>
      </c>
      <c r="R175">
        <v>100</v>
      </c>
      <c r="S175">
        <v>99.87</v>
      </c>
      <c r="U175">
        <v>95.1</v>
      </c>
      <c r="V175" t="s">
        <v>469</v>
      </c>
      <c r="W175" t="s">
        <v>440</v>
      </c>
      <c r="X175" t="s">
        <v>34</v>
      </c>
      <c r="Y175" t="s">
        <v>34</v>
      </c>
      <c r="AA175" t="s">
        <v>470</v>
      </c>
      <c r="AB175">
        <v>3</v>
      </c>
    </row>
    <row r="176" spans="1:28" x14ac:dyDescent="0.25">
      <c r="A176" t="s">
        <v>143</v>
      </c>
      <c r="B176">
        <v>19574</v>
      </c>
      <c r="C176" t="s">
        <v>436</v>
      </c>
      <c r="D176" t="s">
        <v>443</v>
      </c>
      <c r="E176" t="s">
        <v>443</v>
      </c>
      <c r="F176" t="s">
        <v>30</v>
      </c>
      <c r="G176">
        <v>0</v>
      </c>
      <c r="H176">
        <v>3</v>
      </c>
      <c r="I176">
        <v>1</v>
      </c>
      <c r="J176" t="s">
        <v>31</v>
      </c>
      <c r="K176" t="s">
        <v>468</v>
      </c>
      <c r="L176">
        <v>2</v>
      </c>
      <c r="M176">
        <v>98</v>
      </c>
      <c r="N176">
        <v>98</v>
      </c>
      <c r="O176">
        <v>98</v>
      </c>
      <c r="P176">
        <v>98</v>
      </c>
      <c r="Q176">
        <v>98</v>
      </c>
      <c r="R176">
        <v>100</v>
      </c>
      <c r="S176">
        <v>99.48</v>
      </c>
      <c r="U176">
        <v>96.2</v>
      </c>
      <c r="V176" t="s">
        <v>469</v>
      </c>
      <c r="W176" t="s">
        <v>440</v>
      </c>
      <c r="X176" t="s">
        <v>34</v>
      </c>
      <c r="Y176" t="s">
        <v>321</v>
      </c>
      <c r="AA176" t="s">
        <v>51</v>
      </c>
      <c r="AB176">
        <v>3</v>
      </c>
    </row>
    <row r="177" spans="1:28" x14ac:dyDescent="0.25">
      <c r="A177" t="s">
        <v>143</v>
      </c>
      <c r="B177">
        <v>19574</v>
      </c>
      <c r="C177" t="s">
        <v>436</v>
      </c>
      <c r="D177" t="s">
        <v>476</v>
      </c>
      <c r="E177" t="s">
        <v>476</v>
      </c>
      <c r="F177" t="s">
        <v>30</v>
      </c>
      <c r="G177">
        <v>0</v>
      </c>
      <c r="H177">
        <v>3</v>
      </c>
      <c r="I177">
        <v>7</v>
      </c>
      <c r="J177" t="s">
        <v>31</v>
      </c>
      <c r="K177" t="s">
        <v>468</v>
      </c>
      <c r="L177">
        <v>2</v>
      </c>
      <c r="M177">
        <v>84</v>
      </c>
      <c r="N177">
        <v>84</v>
      </c>
      <c r="O177">
        <v>86</v>
      </c>
      <c r="P177">
        <v>83</v>
      </c>
      <c r="Q177">
        <v>85</v>
      </c>
      <c r="R177">
        <v>100</v>
      </c>
      <c r="S177">
        <v>99.76</v>
      </c>
      <c r="U177">
        <v>55.2</v>
      </c>
      <c r="V177" t="s">
        <v>469</v>
      </c>
      <c r="W177" t="s">
        <v>440</v>
      </c>
      <c r="X177" t="s">
        <v>34</v>
      </c>
      <c r="Y177" t="s">
        <v>34</v>
      </c>
      <c r="AA177" t="s">
        <v>477</v>
      </c>
      <c r="AB177">
        <v>3</v>
      </c>
    </row>
    <row r="178" spans="1:28" x14ac:dyDescent="0.25">
      <c r="A178" t="s">
        <v>27</v>
      </c>
      <c r="B178">
        <v>46376</v>
      </c>
      <c r="C178" t="s">
        <v>495</v>
      </c>
      <c r="D178" t="s">
        <v>496</v>
      </c>
      <c r="E178" t="s">
        <v>496</v>
      </c>
      <c r="F178" t="s">
        <v>30</v>
      </c>
      <c r="G178">
        <v>0</v>
      </c>
      <c r="H178">
        <v>3</v>
      </c>
      <c r="I178">
        <v>0</v>
      </c>
      <c r="J178" t="s">
        <v>31</v>
      </c>
      <c r="K178" t="s">
        <v>497</v>
      </c>
      <c r="L178">
        <v>5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V178" t="s">
        <v>33</v>
      </c>
      <c r="X178" t="s">
        <v>34</v>
      </c>
      <c r="Y178" t="s">
        <v>34</v>
      </c>
      <c r="Z178" t="s">
        <v>34</v>
      </c>
      <c r="AA178" t="s">
        <v>35</v>
      </c>
      <c r="AB178">
        <v>3</v>
      </c>
    </row>
    <row r="179" spans="1:28" x14ac:dyDescent="0.25">
      <c r="A179" t="s">
        <v>27</v>
      </c>
      <c r="B179">
        <v>46376</v>
      </c>
      <c r="C179" t="s">
        <v>495</v>
      </c>
      <c r="D179" t="s">
        <v>498</v>
      </c>
      <c r="E179" t="s">
        <v>498</v>
      </c>
      <c r="F179" t="s">
        <v>30</v>
      </c>
      <c r="G179">
        <v>0</v>
      </c>
      <c r="H179">
        <v>3</v>
      </c>
      <c r="I179">
        <v>1</v>
      </c>
      <c r="J179" t="s">
        <v>31</v>
      </c>
      <c r="K179" t="s">
        <v>497</v>
      </c>
      <c r="L179">
        <v>4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V179" t="s">
        <v>33</v>
      </c>
      <c r="X179" t="s">
        <v>34</v>
      </c>
      <c r="Y179" t="s">
        <v>34</v>
      </c>
      <c r="Z179" t="s">
        <v>34</v>
      </c>
      <c r="AA179" t="s">
        <v>35</v>
      </c>
      <c r="AB179">
        <v>3</v>
      </c>
    </row>
    <row r="180" spans="1:28" x14ac:dyDescent="0.25">
      <c r="A180" t="s">
        <v>27</v>
      </c>
      <c r="B180">
        <v>46376</v>
      </c>
      <c r="C180" t="s">
        <v>495</v>
      </c>
      <c r="D180" t="s">
        <v>499</v>
      </c>
      <c r="E180" t="s">
        <v>499</v>
      </c>
      <c r="F180" t="s">
        <v>30</v>
      </c>
      <c r="G180">
        <v>0</v>
      </c>
      <c r="H180">
        <v>3</v>
      </c>
      <c r="I180">
        <v>3</v>
      </c>
      <c r="J180" t="s">
        <v>31</v>
      </c>
      <c r="K180" t="s">
        <v>497</v>
      </c>
      <c r="L180">
        <v>3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V180" t="s">
        <v>33</v>
      </c>
      <c r="X180" t="s">
        <v>34</v>
      </c>
      <c r="Y180" t="s">
        <v>34</v>
      </c>
      <c r="Z180" t="s">
        <v>34</v>
      </c>
      <c r="AA180" t="s">
        <v>35</v>
      </c>
      <c r="AB180">
        <v>3</v>
      </c>
    </row>
    <row r="181" spans="1:28" x14ac:dyDescent="0.25">
      <c r="A181" t="s">
        <v>27</v>
      </c>
      <c r="B181">
        <v>46376</v>
      </c>
      <c r="C181" t="s">
        <v>495</v>
      </c>
      <c r="D181" t="s">
        <v>500</v>
      </c>
      <c r="E181" t="s">
        <v>500</v>
      </c>
      <c r="F181" t="s">
        <v>30</v>
      </c>
      <c r="G181">
        <v>0</v>
      </c>
      <c r="H181">
        <v>3</v>
      </c>
      <c r="I181">
        <v>2</v>
      </c>
      <c r="J181" t="s">
        <v>31</v>
      </c>
      <c r="K181" t="s">
        <v>497</v>
      </c>
      <c r="L181">
        <v>3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V181" t="s">
        <v>33</v>
      </c>
      <c r="X181" t="s">
        <v>34</v>
      </c>
      <c r="Y181" t="s">
        <v>34</v>
      </c>
      <c r="Z181" t="s">
        <v>34</v>
      </c>
      <c r="AA181" t="s">
        <v>35</v>
      </c>
      <c r="AB181">
        <v>3</v>
      </c>
    </row>
    <row r="182" spans="1:28" x14ac:dyDescent="0.25">
      <c r="A182" t="s">
        <v>27</v>
      </c>
      <c r="B182">
        <v>46376</v>
      </c>
      <c r="C182" t="s">
        <v>495</v>
      </c>
      <c r="D182" t="s">
        <v>501</v>
      </c>
      <c r="E182" t="s">
        <v>501</v>
      </c>
      <c r="F182" t="s">
        <v>30</v>
      </c>
      <c r="G182">
        <v>0</v>
      </c>
      <c r="H182">
        <v>3</v>
      </c>
      <c r="I182">
        <v>4</v>
      </c>
      <c r="J182" t="s">
        <v>31</v>
      </c>
      <c r="K182" t="s">
        <v>497</v>
      </c>
      <c r="L182">
        <v>3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V182" t="s">
        <v>33</v>
      </c>
      <c r="X182" t="s">
        <v>34</v>
      </c>
      <c r="Y182" t="s">
        <v>34</v>
      </c>
      <c r="Z182" t="s">
        <v>34</v>
      </c>
      <c r="AA182" t="s">
        <v>35</v>
      </c>
      <c r="AB182">
        <v>3</v>
      </c>
    </row>
    <row r="183" spans="1:28" x14ac:dyDescent="0.25">
      <c r="A183" t="s">
        <v>27</v>
      </c>
      <c r="B183">
        <v>46376</v>
      </c>
      <c r="C183" t="s">
        <v>495</v>
      </c>
      <c r="D183" t="s">
        <v>505</v>
      </c>
      <c r="E183" t="s">
        <v>505</v>
      </c>
      <c r="F183" t="s">
        <v>30</v>
      </c>
      <c r="G183">
        <v>0</v>
      </c>
      <c r="H183">
        <v>3</v>
      </c>
      <c r="I183">
        <v>8</v>
      </c>
      <c r="J183" t="s">
        <v>31</v>
      </c>
      <c r="K183" t="s">
        <v>497</v>
      </c>
      <c r="L183">
        <v>2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  <c r="S183">
        <v>100</v>
      </c>
      <c r="T183">
        <v>100</v>
      </c>
      <c r="V183" t="s">
        <v>33</v>
      </c>
      <c r="X183" t="s">
        <v>34</v>
      </c>
      <c r="Y183" t="s">
        <v>34</v>
      </c>
      <c r="Z183" t="s">
        <v>34</v>
      </c>
      <c r="AA183" t="s">
        <v>35</v>
      </c>
      <c r="AB183">
        <v>3</v>
      </c>
    </row>
    <row r="184" spans="1:28" x14ac:dyDescent="0.25">
      <c r="A184" t="s">
        <v>27</v>
      </c>
      <c r="B184">
        <v>46376</v>
      </c>
      <c r="C184" t="s">
        <v>495</v>
      </c>
      <c r="D184" t="s">
        <v>510</v>
      </c>
      <c r="E184" t="s">
        <v>510</v>
      </c>
      <c r="F184" t="s">
        <v>30</v>
      </c>
      <c r="G184">
        <v>0</v>
      </c>
      <c r="H184">
        <v>3</v>
      </c>
      <c r="I184">
        <v>9</v>
      </c>
      <c r="J184" t="s">
        <v>31</v>
      </c>
      <c r="K184" t="s">
        <v>497</v>
      </c>
      <c r="L184">
        <v>2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100</v>
      </c>
      <c r="V184" t="s">
        <v>33</v>
      </c>
      <c r="X184" t="s">
        <v>34</v>
      </c>
      <c r="Y184" t="s">
        <v>34</v>
      </c>
      <c r="Z184" t="s">
        <v>34</v>
      </c>
      <c r="AA184" t="s">
        <v>35</v>
      </c>
      <c r="AB184">
        <v>3</v>
      </c>
    </row>
    <row r="185" spans="1:28" x14ac:dyDescent="0.25">
      <c r="A185" t="s">
        <v>27</v>
      </c>
      <c r="B185">
        <v>46376</v>
      </c>
      <c r="C185" t="s">
        <v>495</v>
      </c>
      <c r="D185" t="s">
        <v>511</v>
      </c>
      <c r="E185" t="s">
        <v>511</v>
      </c>
      <c r="F185" t="s">
        <v>30</v>
      </c>
      <c r="G185">
        <v>0</v>
      </c>
      <c r="H185">
        <v>3</v>
      </c>
      <c r="I185">
        <v>6</v>
      </c>
      <c r="J185" t="s">
        <v>31</v>
      </c>
      <c r="K185" t="s">
        <v>497</v>
      </c>
      <c r="L185">
        <v>2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>
        <v>100</v>
      </c>
      <c r="V185" t="s">
        <v>33</v>
      </c>
      <c r="X185" t="s">
        <v>34</v>
      </c>
      <c r="Y185" t="s">
        <v>34</v>
      </c>
      <c r="Z185" t="s">
        <v>34</v>
      </c>
      <c r="AA185" t="s">
        <v>35</v>
      </c>
      <c r="AB185">
        <v>3</v>
      </c>
    </row>
    <row r="186" spans="1:28" x14ac:dyDescent="0.25">
      <c r="A186" t="s">
        <v>27</v>
      </c>
      <c r="B186">
        <v>46376</v>
      </c>
      <c r="C186" t="s">
        <v>495</v>
      </c>
      <c r="D186" t="s">
        <v>512</v>
      </c>
      <c r="E186" t="s">
        <v>512</v>
      </c>
      <c r="F186" t="s">
        <v>30</v>
      </c>
      <c r="G186">
        <v>0</v>
      </c>
      <c r="H186">
        <v>3</v>
      </c>
      <c r="I186">
        <v>5</v>
      </c>
      <c r="J186" t="s">
        <v>31</v>
      </c>
      <c r="K186" t="s">
        <v>497</v>
      </c>
      <c r="L186">
        <v>2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V186" t="s">
        <v>33</v>
      </c>
      <c r="X186" t="s">
        <v>34</v>
      </c>
      <c r="Y186" t="s">
        <v>34</v>
      </c>
      <c r="Z186" t="s">
        <v>34</v>
      </c>
      <c r="AA186" t="s">
        <v>35</v>
      </c>
      <c r="AB186">
        <v>3</v>
      </c>
    </row>
    <row r="187" spans="1:28" x14ac:dyDescent="0.25">
      <c r="A187" t="s">
        <v>27</v>
      </c>
      <c r="B187">
        <v>46376</v>
      </c>
      <c r="C187" t="s">
        <v>495</v>
      </c>
      <c r="D187" t="s">
        <v>514</v>
      </c>
      <c r="E187" t="s">
        <v>514</v>
      </c>
      <c r="F187" t="s">
        <v>30</v>
      </c>
      <c r="G187">
        <v>0</v>
      </c>
      <c r="H187">
        <v>3</v>
      </c>
      <c r="I187">
        <v>7</v>
      </c>
      <c r="J187" t="s">
        <v>31</v>
      </c>
      <c r="K187" t="s">
        <v>497</v>
      </c>
      <c r="L187">
        <v>2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  <c r="T187">
        <v>100</v>
      </c>
      <c r="V187" t="s">
        <v>33</v>
      </c>
      <c r="X187" t="s">
        <v>34</v>
      </c>
      <c r="Y187" t="s">
        <v>34</v>
      </c>
      <c r="Z187" t="s">
        <v>34</v>
      </c>
      <c r="AA187" t="s">
        <v>35</v>
      </c>
      <c r="AB187">
        <v>3</v>
      </c>
    </row>
    <row r="188" spans="1:28" x14ac:dyDescent="0.25">
      <c r="A188" t="s">
        <v>84</v>
      </c>
      <c r="B188">
        <v>46376</v>
      </c>
      <c r="C188" t="s">
        <v>495</v>
      </c>
      <c r="D188" t="s">
        <v>501</v>
      </c>
      <c r="E188" t="s">
        <v>501</v>
      </c>
      <c r="F188" t="s">
        <v>30</v>
      </c>
      <c r="G188">
        <v>0</v>
      </c>
      <c r="H188">
        <v>3</v>
      </c>
      <c r="I188">
        <v>1</v>
      </c>
      <c r="J188" t="s">
        <v>31</v>
      </c>
      <c r="K188" t="s">
        <v>525</v>
      </c>
      <c r="L188">
        <v>3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100</v>
      </c>
      <c r="V188" t="s">
        <v>439</v>
      </c>
      <c r="W188" t="s">
        <v>526</v>
      </c>
      <c r="X188" t="s">
        <v>34</v>
      </c>
      <c r="Y188" t="s">
        <v>34</v>
      </c>
      <c r="Z188" t="s">
        <v>34</v>
      </c>
      <c r="AA188" t="s">
        <v>34</v>
      </c>
      <c r="AB188">
        <v>4</v>
      </c>
    </row>
    <row r="189" spans="1:28" x14ac:dyDescent="0.25">
      <c r="A189" t="s">
        <v>84</v>
      </c>
      <c r="B189">
        <v>46376</v>
      </c>
      <c r="C189" t="s">
        <v>495</v>
      </c>
      <c r="D189" t="s">
        <v>499</v>
      </c>
      <c r="E189" t="s">
        <v>499</v>
      </c>
      <c r="F189" t="s">
        <v>30</v>
      </c>
      <c r="G189">
        <v>0</v>
      </c>
      <c r="H189">
        <v>3</v>
      </c>
      <c r="I189">
        <v>0</v>
      </c>
      <c r="J189" t="s">
        <v>31</v>
      </c>
      <c r="K189" t="s">
        <v>525</v>
      </c>
      <c r="L189">
        <v>3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100</v>
      </c>
      <c r="U189">
        <v>100</v>
      </c>
      <c r="V189" t="s">
        <v>439</v>
      </c>
      <c r="W189" t="s">
        <v>526</v>
      </c>
      <c r="X189" t="s">
        <v>34</v>
      </c>
      <c r="Y189" t="s">
        <v>34</v>
      </c>
      <c r="Z189" t="s">
        <v>34</v>
      </c>
      <c r="AA189" t="s">
        <v>34</v>
      </c>
      <c r="AB189">
        <v>4</v>
      </c>
    </row>
    <row r="190" spans="1:28" x14ac:dyDescent="0.25">
      <c r="A190" t="s">
        <v>84</v>
      </c>
      <c r="B190">
        <v>46376</v>
      </c>
      <c r="C190" t="s">
        <v>495</v>
      </c>
      <c r="D190" t="s">
        <v>527</v>
      </c>
      <c r="E190" t="s">
        <v>527</v>
      </c>
      <c r="F190" t="s">
        <v>30</v>
      </c>
      <c r="G190">
        <v>0</v>
      </c>
      <c r="H190">
        <v>3</v>
      </c>
      <c r="I190">
        <v>3</v>
      </c>
      <c r="J190" t="s">
        <v>31</v>
      </c>
      <c r="K190" t="s">
        <v>525</v>
      </c>
      <c r="L190">
        <v>2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  <c r="T190">
        <v>100</v>
      </c>
      <c r="U190">
        <v>100</v>
      </c>
      <c r="V190" t="s">
        <v>439</v>
      </c>
      <c r="W190" t="s">
        <v>526</v>
      </c>
      <c r="X190" t="s">
        <v>34</v>
      </c>
      <c r="Y190" t="s">
        <v>34</v>
      </c>
      <c r="Z190" t="s">
        <v>34</v>
      </c>
      <c r="AA190" t="s">
        <v>34</v>
      </c>
      <c r="AB190">
        <v>4</v>
      </c>
    </row>
    <row r="191" spans="1:28" x14ac:dyDescent="0.25">
      <c r="A191" t="s">
        <v>84</v>
      </c>
      <c r="B191">
        <v>46376</v>
      </c>
      <c r="C191" t="s">
        <v>495</v>
      </c>
      <c r="D191" t="s">
        <v>528</v>
      </c>
      <c r="E191" t="s">
        <v>528</v>
      </c>
      <c r="F191" t="s">
        <v>30</v>
      </c>
      <c r="G191">
        <v>0</v>
      </c>
      <c r="H191">
        <v>3</v>
      </c>
      <c r="I191">
        <v>2</v>
      </c>
      <c r="J191" t="s">
        <v>31</v>
      </c>
      <c r="K191" t="s">
        <v>525</v>
      </c>
      <c r="L191">
        <v>2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 t="s">
        <v>439</v>
      </c>
      <c r="W191" t="s">
        <v>526</v>
      </c>
      <c r="X191" t="s">
        <v>34</v>
      </c>
      <c r="Y191" t="s">
        <v>34</v>
      </c>
      <c r="Z191" t="s">
        <v>34</v>
      </c>
      <c r="AA191" t="s">
        <v>34</v>
      </c>
      <c r="AB191">
        <v>4</v>
      </c>
    </row>
    <row r="192" spans="1:28" x14ac:dyDescent="0.25">
      <c r="A192" t="s">
        <v>84</v>
      </c>
      <c r="B192">
        <v>46376</v>
      </c>
      <c r="C192" t="s">
        <v>495</v>
      </c>
      <c r="D192" t="s">
        <v>529</v>
      </c>
      <c r="E192" t="s">
        <v>529</v>
      </c>
      <c r="F192" t="s">
        <v>30</v>
      </c>
      <c r="G192">
        <v>0</v>
      </c>
      <c r="H192">
        <v>3</v>
      </c>
      <c r="I192">
        <v>4</v>
      </c>
      <c r="J192" t="s">
        <v>31</v>
      </c>
      <c r="K192" t="s">
        <v>525</v>
      </c>
      <c r="L192">
        <v>2</v>
      </c>
      <c r="M192">
        <v>100</v>
      </c>
      <c r="N192">
        <v>100</v>
      </c>
      <c r="O192">
        <v>100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 t="s">
        <v>439</v>
      </c>
      <c r="W192" t="s">
        <v>526</v>
      </c>
      <c r="X192" t="s">
        <v>34</v>
      </c>
      <c r="Y192" t="s">
        <v>34</v>
      </c>
      <c r="Z192" t="s">
        <v>34</v>
      </c>
      <c r="AA192" t="s">
        <v>34</v>
      </c>
      <c r="AB192">
        <v>4</v>
      </c>
    </row>
    <row r="193" spans="1:28" x14ac:dyDescent="0.25">
      <c r="A193" t="s">
        <v>84</v>
      </c>
      <c r="B193">
        <v>46376</v>
      </c>
      <c r="C193" t="s">
        <v>495</v>
      </c>
      <c r="D193" t="s">
        <v>530</v>
      </c>
      <c r="E193" t="s">
        <v>530</v>
      </c>
      <c r="F193" t="s">
        <v>30</v>
      </c>
      <c r="G193">
        <v>0</v>
      </c>
      <c r="H193">
        <v>3</v>
      </c>
      <c r="I193">
        <v>9</v>
      </c>
      <c r="J193" t="s">
        <v>31</v>
      </c>
      <c r="K193" t="s">
        <v>525</v>
      </c>
      <c r="L193">
        <v>2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 t="s">
        <v>439</v>
      </c>
      <c r="W193" t="s">
        <v>526</v>
      </c>
      <c r="X193" t="s">
        <v>34</v>
      </c>
      <c r="Y193" t="s">
        <v>34</v>
      </c>
      <c r="Z193" t="s">
        <v>34</v>
      </c>
      <c r="AA193" t="s">
        <v>34</v>
      </c>
      <c r="AB193">
        <v>4</v>
      </c>
    </row>
    <row r="194" spans="1:28" x14ac:dyDescent="0.25">
      <c r="A194" t="s">
        <v>84</v>
      </c>
      <c r="B194">
        <v>46376</v>
      </c>
      <c r="C194" t="s">
        <v>495</v>
      </c>
      <c r="D194" t="s">
        <v>506</v>
      </c>
      <c r="E194" t="s">
        <v>506</v>
      </c>
      <c r="F194" t="s">
        <v>30</v>
      </c>
      <c r="G194">
        <v>0</v>
      </c>
      <c r="H194">
        <v>3</v>
      </c>
      <c r="I194">
        <v>8</v>
      </c>
      <c r="J194" t="s">
        <v>31</v>
      </c>
      <c r="K194" t="s">
        <v>525</v>
      </c>
      <c r="L194">
        <v>2</v>
      </c>
      <c r="M194">
        <v>100</v>
      </c>
      <c r="N194">
        <v>100</v>
      </c>
      <c r="O194">
        <v>100</v>
      </c>
      <c r="P194">
        <v>100</v>
      </c>
      <c r="Q194">
        <v>100</v>
      </c>
      <c r="R194">
        <v>100</v>
      </c>
      <c r="S194">
        <v>100</v>
      </c>
      <c r="T194">
        <v>100</v>
      </c>
      <c r="U194">
        <v>100</v>
      </c>
      <c r="V194" t="s">
        <v>439</v>
      </c>
      <c r="W194" t="s">
        <v>526</v>
      </c>
      <c r="X194" t="s">
        <v>34</v>
      </c>
      <c r="Y194" t="s">
        <v>34</v>
      </c>
      <c r="Z194" t="s">
        <v>34</v>
      </c>
      <c r="AA194" t="s">
        <v>34</v>
      </c>
      <c r="AB194">
        <v>4</v>
      </c>
    </row>
    <row r="195" spans="1:28" x14ac:dyDescent="0.25">
      <c r="A195" t="s">
        <v>84</v>
      </c>
      <c r="B195">
        <v>46376</v>
      </c>
      <c r="C195" t="s">
        <v>495</v>
      </c>
      <c r="D195" t="s">
        <v>505</v>
      </c>
      <c r="E195" t="s">
        <v>505</v>
      </c>
      <c r="F195" t="s">
        <v>30</v>
      </c>
      <c r="G195">
        <v>0</v>
      </c>
      <c r="H195">
        <v>3</v>
      </c>
      <c r="I195">
        <v>5</v>
      </c>
      <c r="J195" t="s">
        <v>31</v>
      </c>
      <c r="K195" t="s">
        <v>525</v>
      </c>
      <c r="L195">
        <v>2</v>
      </c>
      <c r="M195">
        <v>100</v>
      </c>
      <c r="N195">
        <v>100</v>
      </c>
      <c r="O195">
        <v>100</v>
      </c>
      <c r="P195">
        <v>100</v>
      </c>
      <c r="Q195">
        <v>100</v>
      </c>
      <c r="R195">
        <v>100</v>
      </c>
      <c r="S195">
        <v>100</v>
      </c>
      <c r="T195">
        <v>100</v>
      </c>
      <c r="U195">
        <v>100</v>
      </c>
      <c r="V195" t="s">
        <v>439</v>
      </c>
      <c r="W195" t="s">
        <v>526</v>
      </c>
      <c r="X195" t="s">
        <v>34</v>
      </c>
      <c r="Y195" t="s">
        <v>34</v>
      </c>
      <c r="Z195" t="s">
        <v>34</v>
      </c>
      <c r="AA195" t="s">
        <v>34</v>
      </c>
      <c r="AB195">
        <v>4</v>
      </c>
    </row>
    <row r="196" spans="1:28" x14ac:dyDescent="0.25">
      <c r="A196" t="s">
        <v>84</v>
      </c>
      <c r="B196">
        <v>46376</v>
      </c>
      <c r="C196" t="s">
        <v>495</v>
      </c>
      <c r="D196" t="s">
        <v>532</v>
      </c>
      <c r="E196" t="s">
        <v>532</v>
      </c>
      <c r="F196" t="s">
        <v>30</v>
      </c>
      <c r="G196">
        <v>0</v>
      </c>
      <c r="H196">
        <v>3</v>
      </c>
      <c r="I196">
        <v>6</v>
      </c>
      <c r="J196" t="s">
        <v>31</v>
      </c>
      <c r="K196" t="s">
        <v>525</v>
      </c>
      <c r="L196">
        <v>2</v>
      </c>
      <c r="M196">
        <v>100</v>
      </c>
      <c r="N196">
        <v>100</v>
      </c>
      <c r="O196">
        <v>100</v>
      </c>
      <c r="P196">
        <v>100</v>
      </c>
      <c r="Q196">
        <v>100</v>
      </c>
      <c r="R196">
        <v>100</v>
      </c>
      <c r="S196">
        <v>100</v>
      </c>
      <c r="T196">
        <v>100</v>
      </c>
      <c r="U196">
        <v>100</v>
      </c>
      <c r="V196" t="s">
        <v>439</v>
      </c>
      <c r="W196" t="s">
        <v>526</v>
      </c>
      <c r="X196" t="s">
        <v>34</v>
      </c>
      <c r="Y196" t="s">
        <v>34</v>
      </c>
      <c r="Z196" t="s">
        <v>34</v>
      </c>
      <c r="AA196" t="s">
        <v>34</v>
      </c>
      <c r="AB196">
        <v>4</v>
      </c>
    </row>
    <row r="197" spans="1:28" x14ac:dyDescent="0.25">
      <c r="A197" t="s">
        <v>84</v>
      </c>
      <c r="B197">
        <v>46376</v>
      </c>
      <c r="C197" t="s">
        <v>495</v>
      </c>
      <c r="D197" t="s">
        <v>533</v>
      </c>
      <c r="E197" t="s">
        <v>533</v>
      </c>
      <c r="F197" t="s">
        <v>30</v>
      </c>
      <c r="G197">
        <v>0</v>
      </c>
      <c r="H197">
        <v>3</v>
      </c>
      <c r="I197">
        <v>7</v>
      </c>
      <c r="J197" t="s">
        <v>31</v>
      </c>
      <c r="K197" t="s">
        <v>525</v>
      </c>
      <c r="L197">
        <v>2</v>
      </c>
      <c r="M197">
        <v>100</v>
      </c>
      <c r="N197">
        <v>100</v>
      </c>
      <c r="O197">
        <v>100</v>
      </c>
      <c r="P197">
        <v>100</v>
      </c>
      <c r="Q197">
        <v>100</v>
      </c>
      <c r="R197">
        <v>100</v>
      </c>
      <c r="S197">
        <v>100</v>
      </c>
      <c r="T197">
        <v>100</v>
      </c>
      <c r="U197">
        <v>100</v>
      </c>
      <c r="V197" t="s">
        <v>439</v>
      </c>
      <c r="W197" t="s">
        <v>526</v>
      </c>
      <c r="X197" t="s">
        <v>34</v>
      </c>
      <c r="Y197" t="s">
        <v>34</v>
      </c>
      <c r="Z197" t="s">
        <v>34</v>
      </c>
      <c r="AA197" t="s">
        <v>34</v>
      </c>
      <c r="AB197">
        <v>4</v>
      </c>
    </row>
    <row r="198" spans="1:28" x14ac:dyDescent="0.25">
      <c r="A198" t="s">
        <v>143</v>
      </c>
      <c r="B198">
        <v>46376</v>
      </c>
      <c r="C198" t="s">
        <v>495</v>
      </c>
      <c r="D198" t="s">
        <v>501</v>
      </c>
      <c r="E198" t="s">
        <v>501</v>
      </c>
      <c r="F198" t="s">
        <v>30</v>
      </c>
      <c r="G198">
        <v>0</v>
      </c>
      <c r="H198">
        <v>3</v>
      </c>
      <c r="I198">
        <v>0</v>
      </c>
      <c r="J198" t="s">
        <v>31</v>
      </c>
      <c r="K198" t="s">
        <v>546</v>
      </c>
      <c r="L198">
        <v>3</v>
      </c>
      <c r="M198">
        <v>100</v>
      </c>
      <c r="N198">
        <v>100</v>
      </c>
      <c r="O198">
        <v>100</v>
      </c>
      <c r="P198">
        <v>100</v>
      </c>
      <c r="Q198">
        <v>100</v>
      </c>
      <c r="R198">
        <v>100</v>
      </c>
      <c r="S198">
        <v>100</v>
      </c>
      <c r="T198">
        <v>100</v>
      </c>
      <c r="U198">
        <v>100</v>
      </c>
      <c r="V198" t="s">
        <v>547</v>
      </c>
      <c r="W198" t="s">
        <v>526</v>
      </c>
      <c r="X198" t="s">
        <v>34</v>
      </c>
      <c r="Y198" t="s">
        <v>34</v>
      </c>
      <c r="Z198" t="s">
        <v>34</v>
      </c>
      <c r="AA198" t="s">
        <v>34</v>
      </c>
      <c r="AB198">
        <v>4</v>
      </c>
    </row>
    <row r="199" spans="1:28" x14ac:dyDescent="0.25">
      <c r="A199" t="s">
        <v>143</v>
      </c>
      <c r="B199">
        <v>46376</v>
      </c>
      <c r="C199" t="s">
        <v>495</v>
      </c>
      <c r="D199" t="s">
        <v>511</v>
      </c>
      <c r="E199" t="s">
        <v>511</v>
      </c>
      <c r="F199" t="s">
        <v>30</v>
      </c>
      <c r="G199">
        <v>0</v>
      </c>
      <c r="H199">
        <v>3</v>
      </c>
      <c r="I199">
        <v>6</v>
      </c>
      <c r="J199" t="s">
        <v>31</v>
      </c>
      <c r="K199" t="s">
        <v>546</v>
      </c>
      <c r="L199">
        <v>2</v>
      </c>
      <c r="M199">
        <v>100</v>
      </c>
      <c r="N199">
        <v>100</v>
      </c>
      <c r="O199">
        <v>100</v>
      </c>
      <c r="P199">
        <v>100</v>
      </c>
      <c r="Q199">
        <v>100</v>
      </c>
      <c r="R199">
        <v>100</v>
      </c>
      <c r="S199">
        <v>100</v>
      </c>
      <c r="T199">
        <v>100</v>
      </c>
      <c r="U199">
        <v>100</v>
      </c>
      <c r="V199" t="s">
        <v>547</v>
      </c>
      <c r="W199" t="s">
        <v>526</v>
      </c>
      <c r="X199" t="s">
        <v>34</v>
      </c>
      <c r="Y199" t="s">
        <v>34</v>
      </c>
      <c r="Z199" t="s">
        <v>34</v>
      </c>
      <c r="AA199" t="s">
        <v>34</v>
      </c>
      <c r="AB199">
        <v>4</v>
      </c>
    </row>
    <row r="200" spans="1:28" x14ac:dyDescent="0.25">
      <c r="A200" t="s">
        <v>143</v>
      </c>
      <c r="B200">
        <v>46376</v>
      </c>
      <c r="C200" t="s">
        <v>495</v>
      </c>
      <c r="D200" t="s">
        <v>533</v>
      </c>
      <c r="E200" t="s">
        <v>533</v>
      </c>
      <c r="F200" t="s">
        <v>30</v>
      </c>
      <c r="G200">
        <v>0</v>
      </c>
      <c r="H200">
        <v>3</v>
      </c>
      <c r="I200">
        <v>4</v>
      </c>
      <c r="J200" t="s">
        <v>31</v>
      </c>
      <c r="K200" t="s">
        <v>546</v>
      </c>
      <c r="L200">
        <v>2</v>
      </c>
      <c r="M200">
        <v>100</v>
      </c>
      <c r="N200">
        <v>100</v>
      </c>
      <c r="O200">
        <v>100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100</v>
      </c>
      <c r="V200" t="s">
        <v>547</v>
      </c>
      <c r="W200" t="s">
        <v>526</v>
      </c>
      <c r="X200" t="s">
        <v>34</v>
      </c>
      <c r="Y200" t="s">
        <v>34</v>
      </c>
      <c r="Z200" t="s">
        <v>34</v>
      </c>
      <c r="AA200" t="s">
        <v>34</v>
      </c>
      <c r="AB200">
        <v>4</v>
      </c>
    </row>
    <row r="201" spans="1:28" x14ac:dyDescent="0.25">
      <c r="A201" t="s">
        <v>143</v>
      </c>
      <c r="B201">
        <v>46376</v>
      </c>
      <c r="C201" t="s">
        <v>495</v>
      </c>
      <c r="D201" t="s">
        <v>512</v>
      </c>
      <c r="E201" t="s">
        <v>512</v>
      </c>
      <c r="F201" t="s">
        <v>30</v>
      </c>
      <c r="G201">
        <v>0</v>
      </c>
      <c r="H201">
        <v>3</v>
      </c>
      <c r="I201">
        <v>5</v>
      </c>
      <c r="J201" t="s">
        <v>31</v>
      </c>
      <c r="K201" t="s">
        <v>546</v>
      </c>
      <c r="L201">
        <v>2</v>
      </c>
      <c r="M201">
        <v>100</v>
      </c>
      <c r="N201">
        <v>100</v>
      </c>
      <c r="O201">
        <v>100</v>
      </c>
      <c r="P201">
        <v>100</v>
      </c>
      <c r="Q201">
        <v>100</v>
      </c>
      <c r="R201">
        <v>100</v>
      </c>
      <c r="S201">
        <v>100</v>
      </c>
      <c r="T201">
        <v>100</v>
      </c>
      <c r="U201">
        <v>100</v>
      </c>
      <c r="V201" t="s">
        <v>547</v>
      </c>
      <c r="W201" t="s">
        <v>526</v>
      </c>
      <c r="X201" t="s">
        <v>34</v>
      </c>
      <c r="Y201" t="s">
        <v>34</v>
      </c>
      <c r="Z201" t="s">
        <v>34</v>
      </c>
      <c r="AA201" t="s">
        <v>34</v>
      </c>
      <c r="AB201">
        <v>4</v>
      </c>
    </row>
    <row r="202" spans="1:28" x14ac:dyDescent="0.25">
      <c r="A202" t="s">
        <v>143</v>
      </c>
      <c r="B202">
        <v>46376</v>
      </c>
      <c r="C202" t="s">
        <v>495</v>
      </c>
      <c r="D202" t="s">
        <v>529</v>
      </c>
      <c r="E202" t="s">
        <v>529</v>
      </c>
      <c r="F202" t="s">
        <v>30</v>
      </c>
      <c r="G202">
        <v>0</v>
      </c>
      <c r="H202">
        <v>3</v>
      </c>
      <c r="I202">
        <v>1</v>
      </c>
      <c r="J202" t="s">
        <v>31</v>
      </c>
      <c r="K202" t="s">
        <v>546</v>
      </c>
      <c r="L202">
        <v>2</v>
      </c>
      <c r="M202">
        <v>100</v>
      </c>
      <c r="N202">
        <v>100</v>
      </c>
      <c r="O202">
        <v>100</v>
      </c>
      <c r="P202">
        <v>100</v>
      </c>
      <c r="Q202">
        <v>100</v>
      </c>
      <c r="R202">
        <v>100</v>
      </c>
      <c r="S202">
        <v>100</v>
      </c>
      <c r="T202">
        <v>100</v>
      </c>
      <c r="U202">
        <v>100</v>
      </c>
      <c r="V202" t="s">
        <v>547</v>
      </c>
      <c r="W202" t="s">
        <v>526</v>
      </c>
      <c r="X202" t="s">
        <v>34</v>
      </c>
      <c r="Y202" t="s">
        <v>34</v>
      </c>
      <c r="Z202" t="s">
        <v>34</v>
      </c>
      <c r="AA202" t="s">
        <v>34</v>
      </c>
      <c r="AB202">
        <v>4</v>
      </c>
    </row>
    <row r="203" spans="1:28" x14ac:dyDescent="0.25">
      <c r="A203" t="s">
        <v>143</v>
      </c>
      <c r="B203">
        <v>46376</v>
      </c>
      <c r="C203" t="s">
        <v>495</v>
      </c>
      <c r="D203" t="s">
        <v>530</v>
      </c>
      <c r="E203" t="s">
        <v>530</v>
      </c>
      <c r="F203" t="s">
        <v>30</v>
      </c>
      <c r="G203">
        <v>0</v>
      </c>
      <c r="H203">
        <v>3</v>
      </c>
      <c r="I203">
        <v>2</v>
      </c>
      <c r="J203" t="s">
        <v>31</v>
      </c>
      <c r="K203" t="s">
        <v>546</v>
      </c>
      <c r="L203">
        <v>2</v>
      </c>
      <c r="M203">
        <v>100</v>
      </c>
      <c r="N203">
        <v>100</v>
      </c>
      <c r="O203">
        <v>100</v>
      </c>
      <c r="P203">
        <v>100</v>
      </c>
      <c r="Q203">
        <v>100</v>
      </c>
      <c r="R203">
        <v>100</v>
      </c>
      <c r="S203">
        <v>100</v>
      </c>
      <c r="T203">
        <v>100</v>
      </c>
      <c r="U203">
        <v>100</v>
      </c>
      <c r="V203" t="s">
        <v>547</v>
      </c>
      <c r="W203" t="s">
        <v>526</v>
      </c>
      <c r="X203" t="s">
        <v>34</v>
      </c>
      <c r="Y203" t="s">
        <v>34</v>
      </c>
      <c r="Z203" t="s">
        <v>34</v>
      </c>
      <c r="AA203" t="s">
        <v>34</v>
      </c>
      <c r="AB203">
        <v>4</v>
      </c>
    </row>
    <row r="204" spans="1:28" x14ac:dyDescent="0.25">
      <c r="A204" t="s">
        <v>143</v>
      </c>
      <c r="B204">
        <v>46376</v>
      </c>
      <c r="C204" t="s">
        <v>495</v>
      </c>
      <c r="D204" t="s">
        <v>548</v>
      </c>
      <c r="E204" t="s">
        <v>548</v>
      </c>
      <c r="F204" t="s">
        <v>30</v>
      </c>
      <c r="G204">
        <v>0</v>
      </c>
      <c r="H204">
        <v>3</v>
      </c>
      <c r="I204">
        <v>3</v>
      </c>
      <c r="J204" t="s">
        <v>31</v>
      </c>
      <c r="K204" t="s">
        <v>546</v>
      </c>
      <c r="L204">
        <v>2</v>
      </c>
      <c r="M204">
        <v>100</v>
      </c>
      <c r="N204">
        <v>100</v>
      </c>
      <c r="O204">
        <v>100</v>
      </c>
      <c r="P204">
        <v>100</v>
      </c>
      <c r="Q204">
        <v>100</v>
      </c>
      <c r="R204">
        <v>100</v>
      </c>
      <c r="S204">
        <v>100</v>
      </c>
      <c r="T204">
        <v>100</v>
      </c>
      <c r="U204">
        <v>100</v>
      </c>
      <c r="V204" t="s">
        <v>547</v>
      </c>
      <c r="W204" t="s">
        <v>526</v>
      </c>
      <c r="X204" t="s">
        <v>34</v>
      </c>
      <c r="Y204" t="s">
        <v>34</v>
      </c>
      <c r="Z204" t="s">
        <v>34</v>
      </c>
      <c r="AA204" t="s">
        <v>34</v>
      </c>
      <c r="AB204">
        <v>4</v>
      </c>
    </row>
    <row r="205" spans="1:28" x14ac:dyDescent="0.25">
      <c r="A205" t="s">
        <v>143</v>
      </c>
      <c r="B205">
        <v>30926</v>
      </c>
      <c r="C205" t="s">
        <v>566</v>
      </c>
      <c r="D205" t="s">
        <v>571</v>
      </c>
      <c r="E205" t="s">
        <v>571</v>
      </c>
      <c r="F205" t="s">
        <v>30</v>
      </c>
      <c r="G205">
        <v>0</v>
      </c>
      <c r="H205">
        <v>3</v>
      </c>
      <c r="I205">
        <v>1</v>
      </c>
      <c r="J205" t="s">
        <v>31</v>
      </c>
      <c r="K205" t="s">
        <v>568</v>
      </c>
      <c r="L205">
        <v>25</v>
      </c>
      <c r="M205">
        <v>99</v>
      </c>
      <c r="N205">
        <v>99</v>
      </c>
      <c r="O205">
        <v>98</v>
      </c>
      <c r="P205">
        <v>96</v>
      </c>
      <c r="Q205">
        <v>98</v>
      </c>
      <c r="R205">
        <v>100</v>
      </c>
      <c r="S205">
        <v>100</v>
      </c>
      <c r="T205">
        <v>97.22</v>
      </c>
      <c r="U205">
        <v>100</v>
      </c>
      <c r="V205" t="s">
        <v>572</v>
      </c>
      <c r="W205" t="s">
        <v>88</v>
      </c>
      <c r="X205" t="s">
        <v>34</v>
      </c>
      <c r="Y205" t="s">
        <v>34</v>
      </c>
      <c r="Z205" t="s">
        <v>253</v>
      </c>
      <c r="AA205" t="s">
        <v>34</v>
      </c>
      <c r="AB205">
        <v>4</v>
      </c>
    </row>
    <row r="206" spans="1:28" x14ac:dyDescent="0.25">
      <c r="A206" t="s">
        <v>143</v>
      </c>
      <c r="B206">
        <v>30926</v>
      </c>
      <c r="C206" t="s">
        <v>566</v>
      </c>
      <c r="D206" t="s">
        <v>577</v>
      </c>
      <c r="E206" t="s">
        <v>577</v>
      </c>
      <c r="F206" t="s">
        <v>30</v>
      </c>
      <c r="G206">
        <v>0</v>
      </c>
      <c r="H206">
        <v>3</v>
      </c>
      <c r="I206">
        <v>4</v>
      </c>
      <c r="J206" t="s">
        <v>31</v>
      </c>
      <c r="K206" t="s">
        <v>568</v>
      </c>
      <c r="L206">
        <v>20</v>
      </c>
      <c r="M206">
        <v>99</v>
      </c>
      <c r="N206">
        <v>99</v>
      </c>
      <c r="O206">
        <v>99</v>
      </c>
      <c r="P206">
        <v>97</v>
      </c>
      <c r="Q206">
        <v>99</v>
      </c>
      <c r="R206">
        <v>100</v>
      </c>
      <c r="S206">
        <v>100</v>
      </c>
      <c r="T206">
        <v>98.73</v>
      </c>
      <c r="U206">
        <v>98.71</v>
      </c>
      <c r="V206" t="s">
        <v>578</v>
      </c>
      <c r="W206" t="s">
        <v>88</v>
      </c>
      <c r="X206" t="s">
        <v>34</v>
      </c>
      <c r="Y206" t="s">
        <v>34</v>
      </c>
      <c r="Z206" t="s">
        <v>579</v>
      </c>
      <c r="AA206" t="s">
        <v>102</v>
      </c>
      <c r="AB206">
        <v>4</v>
      </c>
    </row>
    <row r="207" spans="1:28" x14ac:dyDescent="0.25">
      <c r="A207" t="s">
        <v>143</v>
      </c>
      <c r="B207">
        <v>30926</v>
      </c>
      <c r="C207" t="s">
        <v>566</v>
      </c>
      <c r="D207" t="s">
        <v>587</v>
      </c>
      <c r="E207" t="s">
        <v>587</v>
      </c>
      <c r="F207" t="s">
        <v>30</v>
      </c>
      <c r="G207">
        <v>0</v>
      </c>
      <c r="H207">
        <v>3</v>
      </c>
      <c r="I207">
        <v>8</v>
      </c>
      <c r="J207" t="s">
        <v>31</v>
      </c>
      <c r="K207" t="s">
        <v>568</v>
      </c>
      <c r="L207">
        <v>18</v>
      </c>
      <c r="M207">
        <v>99</v>
      </c>
      <c r="N207">
        <v>99</v>
      </c>
      <c r="O207">
        <v>99</v>
      </c>
      <c r="P207">
        <v>97</v>
      </c>
      <c r="Q207">
        <v>99</v>
      </c>
      <c r="R207">
        <v>100</v>
      </c>
      <c r="S207">
        <v>100</v>
      </c>
      <c r="T207">
        <v>99.36</v>
      </c>
      <c r="U207">
        <v>97.55</v>
      </c>
      <c r="V207" t="s">
        <v>578</v>
      </c>
      <c r="W207" t="s">
        <v>88</v>
      </c>
      <c r="X207" t="s">
        <v>34</v>
      </c>
      <c r="Y207" t="s">
        <v>34</v>
      </c>
      <c r="Z207" t="s">
        <v>588</v>
      </c>
      <c r="AA207" t="s">
        <v>555</v>
      </c>
      <c r="AB207">
        <v>4</v>
      </c>
    </row>
    <row r="208" spans="1:28" x14ac:dyDescent="0.25">
      <c r="A208" t="s">
        <v>143</v>
      </c>
      <c r="B208">
        <v>30926</v>
      </c>
      <c r="C208" t="s">
        <v>566</v>
      </c>
      <c r="D208" t="s">
        <v>589</v>
      </c>
      <c r="E208" t="s">
        <v>589</v>
      </c>
      <c r="F208" t="s">
        <v>30</v>
      </c>
      <c r="G208">
        <v>0</v>
      </c>
      <c r="H208">
        <v>3</v>
      </c>
      <c r="I208">
        <v>9</v>
      </c>
      <c r="J208" t="s">
        <v>31</v>
      </c>
      <c r="K208" t="s">
        <v>568</v>
      </c>
      <c r="L208">
        <v>16</v>
      </c>
      <c r="M208">
        <v>99</v>
      </c>
      <c r="N208">
        <v>99</v>
      </c>
      <c r="O208">
        <v>99</v>
      </c>
      <c r="P208">
        <v>95</v>
      </c>
      <c r="Q208">
        <v>99</v>
      </c>
      <c r="R208">
        <v>100</v>
      </c>
      <c r="S208">
        <v>100</v>
      </c>
      <c r="T208">
        <v>99.72</v>
      </c>
      <c r="U208">
        <v>98.54</v>
      </c>
      <c r="V208" t="s">
        <v>578</v>
      </c>
      <c r="W208" t="s">
        <v>88</v>
      </c>
      <c r="X208" t="s">
        <v>34</v>
      </c>
      <c r="Y208" t="s">
        <v>34</v>
      </c>
      <c r="Z208" t="s">
        <v>590</v>
      </c>
      <c r="AA208" t="s">
        <v>209</v>
      </c>
      <c r="AB208">
        <v>4</v>
      </c>
    </row>
    <row r="209" spans="1:28" x14ac:dyDescent="0.25">
      <c r="A209" t="s">
        <v>27</v>
      </c>
      <c r="B209">
        <v>30926</v>
      </c>
      <c r="C209" t="s">
        <v>566</v>
      </c>
      <c r="D209" t="s">
        <v>633</v>
      </c>
      <c r="E209" t="s">
        <v>633</v>
      </c>
      <c r="F209" t="s">
        <v>30</v>
      </c>
      <c r="G209">
        <v>0</v>
      </c>
      <c r="H209">
        <v>3</v>
      </c>
      <c r="I209">
        <v>5</v>
      </c>
      <c r="J209" t="s">
        <v>31</v>
      </c>
      <c r="K209" t="s">
        <v>624</v>
      </c>
      <c r="L209">
        <v>87919</v>
      </c>
      <c r="M209">
        <v>99</v>
      </c>
      <c r="N209">
        <v>99</v>
      </c>
      <c r="O209">
        <v>99</v>
      </c>
      <c r="P209">
        <v>97</v>
      </c>
      <c r="Q209">
        <v>99</v>
      </c>
      <c r="R209">
        <v>99.28</v>
      </c>
      <c r="S209">
        <v>100</v>
      </c>
      <c r="T209">
        <v>98.78</v>
      </c>
      <c r="V209" t="s">
        <v>629</v>
      </c>
      <c r="X209" t="s">
        <v>321</v>
      </c>
      <c r="Y209" t="s">
        <v>34</v>
      </c>
      <c r="Z209" t="s">
        <v>134</v>
      </c>
      <c r="AA209" t="s">
        <v>35</v>
      </c>
      <c r="AB209">
        <v>3</v>
      </c>
    </row>
    <row r="210" spans="1:28" x14ac:dyDescent="0.25">
      <c r="A210" t="s">
        <v>27</v>
      </c>
      <c r="B210">
        <v>30926</v>
      </c>
      <c r="C210" t="s">
        <v>566</v>
      </c>
      <c r="D210" t="s">
        <v>634</v>
      </c>
      <c r="E210" t="s">
        <v>634</v>
      </c>
      <c r="F210" t="s">
        <v>30</v>
      </c>
      <c r="G210">
        <v>0</v>
      </c>
      <c r="H210">
        <v>3</v>
      </c>
      <c r="I210">
        <v>7</v>
      </c>
      <c r="J210" t="s">
        <v>31</v>
      </c>
      <c r="K210" t="s">
        <v>624</v>
      </c>
      <c r="L210">
        <v>87514</v>
      </c>
      <c r="M210">
        <v>99</v>
      </c>
      <c r="N210">
        <v>99</v>
      </c>
      <c r="O210">
        <v>99</v>
      </c>
      <c r="P210">
        <v>97</v>
      </c>
      <c r="Q210">
        <v>99</v>
      </c>
      <c r="R210">
        <v>99.28</v>
      </c>
      <c r="S210">
        <v>100</v>
      </c>
      <c r="T210">
        <v>98.59</v>
      </c>
      <c r="V210" t="s">
        <v>629</v>
      </c>
      <c r="X210" t="s">
        <v>321</v>
      </c>
      <c r="Y210" t="s">
        <v>34</v>
      </c>
      <c r="Z210" t="s">
        <v>82</v>
      </c>
      <c r="AA210" t="s">
        <v>35</v>
      </c>
      <c r="AB210">
        <v>3</v>
      </c>
    </row>
    <row r="211" spans="1:28" x14ac:dyDescent="0.25">
      <c r="A211" t="s">
        <v>84</v>
      </c>
      <c r="B211">
        <v>30926</v>
      </c>
      <c r="C211" t="s">
        <v>566</v>
      </c>
      <c r="D211" t="s">
        <v>652</v>
      </c>
      <c r="E211" t="s">
        <v>652</v>
      </c>
      <c r="F211" t="s">
        <v>30</v>
      </c>
      <c r="G211">
        <v>0</v>
      </c>
      <c r="H211">
        <v>3</v>
      </c>
      <c r="I211">
        <v>1</v>
      </c>
      <c r="J211" t="s">
        <v>31</v>
      </c>
      <c r="K211" t="s">
        <v>653</v>
      </c>
      <c r="L211">
        <v>21</v>
      </c>
      <c r="M211">
        <v>99</v>
      </c>
      <c r="N211">
        <v>99</v>
      </c>
      <c r="O211">
        <v>97</v>
      </c>
      <c r="P211">
        <v>96</v>
      </c>
      <c r="Q211">
        <v>98</v>
      </c>
      <c r="R211">
        <v>100</v>
      </c>
      <c r="S211">
        <v>100</v>
      </c>
      <c r="T211">
        <v>96.39</v>
      </c>
      <c r="U211">
        <v>100</v>
      </c>
      <c r="V211" t="s">
        <v>654</v>
      </c>
      <c r="W211" t="s">
        <v>88</v>
      </c>
      <c r="X211" t="s">
        <v>34</v>
      </c>
      <c r="Y211" t="s">
        <v>34</v>
      </c>
      <c r="Z211" t="s">
        <v>655</v>
      </c>
      <c r="AA211" t="s">
        <v>34</v>
      </c>
      <c r="AB211">
        <v>4</v>
      </c>
    </row>
    <row r="212" spans="1:28" x14ac:dyDescent="0.25">
      <c r="A212" t="s">
        <v>84</v>
      </c>
      <c r="B212">
        <v>30926</v>
      </c>
      <c r="C212" t="s">
        <v>566</v>
      </c>
      <c r="D212" t="s">
        <v>656</v>
      </c>
      <c r="E212" t="s">
        <v>656</v>
      </c>
      <c r="F212" t="s">
        <v>30</v>
      </c>
      <c r="G212">
        <v>0</v>
      </c>
      <c r="H212">
        <v>3</v>
      </c>
      <c r="I212">
        <v>0</v>
      </c>
      <c r="J212" t="s">
        <v>31</v>
      </c>
      <c r="K212" t="s">
        <v>653</v>
      </c>
      <c r="L212">
        <v>21</v>
      </c>
      <c r="M212">
        <v>99</v>
      </c>
      <c r="N212">
        <v>99</v>
      </c>
      <c r="O212">
        <v>100</v>
      </c>
      <c r="P212">
        <v>99</v>
      </c>
      <c r="Q212">
        <v>99</v>
      </c>
      <c r="R212">
        <v>100</v>
      </c>
      <c r="S212">
        <v>100</v>
      </c>
      <c r="T212">
        <v>99.86</v>
      </c>
      <c r="U212">
        <v>100</v>
      </c>
      <c r="V212" t="s">
        <v>657</v>
      </c>
      <c r="W212" t="s">
        <v>88</v>
      </c>
      <c r="X212" t="s">
        <v>34</v>
      </c>
      <c r="Y212" t="s">
        <v>34</v>
      </c>
      <c r="Z212" t="s">
        <v>52</v>
      </c>
      <c r="AA212" t="s">
        <v>34</v>
      </c>
      <c r="AB212">
        <v>4</v>
      </c>
    </row>
    <row r="213" spans="1:28" x14ac:dyDescent="0.25">
      <c r="A213" t="s">
        <v>84</v>
      </c>
      <c r="B213">
        <v>30926</v>
      </c>
      <c r="C213" t="s">
        <v>566</v>
      </c>
      <c r="D213" t="s">
        <v>658</v>
      </c>
      <c r="E213" t="s">
        <v>658</v>
      </c>
      <c r="F213" t="s">
        <v>30</v>
      </c>
      <c r="G213">
        <v>0</v>
      </c>
      <c r="H213">
        <v>3</v>
      </c>
      <c r="I213">
        <v>3</v>
      </c>
      <c r="J213" t="s">
        <v>31</v>
      </c>
      <c r="K213" t="s">
        <v>653</v>
      </c>
      <c r="L213">
        <v>19</v>
      </c>
      <c r="M213">
        <v>99</v>
      </c>
      <c r="N213">
        <v>99</v>
      </c>
      <c r="O213">
        <v>97</v>
      </c>
      <c r="P213">
        <v>96</v>
      </c>
      <c r="Q213">
        <v>98</v>
      </c>
      <c r="R213">
        <v>100</v>
      </c>
      <c r="S213">
        <v>100</v>
      </c>
      <c r="T213">
        <v>96.39</v>
      </c>
      <c r="U213">
        <v>100</v>
      </c>
      <c r="V213" t="s">
        <v>654</v>
      </c>
      <c r="W213" t="s">
        <v>88</v>
      </c>
      <c r="X213" t="s">
        <v>34</v>
      </c>
      <c r="Y213" t="s">
        <v>34</v>
      </c>
      <c r="Z213" t="s">
        <v>655</v>
      </c>
      <c r="AA213" t="s">
        <v>34</v>
      </c>
      <c r="AB213">
        <v>4</v>
      </c>
    </row>
    <row r="214" spans="1:28" x14ac:dyDescent="0.25">
      <c r="A214" t="s">
        <v>84</v>
      </c>
      <c r="B214">
        <v>30926</v>
      </c>
      <c r="C214" t="s">
        <v>566</v>
      </c>
      <c r="D214" t="s">
        <v>659</v>
      </c>
      <c r="E214" t="s">
        <v>659</v>
      </c>
      <c r="F214" t="s">
        <v>30</v>
      </c>
      <c r="G214">
        <v>0</v>
      </c>
      <c r="H214">
        <v>3</v>
      </c>
      <c r="I214">
        <v>8</v>
      </c>
      <c r="J214" t="s">
        <v>31</v>
      </c>
      <c r="K214" t="s">
        <v>653</v>
      </c>
      <c r="L214">
        <v>19</v>
      </c>
      <c r="M214">
        <v>99</v>
      </c>
      <c r="N214">
        <v>99</v>
      </c>
      <c r="O214">
        <v>97</v>
      </c>
      <c r="P214">
        <v>96</v>
      </c>
      <c r="Q214">
        <v>98</v>
      </c>
      <c r="R214">
        <v>100</v>
      </c>
      <c r="S214">
        <v>100</v>
      </c>
      <c r="T214">
        <v>96.39</v>
      </c>
      <c r="U214">
        <v>100</v>
      </c>
      <c r="V214" t="s">
        <v>654</v>
      </c>
      <c r="W214" t="s">
        <v>88</v>
      </c>
      <c r="X214" t="s">
        <v>34</v>
      </c>
      <c r="Y214" t="s">
        <v>34</v>
      </c>
      <c r="Z214" t="s">
        <v>655</v>
      </c>
      <c r="AA214" t="s">
        <v>34</v>
      </c>
      <c r="AB214">
        <v>4</v>
      </c>
    </row>
    <row r="215" spans="1:28" x14ac:dyDescent="0.25">
      <c r="A215" t="s">
        <v>84</v>
      </c>
      <c r="B215">
        <v>30926</v>
      </c>
      <c r="C215" t="s">
        <v>566</v>
      </c>
      <c r="D215" t="s">
        <v>660</v>
      </c>
      <c r="E215" t="s">
        <v>660</v>
      </c>
      <c r="F215" t="s">
        <v>30</v>
      </c>
      <c r="G215">
        <v>0</v>
      </c>
      <c r="H215">
        <v>3</v>
      </c>
      <c r="I215">
        <v>5</v>
      </c>
      <c r="J215" t="s">
        <v>31</v>
      </c>
      <c r="K215" t="s">
        <v>653</v>
      </c>
      <c r="L215">
        <v>19</v>
      </c>
      <c r="M215">
        <v>99</v>
      </c>
      <c r="N215">
        <v>99</v>
      </c>
      <c r="O215">
        <v>96</v>
      </c>
      <c r="P215">
        <v>96</v>
      </c>
      <c r="Q215">
        <v>97</v>
      </c>
      <c r="R215">
        <v>99.98</v>
      </c>
      <c r="S215">
        <v>100</v>
      </c>
      <c r="T215">
        <v>96.53</v>
      </c>
      <c r="U215">
        <v>100</v>
      </c>
      <c r="V215" t="s">
        <v>661</v>
      </c>
      <c r="W215" t="s">
        <v>88</v>
      </c>
      <c r="X215" t="s">
        <v>34</v>
      </c>
      <c r="Y215" t="s">
        <v>34</v>
      </c>
      <c r="Z215" t="s">
        <v>265</v>
      </c>
      <c r="AA215" t="s">
        <v>34</v>
      </c>
      <c r="AB215">
        <v>4</v>
      </c>
    </row>
    <row r="216" spans="1:28" x14ac:dyDescent="0.25">
      <c r="A216" t="s">
        <v>84</v>
      </c>
      <c r="B216">
        <v>30926</v>
      </c>
      <c r="C216" t="s">
        <v>566</v>
      </c>
      <c r="D216" t="s">
        <v>584</v>
      </c>
      <c r="E216" t="s">
        <v>584</v>
      </c>
      <c r="F216" t="s">
        <v>30</v>
      </c>
      <c r="G216">
        <v>0</v>
      </c>
      <c r="H216">
        <v>3</v>
      </c>
      <c r="I216">
        <v>2</v>
      </c>
      <c r="J216" t="s">
        <v>31</v>
      </c>
      <c r="K216" t="s">
        <v>653</v>
      </c>
      <c r="L216">
        <v>19</v>
      </c>
      <c r="M216">
        <v>99</v>
      </c>
      <c r="N216">
        <v>99</v>
      </c>
      <c r="O216">
        <v>97</v>
      </c>
      <c r="P216">
        <v>96</v>
      </c>
      <c r="Q216">
        <v>98</v>
      </c>
      <c r="R216">
        <v>100</v>
      </c>
      <c r="S216">
        <v>100</v>
      </c>
      <c r="T216">
        <v>96.39</v>
      </c>
      <c r="U216">
        <v>100</v>
      </c>
      <c r="V216" t="s">
        <v>654</v>
      </c>
      <c r="W216" t="s">
        <v>88</v>
      </c>
      <c r="X216" t="s">
        <v>34</v>
      </c>
      <c r="Y216" t="s">
        <v>34</v>
      </c>
      <c r="Z216" t="s">
        <v>655</v>
      </c>
      <c r="AA216" t="s">
        <v>34</v>
      </c>
      <c r="AB216">
        <v>4</v>
      </c>
    </row>
    <row r="217" spans="1:28" x14ac:dyDescent="0.25">
      <c r="A217" t="s">
        <v>84</v>
      </c>
      <c r="B217">
        <v>30926</v>
      </c>
      <c r="C217" t="s">
        <v>566</v>
      </c>
      <c r="D217" t="s">
        <v>662</v>
      </c>
      <c r="E217" t="s">
        <v>662</v>
      </c>
      <c r="F217" t="s">
        <v>30</v>
      </c>
      <c r="G217">
        <v>0</v>
      </c>
      <c r="H217">
        <v>3</v>
      </c>
      <c r="I217">
        <v>6</v>
      </c>
      <c r="J217" t="s">
        <v>31</v>
      </c>
      <c r="K217" t="s">
        <v>653</v>
      </c>
      <c r="L217">
        <v>19</v>
      </c>
      <c r="M217">
        <v>99</v>
      </c>
      <c r="N217">
        <v>99</v>
      </c>
      <c r="O217">
        <v>97</v>
      </c>
      <c r="P217">
        <v>96</v>
      </c>
      <c r="Q217">
        <v>98</v>
      </c>
      <c r="R217">
        <v>100</v>
      </c>
      <c r="S217">
        <v>100</v>
      </c>
      <c r="T217">
        <v>96.39</v>
      </c>
      <c r="U217">
        <v>100</v>
      </c>
      <c r="V217" t="s">
        <v>654</v>
      </c>
      <c r="W217" t="s">
        <v>88</v>
      </c>
      <c r="X217" t="s">
        <v>34</v>
      </c>
      <c r="Y217" t="s">
        <v>34</v>
      </c>
      <c r="Z217" t="s">
        <v>655</v>
      </c>
      <c r="AA217" t="s">
        <v>34</v>
      </c>
      <c r="AB217">
        <v>4</v>
      </c>
    </row>
    <row r="218" spans="1:28" x14ac:dyDescent="0.25">
      <c r="A218" t="s">
        <v>84</v>
      </c>
      <c r="B218">
        <v>30926</v>
      </c>
      <c r="C218" t="s">
        <v>566</v>
      </c>
      <c r="D218" t="s">
        <v>663</v>
      </c>
      <c r="E218" t="s">
        <v>663</v>
      </c>
      <c r="F218" t="s">
        <v>30</v>
      </c>
      <c r="G218">
        <v>0</v>
      </c>
      <c r="H218">
        <v>3</v>
      </c>
      <c r="I218">
        <v>7</v>
      </c>
      <c r="J218" t="s">
        <v>31</v>
      </c>
      <c r="K218" t="s">
        <v>653</v>
      </c>
      <c r="L218">
        <v>19</v>
      </c>
      <c r="M218">
        <v>99</v>
      </c>
      <c r="N218">
        <v>99</v>
      </c>
      <c r="O218">
        <v>97</v>
      </c>
      <c r="P218">
        <v>96</v>
      </c>
      <c r="Q218">
        <v>98</v>
      </c>
      <c r="R218">
        <v>100</v>
      </c>
      <c r="S218">
        <v>100</v>
      </c>
      <c r="T218">
        <v>96.39</v>
      </c>
      <c r="U218">
        <v>100</v>
      </c>
      <c r="V218" t="s">
        <v>654</v>
      </c>
      <c r="W218" t="s">
        <v>88</v>
      </c>
      <c r="X218" t="s">
        <v>34</v>
      </c>
      <c r="Y218" t="s">
        <v>34</v>
      </c>
      <c r="Z218" t="s">
        <v>655</v>
      </c>
      <c r="AA218" t="s">
        <v>34</v>
      </c>
      <c r="AB218">
        <v>4</v>
      </c>
    </row>
    <row r="219" spans="1:28" x14ac:dyDescent="0.25">
      <c r="A219" t="s">
        <v>84</v>
      </c>
      <c r="B219">
        <v>30926</v>
      </c>
      <c r="C219" t="s">
        <v>566</v>
      </c>
      <c r="D219" t="s">
        <v>664</v>
      </c>
      <c r="E219" t="s">
        <v>664</v>
      </c>
      <c r="F219" t="s">
        <v>30</v>
      </c>
      <c r="G219">
        <v>0</v>
      </c>
      <c r="H219">
        <v>3</v>
      </c>
      <c r="I219">
        <v>4</v>
      </c>
      <c r="J219" t="s">
        <v>31</v>
      </c>
      <c r="K219" t="s">
        <v>653</v>
      </c>
      <c r="L219">
        <v>19</v>
      </c>
      <c r="M219">
        <v>99</v>
      </c>
      <c r="N219">
        <v>99</v>
      </c>
      <c r="O219">
        <v>98</v>
      </c>
      <c r="P219">
        <v>96</v>
      </c>
      <c r="Q219">
        <v>98</v>
      </c>
      <c r="R219">
        <v>100</v>
      </c>
      <c r="S219">
        <v>100</v>
      </c>
      <c r="T219">
        <v>96.88</v>
      </c>
      <c r="U219">
        <v>100</v>
      </c>
      <c r="V219" t="s">
        <v>654</v>
      </c>
      <c r="W219" t="s">
        <v>88</v>
      </c>
      <c r="X219" t="s">
        <v>34</v>
      </c>
      <c r="Y219" t="s">
        <v>34</v>
      </c>
      <c r="Z219" t="s">
        <v>665</v>
      </c>
      <c r="AA219" t="s">
        <v>34</v>
      </c>
      <c r="AB219">
        <v>4</v>
      </c>
    </row>
    <row r="220" spans="1:28" x14ac:dyDescent="0.25">
      <c r="A220" t="s">
        <v>84</v>
      </c>
      <c r="B220">
        <v>30926</v>
      </c>
      <c r="C220" t="s">
        <v>566</v>
      </c>
      <c r="D220" t="s">
        <v>668</v>
      </c>
      <c r="E220" t="s">
        <v>668</v>
      </c>
      <c r="F220" t="s">
        <v>30</v>
      </c>
      <c r="G220">
        <v>0</v>
      </c>
      <c r="H220">
        <v>3</v>
      </c>
      <c r="I220">
        <v>9</v>
      </c>
      <c r="J220" t="s">
        <v>31</v>
      </c>
      <c r="K220" t="s">
        <v>653</v>
      </c>
      <c r="L220">
        <v>18</v>
      </c>
      <c r="M220">
        <v>99</v>
      </c>
      <c r="N220">
        <v>99</v>
      </c>
      <c r="O220">
        <v>98</v>
      </c>
      <c r="P220">
        <v>95</v>
      </c>
      <c r="Q220">
        <v>98</v>
      </c>
      <c r="R220">
        <v>100</v>
      </c>
      <c r="S220">
        <v>100</v>
      </c>
      <c r="T220">
        <v>96.1</v>
      </c>
      <c r="U220">
        <v>100</v>
      </c>
      <c r="V220" t="s">
        <v>654</v>
      </c>
      <c r="W220" t="s">
        <v>88</v>
      </c>
      <c r="X220" t="s">
        <v>34</v>
      </c>
      <c r="Y220" t="s">
        <v>34</v>
      </c>
      <c r="Z220" t="s">
        <v>669</v>
      </c>
      <c r="AA220" t="s">
        <v>34</v>
      </c>
      <c r="AB220">
        <v>4</v>
      </c>
    </row>
    <row r="221" spans="1:28" x14ac:dyDescent="0.25">
      <c r="A221" t="s">
        <v>143</v>
      </c>
      <c r="B221">
        <v>40750</v>
      </c>
      <c r="C221" t="s">
        <v>847</v>
      </c>
      <c r="D221" t="s">
        <v>848</v>
      </c>
      <c r="E221" t="s">
        <v>848</v>
      </c>
      <c r="F221" t="s">
        <v>30</v>
      </c>
      <c r="G221">
        <v>0</v>
      </c>
      <c r="H221">
        <v>3</v>
      </c>
      <c r="I221">
        <v>0</v>
      </c>
      <c r="J221" t="s">
        <v>31</v>
      </c>
      <c r="K221" t="s">
        <v>849</v>
      </c>
      <c r="L221">
        <v>34</v>
      </c>
      <c r="M221">
        <v>51</v>
      </c>
      <c r="N221">
        <v>51</v>
      </c>
      <c r="O221">
        <v>52</v>
      </c>
      <c r="P221">
        <v>50</v>
      </c>
      <c r="Q221">
        <v>52</v>
      </c>
      <c r="R221">
        <v>97.98</v>
      </c>
      <c r="S221">
        <v>-128.85</v>
      </c>
      <c r="U221">
        <v>392.15</v>
      </c>
      <c r="V221" t="s">
        <v>154</v>
      </c>
      <c r="W221" t="s">
        <v>850</v>
      </c>
      <c r="X221" t="s">
        <v>45</v>
      </c>
      <c r="Y221">
        <f>-129--129</f>
        <v>0</v>
      </c>
      <c r="AA221" t="s">
        <v>851</v>
      </c>
      <c r="AB221">
        <v>7</v>
      </c>
    </row>
    <row r="222" spans="1:28" x14ac:dyDescent="0.25">
      <c r="A222" t="s">
        <v>143</v>
      </c>
      <c r="B222">
        <v>40750</v>
      </c>
      <c r="C222" t="s">
        <v>847</v>
      </c>
      <c r="D222" t="s">
        <v>854</v>
      </c>
      <c r="E222" t="s">
        <v>854</v>
      </c>
      <c r="F222" t="s">
        <v>30</v>
      </c>
      <c r="G222">
        <v>0</v>
      </c>
      <c r="H222">
        <v>3</v>
      </c>
      <c r="I222">
        <v>2</v>
      </c>
      <c r="J222" t="s">
        <v>31</v>
      </c>
      <c r="K222" t="s">
        <v>849</v>
      </c>
      <c r="L222">
        <v>34</v>
      </c>
      <c r="M222">
        <v>50</v>
      </c>
      <c r="N222">
        <v>50</v>
      </c>
      <c r="O222">
        <v>50</v>
      </c>
      <c r="P222">
        <v>49</v>
      </c>
      <c r="Q222">
        <v>50</v>
      </c>
      <c r="R222">
        <v>100</v>
      </c>
      <c r="S222">
        <v>-127.02</v>
      </c>
      <c r="U222">
        <v>377.18</v>
      </c>
      <c r="V222" t="s">
        <v>855</v>
      </c>
      <c r="W222" t="s">
        <v>850</v>
      </c>
      <c r="X222" t="s">
        <v>34</v>
      </c>
      <c r="Y222">
        <f>-127--127</f>
        <v>0</v>
      </c>
      <c r="AA222" t="s">
        <v>856</v>
      </c>
      <c r="AB222">
        <v>7</v>
      </c>
    </row>
    <row r="223" spans="1:28" x14ac:dyDescent="0.25">
      <c r="A223" t="s">
        <v>143</v>
      </c>
      <c r="B223">
        <v>40750</v>
      </c>
      <c r="C223" t="s">
        <v>847</v>
      </c>
      <c r="D223" t="s">
        <v>866</v>
      </c>
      <c r="E223" t="s">
        <v>866</v>
      </c>
      <c r="F223" t="s">
        <v>30</v>
      </c>
      <c r="G223">
        <v>0</v>
      </c>
      <c r="H223">
        <v>3</v>
      </c>
      <c r="I223">
        <v>7</v>
      </c>
      <c r="J223" t="s">
        <v>31</v>
      </c>
      <c r="K223" t="s">
        <v>849</v>
      </c>
      <c r="L223">
        <v>42</v>
      </c>
      <c r="M223">
        <v>49</v>
      </c>
      <c r="N223">
        <v>49</v>
      </c>
      <c r="O223">
        <v>53</v>
      </c>
      <c r="P223">
        <v>44</v>
      </c>
      <c r="Q223">
        <v>51</v>
      </c>
      <c r="R223">
        <v>100</v>
      </c>
      <c r="S223">
        <v>-127.05</v>
      </c>
      <c r="U223">
        <v>372.32</v>
      </c>
      <c r="V223" t="s">
        <v>855</v>
      </c>
      <c r="W223" t="s">
        <v>850</v>
      </c>
      <c r="X223" t="s">
        <v>34</v>
      </c>
      <c r="Y223">
        <f>-127--127</f>
        <v>0</v>
      </c>
      <c r="AA223" t="s">
        <v>867</v>
      </c>
      <c r="AB223">
        <v>7</v>
      </c>
    </row>
    <row r="224" spans="1:28" x14ac:dyDescent="0.25">
      <c r="A224" t="s">
        <v>84</v>
      </c>
      <c r="B224">
        <v>35038</v>
      </c>
      <c r="C224" t="s">
        <v>901</v>
      </c>
      <c r="D224" t="s">
        <v>910</v>
      </c>
      <c r="E224" t="s">
        <v>910</v>
      </c>
      <c r="F224" t="s">
        <v>30</v>
      </c>
      <c r="G224">
        <v>0</v>
      </c>
      <c r="H224">
        <v>3</v>
      </c>
      <c r="I224">
        <v>6</v>
      </c>
      <c r="J224" t="s">
        <v>31</v>
      </c>
      <c r="K224" t="s">
        <v>903</v>
      </c>
      <c r="L224">
        <v>40129</v>
      </c>
      <c r="M224">
        <v>99</v>
      </c>
      <c r="N224">
        <v>99</v>
      </c>
      <c r="O224">
        <v>100</v>
      </c>
      <c r="P224">
        <v>99</v>
      </c>
      <c r="Q224">
        <v>99</v>
      </c>
      <c r="R224">
        <v>100</v>
      </c>
      <c r="S224">
        <v>99.9</v>
      </c>
      <c r="T224">
        <v>100</v>
      </c>
      <c r="U224">
        <v>100</v>
      </c>
      <c r="V224" t="s">
        <v>907</v>
      </c>
      <c r="W224" t="s">
        <v>904</v>
      </c>
      <c r="X224" t="s">
        <v>34</v>
      </c>
      <c r="Y224" t="s">
        <v>34</v>
      </c>
      <c r="Z224" t="s">
        <v>34</v>
      </c>
      <c r="AA224" t="s">
        <v>34</v>
      </c>
      <c r="AB224">
        <v>4</v>
      </c>
    </row>
    <row r="225" spans="1:28" x14ac:dyDescent="0.25">
      <c r="A225" t="s">
        <v>84</v>
      </c>
      <c r="B225">
        <v>35038</v>
      </c>
      <c r="C225" t="s">
        <v>901</v>
      </c>
      <c r="D225" t="s">
        <v>932</v>
      </c>
      <c r="E225" t="s">
        <v>932</v>
      </c>
      <c r="F225" t="s">
        <v>30</v>
      </c>
      <c r="G225">
        <v>0</v>
      </c>
      <c r="H225">
        <v>3</v>
      </c>
      <c r="I225">
        <v>1</v>
      </c>
      <c r="J225" t="s">
        <v>31</v>
      </c>
      <c r="K225" t="s">
        <v>933</v>
      </c>
      <c r="L225">
        <v>14070</v>
      </c>
      <c r="M225">
        <v>100</v>
      </c>
      <c r="N225">
        <v>100</v>
      </c>
      <c r="O225">
        <v>100</v>
      </c>
      <c r="P225">
        <v>100</v>
      </c>
      <c r="Q225">
        <v>100</v>
      </c>
      <c r="R225">
        <v>100</v>
      </c>
      <c r="S225">
        <v>100</v>
      </c>
      <c r="T225">
        <v>100</v>
      </c>
      <c r="U225">
        <v>100</v>
      </c>
      <c r="V225" t="s">
        <v>439</v>
      </c>
      <c r="W225" t="s">
        <v>934</v>
      </c>
      <c r="X225" t="s">
        <v>34</v>
      </c>
      <c r="Y225" t="s">
        <v>34</v>
      </c>
      <c r="Z225" t="s">
        <v>34</v>
      </c>
      <c r="AA225" t="s">
        <v>34</v>
      </c>
      <c r="AB225">
        <v>4</v>
      </c>
    </row>
    <row r="226" spans="1:28" x14ac:dyDescent="0.25">
      <c r="A226" t="s">
        <v>84</v>
      </c>
      <c r="B226">
        <v>35038</v>
      </c>
      <c r="C226" t="s">
        <v>901</v>
      </c>
      <c r="D226" t="s">
        <v>935</v>
      </c>
      <c r="E226" t="s">
        <v>935</v>
      </c>
      <c r="F226" t="s">
        <v>30</v>
      </c>
      <c r="G226">
        <v>0</v>
      </c>
      <c r="H226">
        <v>3</v>
      </c>
      <c r="I226">
        <v>0</v>
      </c>
      <c r="J226" t="s">
        <v>31</v>
      </c>
      <c r="K226" t="s">
        <v>933</v>
      </c>
      <c r="L226">
        <v>14070</v>
      </c>
      <c r="M226">
        <v>100</v>
      </c>
      <c r="N226">
        <v>100</v>
      </c>
      <c r="O226">
        <v>100</v>
      </c>
      <c r="P226">
        <v>100</v>
      </c>
      <c r="Q226">
        <v>100</v>
      </c>
      <c r="R226">
        <v>100</v>
      </c>
      <c r="S226">
        <v>100</v>
      </c>
      <c r="T226">
        <v>100</v>
      </c>
      <c r="U226">
        <v>100</v>
      </c>
      <c r="V226" t="s">
        <v>439</v>
      </c>
      <c r="W226" t="s">
        <v>934</v>
      </c>
      <c r="X226" t="s">
        <v>34</v>
      </c>
      <c r="Y226" t="s">
        <v>34</v>
      </c>
      <c r="Z226" t="s">
        <v>34</v>
      </c>
      <c r="AA226" t="s">
        <v>34</v>
      </c>
      <c r="AB226">
        <v>4</v>
      </c>
    </row>
    <row r="227" spans="1:28" x14ac:dyDescent="0.25">
      <c r="A227" t="s">
        <v>84</v>
      </c>
      <c r="B227">
        <v>35038</v>
      </c>
      <c r="C227" t="s">
        <v>901</v>
      </c>
      <c r="D227" t="s">
        <v>936</v>
      </c>
      <c r="E227" t="s">
        <v>936</v>
      </c>
      <c r="F227" t="s">
        <v>30</v>
      </c>
      <c r="G227">
        <v>0</v>
      </c>
      <c r="H227">
        <v>3</v>
      </c>
      <c r="I227">
        <v>3</v>
      </c>
      <c r="J227" t="s">
        <v>31</v>
      </c>
      <c r="K227" t="s">
        <v>933</v>
      </c>
      <c r="L227">
        <v>13973</v>
      </c>
      <c r="M227">
        <v>100</v>
      </c>
      <c r="N227">
        <v>100</v>
      </c>
      <c r="O227">
        <v>100</v>
      </c>
      <c r="P227">
        <v>100</v>
      </c>
      <c r="Q227">
        <v>100</v>
      </c>
      <c r="R227">
        <v>100</v>
      </c>
      <c r="S227">
        <v>100</v>
      </c>
      <c r="T227">
        <v>100</v>
      </c>
      <c r="U227">
        <v>100</v>
      </c>
      <c r="V227" t="s">
        <v>439</v>
      </c>
      <c r="W227" t="s">
        <v>934</v>
      </c>
      <c r="X227" t="s">
        <v>34</v>
      </c>
      <c r="Y227" t="s">
        <v>34</v>
      </c>
      <c r="Z227" t="s">
        <v>34</v>
      </c>
      <c r="AA227" t="s">
        <v>34</v>
      </c>
      <c r="AB227">
        <v>4</v>
      </c>
    </row>
    <row r="228" spans="1:28" x14ac:dyDescent="0.25">
      <c r="A228" t="s">
        <v>84</v>
      </c>
      <c r="B228">
        <v>35038</v>
      </c>
      <c r="C228" t="s">
        <v>901</v>
      </c>
      <c r="D228" t="s">
        <v>937</v>
      </c>
      <c r="E228" t="s">
        <v>937</v>
      </c>
      <c r="F228" t="s">
        <v>30</v>
      </c>
      <c r="G228">
        <v>0</v>
      </c>
      <c r="H228">
        <v>3</v>
      </c>
      <c r="I228">
        <v>2</v>
      </c>
      <c r="J228" t="s">
        <v>31</v>
      </c>
      <c r="K228" t="s">
        <v>933</v>
      </c>
      <c r="L228">
        <v>13973</v>
      </c>
      <c r="M228">
        <v>100</v>
      </c>
      <c r="N228">
        <v>100</v>
      </c>
      <c r="O228">
        <v>100</v>
      </c>
      <c r="P228">
        <v>100</v>
      </c>
      <c r="Q228">
        <v>100</v>
      </c>
      <c r="R228">
        <v>100</v>
      </c>
      <c r="S228">
        <v>100</v>
      </c>
      <c r="T228">
        <v>100</v>
      </c>
      <c r="U228">
        <v>100</v>
      </c>
      <c r="V228" t="s">
        <v>439</v>
      </c>
      <c r="W228" t="s">
        <v>934</v>
      </c>
      <c r="X228" t="s">
        <v>34</v>
      </c>
      <c r="Y228" t="s">
        <v>34</v>
      </c>
      <c r="Z228" t="s">
        <v>34</v>
      </c>
      <c r="AA228" t="s">
        <v>34</v>
      </c>
      <c r="AB228">
        <v>4</v>
      </c>
    </row>
    <row r="229" spans="1:28" x14ac:dyDescent="0.25">
      <c r="A229" t="s">
        <v>84</v>
      </c>
      <c r="B229">
        <v>35038</v>
      </c>
      <c r="C229" t="s">
        <v>901</v>
      </c>
      <c r="D229" t="s">
        <v>938</v>
      </c>
      <c r="E229" t="s">
        <v>938</v>
      </c>
      <c r="F229" t="s">
        <v>30</v>
      </c>
      <c r="G229">
        <v>0</v>
      </c>
      <c r="H229">
        <v>3</v>
      </c>
      <c r="I229">
        <v>5</v>
      </c>
      <c r="J229" t="s">
        <v>31</v>
      </c>
      <c r="K229" t="s">
        <v>933</v>
      </c>
      <c r="L229">
        <v>13905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  <c r="S229">
        <v>100</v>
      </c>
      <c r="T229">
        <v>100</v>
      </c>
      <c r="U229">
        <v>100</v>
      </c>
      <c r="V229" t="s">
        <v>439</v>
      </c>
      <c r="W229" t="s">
        <v>934</v>
      </c>
      <c r="X229" t="s">
        <v>34</v>
      </c>
      <c r="Y229" t="s">
        <v>34</v>
      </c>
      <c r="Z229" t="s">
        <v>34</v>
      </c>
      <c r="AA229" t="s">
        <v>34</v>
      </c>
      <c r="AB229">
        <v>4</v>
      </c>
    </row>
    <row r="230" spans="1:28" x14ac:dyDescent="0.25">
      <c r="A230" t="s">
        <v>84</v>
      </c>
      <c r="B230">
        <v>35038</v>
      </c>
      <c r="C230" t="s">
        <v>901</v>
      </c>
      <c r="D230" t="s">
        <v>939</v>
      </c>
      <c r="E230" t="s">
        <v>939</v>
      </c>
      <c r="F230" t="s">
        <v>30</v>
      </c>
      <c r="G230">
        <v>0</v>
      </c>
      <c r="H230">
        <v>3</v>
      </c>
      <c r="I230">
        <v>4</v>
      </c>
      <c r="J230" t="s">
        <v>31</v>
      </c>
      <c r="K230" t="s">
        <v>933</v>
      </c>
      <c r="L230">
        <v>13905</v>
      </c>
      <c r="M230">
        <v>100</v>
      </c>
      <c r="N230">
        <v>100</v>
      </c>
      <c r="O230">
        <v>100</v>
      </c>
      <c r="P230">
        <v>100</v>
      </c>
      <c r="Q230">
        <v>100</v>
      </c>
      <c r="R230">
        <v>100</v>
      </c>
      <c r="S230">
        <v>100</v>
      </c>
      <c r="T230">
        <v>100</v>
      </c>
      <c r="U230">
        <v>100</v>
      </c>
      <c r="V230" t="s">
        <v>439</v>
      </c>
      <c r="W230" t="s">
        <v>934</v>
      </c>
      <c r="X230" t="s">
        <v>34</v>
      </c>
      <c r="Y230" t="s">
        <v>34</v>
      </c>
      <c r="Z230" t="s">
        <v>34</v>
      </c>
      <c r="AA230" t="s">
        <v>34</v>
      </c>
      <c r="AB230">
        <v>4</v>
      </c>
    </row>
    <row r="231" spans="1:28" x14ac:dyDescent="0.25">
      <c r="A231" t="s">
        <v>84</v>
      </c>
      <c r="B231">
        <v>35038</v>
      </c>
      <c r="C231" t="s">
        <v>901</v>
      </c>
      <c r="D231" t="s">
        <v>940</v>
      </c>
      <c r="E231" t="s">
        <v>940</v>
      </c>
      <c r="F231" t="s">
        <v>30</v>
      </c>
      <c r="G231">
        <v>0</v>
      </c>
      <c r="H231">
        <v>3</v>
      </c>
      <c r="I231">
        <v>7</v>
      </c>
      <c r="J231" t="s">
        <v>31</v>
      </c>
      <c r="K231" t="s">
        <v>933</v>
      </c>
      <c r="L231">
        <v>13888</v>
      </c>
      <c r="M231">
        <v>100</v>
      </c>
      <c r="N231">
        <v>100</v>
      </c>
      <c r="O231">
        <v>100</v>
      </c>
      <c r="P231">
        <v>100</v>
      </c>
      <c r="Q231">
        <v>100</v>
      </c>
      <c r="R231">
        <v>100</v>
      </c>
      <c r="S231">
        <v>100</v>
      </c>
      <c r="T231">
        <v>100</v>
      </c>
      <c r="U231">
        <v>100</v>
      </c>
      <c r="V231" t="s">
        <v>439</v>
      </c>
      <c r="W231" t="s">
        <v>934</v>
      </c>
      <c r="X231" t="s">
        <v>34</v>
      </c>
      <c r="Y231" t="s">
        <v>34</v>
      </c>
      <c r="Z231" t="s">
        <v>34</v>
      </c>
      <c r="AA231" t="s">
        <v>34</v>
      </c>
      <c r="AB231">
        <v>4</v>
      </c>
    </row>
    <row r="232" spans="1:28" x14ac:dyDescent="0.25">
      <c r="A232" t="s">
        <v>84</v>
      </c>
      <c r="B232">
        <v>35038</v>
      </c>
      <c r="C232" t="s">
        <v>901</v>
      </c>
      <c r="D232" t="s">
        <v>941</v>
      </c>
      <c r="E232" t="s">
        <v>941</v>
      </c>
      <c r="F232" t="s">
        <v>30</v>
      </c>
      <c r="G232">
        <v>0</v>
      </c>
      <c r="H232">
        <v>3</v>
      </c>
      <c r="I232">
        <v>6</v>
      </c>
      <c r="J232" t="s">
        <v>31</v>
      </c>
      <c r="K232" t="s">
        <v>933</v>
      </c>
      <c r="L232">
        <v>13888</v>
      </c>
      <c r="M232">
        <v>100</v>
      </c>
      <c r="N232">
        <v>100</v>
      </c>
      <c r="O232">
        <v>100</v>
      </c>
      <c r="P232">
        <v>100</v>
      </c>
      <c r="Q232">
        <v>100</v>
      </c>
      <c r="R232">
        <v>100</v>
      </c>
      <c r="S232">
        <v>100</v>
      </c>
      <c r="T232">
        <v>100</v>
      </c>
      <c r="U232">
        <v>100</v>
      </c>
      <c r="V232" t="s">
        <v>439</v>
      </c>
      <c r="W232" t="s">
        <v>934</v>
      </c>
      <c r="X232" t="s">
        <v>34</v>
      </c>
      <c r="Y232" t="s">
        <v>34</v>
      </c>
      <c r="Z232" t="s">
        <v>34</v>
      </c>
      <c r="AA232" t="s">
        <v>34</v>
      </c>
      <c r="AB232">
        <v>4</v>
      </c>
    </row>
    <row r="233" spans="1:28" x14ac:dyDescent="0.25">
      <c r="A233" t="s">
        <v>84</v>
      </c>
      <c r="B233">
        <v>35038</v>
      </c>
      <c r="C233" t="s">
        <v>901</v>
      </c>
      <c r="D233" t="s">
        <v>942</v>
      </c>
      <c r="E233" t="s">
        <v>942</v>
      </c>
      <c r="F233" t="s">
        <v>30</v>
      </c>
      <c r="G233">
        <v>0</v>
      </c>
      <c r="H233">
        <v>3</v>
      </c>
      <c r="I233">
        <v>8</v>
      </c>
      <c r="J233" t="s">
        <v>31</v>
      </c>
      <c r="K233" t="s">
        <v>933</v>
      </c>
      <c r="L233">
        <v>13343</v>
      </c>
      <c r="M233">
        <v>100</v>
      </c>
      <c r="N233">
        <v>100</v>
      </c>
      <c r="O233">
        <v>100</v>
      </c>
      <c r="P233">
        <v>100</v>
      </c>
      <c r="Q233">
        <v>100</v>
      </c>
      <c r="R233">
        <v>100</v>
      </c>
      <c r="S233">
        <v>100</v>
      </c>
      <c r="T233">
        <v>100</v>
      </c>
      <c r="U233">
        <v>100</v>
      </c>
      <c r="V233" t="s">
        <v>439</v>
      </c>
      <c r="W233" t="s">
        <v>934</v>
      </c>
      <c r="X233" t="s">
        <v>34</v>
      </c>
      <c r="Y233" t="s">
        <v>34</v>
      </c>
      <c r="Z233" t="s">
        <v>34</v>
      </c>
      <c r="AA233" t="s">
        <v>34</v>
      </c>
      <c r="AB233">
        <v>4</v>
      </c>
    </row>
    <row r="234" spans="1:28" x14ac:dyDescent="0.25">
      <c r="A234" t="s">
        <v>84</v>
      </c>
      <c r="B234">
        <v>35038</v>
      </c>
      <c r="C234" t="s">
        <v>901</v>
      </c>
      <c r="D234" t="s">
        <v>943</v>
      </c>
      <c r="E234" t="s">
        <v>943</v>
      </c>
      <c r="F234" t="s">
        <v>30</v>
      </c>
      <c r="G234">
        <v>0</v>
      </c>
      <c r="H234">
        <v>3</v>
      </c>
      <c r="I234">
        <v>9</v>
      </c>
      <c r="J234" t="s">
        <v>31</v>
      </c>
      <c r="K234" t="s">
        <v>933</v>
      </c>
      <c r="L234">
        <v>13343</v>
      </c>
      <c r="M234">
        <v>100</v>
      </c>
      <c r="N234">
        <v>100</v>
      </c>
      <c r="O234">
        <v>100</v>
      </c>
      <c r="P234">
        <v>100</v>
      </c>
      <c r="Q234">
        <v>100</v>
      </c>
      <c r="R234">
        <v>100</v>
      </c>
      <c r="S234">
        <v>100</v>
      </c>
      <c r="T234">
        <v>100</v>
      </c>
      <c r="U234">
        <v>100</v>
      </c>
      <c r="V234" t="s">
        <v>439</v>
      </c>
      <c r="W234" t="s">
        <v>934</v>
      </c>
      <c r="X234" t="s">
        <v>34</v>
      </c>
      <c r="Y234" t="s">
        <v>34</v>
      </c>
      <c r="Z234" t="s">
        <v>34</v>
      </c>
      <c r="AA234" t="s">
        <v>34</v>
      </c>
      <c r="AB234">
        <v>4</v>
      </c>
    </row>
    <row r="235" spans="1:28" x14ac:dyDescent="0.25">
      <c r="A235" t="s">
        <v>84</v>
      </c>
      <c r="B235">
        <v>35038</v>
      </c>
      <c r="C235" t="s">
        <v>901</v>
      </c>
      <c r="D235" t="s">
        <v>962</v>
      </c>
      <c r="E235" t="s">
        <v>962</v>
      </c>
      <c r="F235" t="s">
        <v>30</v>
      </c>
      <c r="G235">
        <v>0</v>
      </c>
      <c r="H235">
        <v>3</v>
      </c>
      <c r="I235">
        <v>4</v>
      </c>
      <c r="J235" t="s">
        <v>31</v>
      </c>
      <c r="K235" t="s">
        <v>959</v>
      </c>
      <c r="L235">
        <v>2345384</v>
      </c>
      <c r="M235">
        <v>100</v>
      </c>
      <c r="N235">
        <v>100</v>
      </c>
      <c r="O235">
        <v>100</v>
      </c>
      <c r="P235">
        <v>100</v>
      </c>
      <c r="Q235">
        <v>100</v>
      </c>
      <c r="R235">
        <v>100</v>
      </c>
      <c r="S235">
        <v>100</v>
      </c>
      <c r="T235">
        <v>100</v>
      </c>
      <c r="U235">
        <v>100</v>
      </c>
      <c r="V235" t="s">
        <v>439</v>
      </c>
      <c r="W235" t="s">
        <v>960</v>
      </c>
      <c r="X235" t="s">
        <v>34</v>
      </c>
      <c r="Y235" t="s">
        <v>34</v>
      </c>
      <c r="Z235" t="s">
        <v>34</v>
      </c>
      <c r="AA235" t="s">
        <v>34</v>
      </c>
      <c r="AB235">
        <v>4</v>
      </c>
    </row>
    <row r="236" spans="1:28" x14ac:dyDescent="0.25">
      <c r="A236" t="s">
        <v>84</v>
      </c>
      <c r="B236">
        <v>35038</v>
      </c>
      <c r="C236" t="s">
        <v>901</v>
      </c>
      <c r="D236" t="s">
        <v>963</v>
      </c>
      <c r="E236" t="s">
        <v>963</v>
      </c>
      <c r="F236" t="s">
        <v>30</v>
      </c>
      <c r="G236">
        <v>0</v>
      </c>
      <c r="H236">
        <v>3</v>
      </c>
      <c r="I236">
        <v>5</v>
      </c>
      <c r="J236" t="s">
        <v>31</v>
      </c>
      <c r="K236" t="s">
        <v>959</v>
      </c>
      <c r="L236">
        <v>2345384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  <c r="S236">
        <v>100</v>
      </c>
      <c r="T236">
        <v>100</v>
      </c>
      <c r="U236">
        <v>100</v>
      </c>
      <c r="V236" t="s">
        <v>439</v>
      </c>
      <c r="W236" t="s">
        <v>960</v>
      </c>
      <c r="X236" t="s">
        <v>34</v>
      </c>
      <c r="Y236" t="s">
        <v>34</v>
      </c>
      <c r="Z236" t="s">
        <v>34</v>
      </c>
      <c r="AA236" t="s">
        <v>34</v>
      </c>
      <c r="AB236">
        <v>4</v>
      </c>
    </row>
    <row r="237" spans="1:28" x14ac:dyDescent="0.25">
      <c r="A237" t="s">
        <v>84</v>
      </c>
      <c r="B237">
        <v>35038</v>
      </c>
      <c r="C237" t="s">
        <v>901</v>
      </c>
      <c r="D237" t="s">
        <v>964</v>
      </c>
      <c r="E237" t="s">
        <v>964</v>
      </c>
      <c r="F237" t="s">
        <v>30</v>
      </c>
      <c r="G237">
        <v>0</v>
      </c>
      <c r="H237">
        <v>3</v>
      </c>
      <c r="I237">
        <v>6</v>
      </c>
      <c r="J237" t="s">
        <v>31</v>
      </c>
      <c r="K237" t="s">
        <v>959</v>
      </c>
      <c r="L237">
        <v>2119531</v>
      </c>
      <c r="M237">
        <v>100</v>
      </c>
      <c r="N237">
        <v>100</v>
      </c>
      <c r="O237">
        <v>100</v>
      </c>
      <c r="P237">
        <v>100</v>
      </c>
      <c r="Q237">
        <v>100</v>
      </c>
      <c r="R237">
        <v>100</v>
      </c>
      <c r="S237">
        <v>100</v>
      </c>
      <c r="T237">
        <v>100</v>
      </c>
      <c r="U237">
        <v>100</v>
      </c>
      <c r="V237" t="s">
        <v>439</v>
      </c>
      <c r="W237" t="s">
        <v>960</v>
      </c>
      <c r="X237" t="s">
        <v>34</v>
      </c>
      <c r="Y237" t="s">
        <v>34</v>
      </c>
      <c r="Z237" t="s">
        <v>34</v>
      </c>
      <c r="AA237" t="s">
        <v>34</v>
      </c>
      <c r="AB237">
        <v>4</v>
      </c>
    </row>
    <row r="238" spans="1:28" x14ac:dyDescent="0.25">
      <c r="A238" t="s">
        <v>84</v>
      </c>
      <c r="B238">
        <v>35038</v>
      </c>
      <c r="C238" t="s">
        <v>901</v>
      </c>
      <c r="D238" t="s">
        <v>965</v>
      </c>
      <c r="E238" t="s">
        <v>965</v>
      </c>
      <c r="F238" t="s">
        <v>30</v>
      </c>
      <c r="G238">
        <v>0</v>
      </c>
      <c r="H238">
        <v>3</v>
      </c>
      <c r="I238">
        <v>7</v>
      </c>
      <c r="J238" t="s">
        <v>31</v>
      </c>
      <c r="K238" t="s">
        <v>959</v>
      </c>
      <c r="L238">
        <v>2119531</v>
      </c>
      <c r="M238">
        <v>100</v>
      </c>
      <c r="N238">
        <v>100</v>
      </c>
      <c r="O238">
        <v>100</v>
      </c>
      <c r="P238">
        <v>100</v>
      </c>
      <c r="Q238">
        <v>100</v>
      </c>
      <c r="R238">
        <v>100</v>
      </c>
      <c r="S238">
        <v>100</v>
      </c>
      <c r="T238">
        <v>100</v>
      </c>
      <c r="U238">
        <v>100</v>
      </c>
      <c r="V238" t="s">
        <v>439</v>
      </c>
      <c r="W238" t="s">
        <v>960</v>
      </c>
      <c r="X238" t="s">
        <v>34</v>
      </c>
      <c r="Y238" t="s">
        <v>34</v>
      </c>
      <c r="Z238" t="s">
        <v>34</v>
      </c>
      <c r="AA238" t="s">
        <v>34</v>
      </c>
      <c r="AB238">
        <v>4</v>
      </c>
    </row>
    <row r="239" spans="1:28" x14ac:dyDescent="0.25">
      <c r="A239" t="s">
        <v>84</v>
      </c>
      <c r="B239">
        <v>35038</v>
      </c>
      <c r="C239" t="s">
        <v>901</v>
      </c>
      <c r="D239" t="s">
        <v>966</v>
      </c>
      <c r="E239" t="s">
        <v>966</v>
      </c>
      <c r="F239" t="s">
        <v>30</v>
      </c>
      <c r="G239">
        <v>0</v>
      </c>
      <c r="H239">
        <v>3</v>
      </c>
      <c r="I239">
        <v>9</v>
      </c>
      <c r="J239" t="s">
        <v>31</v>
      </c>
      <c r="K239" t="s">
        <v>959</v>
      </c>
      <c r="L239">
        <v>2115764</v>
      </c>
      <c r="M239">
        <v>100</v>
      </c>
      <c r="N239">
        <v>100</v>
      </c>
      <c r="O239">
        <v>100</v>
      </c>
      <c r="P239">
        <v>100</v>
      </c>
      <c r="Q239">
        <v>100</v>
      </c>
      <c r="R239">
        <v>100</v>
      </c>
      <c r="S239">
        <v>100</v>
      </c>
      <c r="T239">
        <v>100</v>
      </c>
      <c r="U239">
        <v>100</v>
      </c>
      <c r="V239" t="s">
        <v>439</v>
      </c>
      <c r="W239" t="s">
        <v>960</v>
      </c>
      <c r="X239" t="s">
        <v>34</v>
      </c>
      <c r="Y239" t="s">
        <v>34</v>
      </c>
      <c r="Z239" t="s">
        <v>34</v>
      </c>
      <c r="AA239" t="s">
        <v>34</v>
      </c>
      <c r="AB239">
        <v>4</v>
      </c>
    </row>
    <row r="240" spans="1:28" x14ac:dyDescent="0.25">
      <c r="A240" t="s">
        <v>84</v>
      </c>
      <c r="B240">
        <v>35038</v>
      </c>
      <c r="C240" t="s">
        <v>901</v>
      </c>
      <c r="D240" t="s">
        <v>967</v>
      </c>
      <c r="E240" t="s">
        <v>967</v>
      </c>
      <c r="F240" t="s">
        <v>30</v>
      </c>
      <c r="G240">
        <v>0</v>
      </c>
      <c r="H240">
        <v>3</v>
      </c>
      <c r="I240">
        <v>8</v>
      </c>
      <c r="J240" t="s">
        <v>31</v>
      </c>
      <c r="K240" t="s">
        <v>959</v>
      </c>
      <c r="L240">
        <v>2115764</v>
      </c>
      <c r="M240">
        <v>100</v>
      </c>
      <c r="N240">
        <v>100</v>
      </c>
      <c r="O240">
        <v>100</v>
      </c>
      <c r="P240">
        <v>100</v>
      </c>
      <c r="Q240">
        <v>100</v>
      </c>
      <c r="R240">
        <v>100</v>
      </c>
      <c r="S240">
        <v>100</v>
      </c>
      <c r="T240">
        <v>100</v>
      </c>
      <c r="U240">
        <v>100</v>
      </c>
      <c r="V240" t="s">
        <v>439</v>
      </c>
      <c r="W240" t="s">
        <v>960</v>
      </c>
      <c r="X240" t="s">
        <v>34</v>
      </c>
      <c r="Y240" t="s">
        <v>34</v>
      </c>
      <c r="Z240" t="s">
        <v>34</v>
      </c>
      <c r="AA240" t="s">
        <v>34</v>
      </c>
      <c r="AB240">
        <v>4</v>
      </c>
    </row>
    <row r="241" spans="1:28" x14ac:dyDescent="0.25">
      <c r="A241" t="s">
        <v>143</v>
      </c>
      <c r="B241">
        <v>53233</v>
      </c>
      <c r="C241" t="s">
        <v>323</v>
      </c>
      <c r="D241" t="s">
        <v>384</v>
      </c>
      <c r="E241" t="s">
        <v>384</v>
      </c>
      <c r="F241" t="s">
        <v>30</v>
      </c>
      <c r="G241">
        <v>6</v>
      </c>
      <c r="H241">
        <v>2</v>
      </c>
      <c r="I241">
        <v>0</v>
      </c>
      <c r="J241" t="s">
        <v>31</v>
      </c>
      <c r="K241" t="s">
        <v>395</v>
      </c>
      <c r="L241">
        <v>7008915</v>
      </c>
      <c r="M241">
        <v>91</v>
      </c>
      <c r="N241">
        <v>91</v>
      </c>
      <c r="O241">
        <v>86</v>
      </c>
      <c r="P241">
        <v>82</v>
      </c>
      <c r="Q241">
        <v>89</v>
      </c>
      <c r="R241">
        <v>86.88</v>
      </c>
      <c r="S241">
        <v>100</v>
      </c>
      <c r="U241">
        <v>86.78</v>
      </c>
      <c r="V241" t="s">
        <v>396</v>
      </c>
      <c r="W241" t="s">
        <v>360</v>
      </c>
      <c r="X241" t="s">
        <v>111</v>
      </c>
      <c r="Y241" t="s">
        <v>34</v>
      </c>
      <c r="AA241" t="s">
        <v>397</v>
      </c>
      <c r="AB241">
        <v>3</v>
      </c>
    </row>
    <row r="242" spans="1:28" x14ac:dyDescent="0.25">
      <c r="A242" t="s">
        <v>143</v>
      </c>
      <c r="B242">
        <v>53233</v>
      </c>
      <c r="C242" t="s">
        <v>323</v>
      </c>
      <c r="D242" t="s">
        <v>408</v>
      </c>
      <c r="E242" t="s">
        <v>408</v>
      </c>
      <c r="F242" t="s">
        <v>30</v>
      </c>
      <c r="G242">
        <v>6</v>
      </c>
      <c r="H242">
        <v>2</v>
      </c>
      <c r="I242">
        <v>8</v>
      </c>
      <c r="J242" t="s">
        <v>31</v>
      </c>
      <c r="K242" t="s">
        <v>395</v>
      </c>
      <c r="L242">
        <v>10994250</v>
      </c>
      <c r="M242">
        <v>90</v>
      </c>
      <c r="N242">
        <v>90</v>
      </c>
      <c r="O242">
        <v>93</v>
      </c>
      <c r="P242">
        <v>80</v>
      </c>
      <c r="Q242">
        <v>91</v>
      </c>
      <c r="R242">
        <v>86.88</v>
      </c>
      <c r="S242">
        <v>100</v>
      </c>
      <c r="U242">
        <v>84.95</v>
      </c>
      <c r="V242" t="s">
        <v>396</v>
      </c>
      <c r="W242" t="s">
        <v>360</v>
      </c>
      <c r="X242" t="s">
        <v>111</v>
      </c>
      <c r="Y242" t="s">
        <v>34</v>
      </c>
      <c r="AA242" t="s">
        <v>409</v>
      </c>
      <c r="AB242">
        <v>3</v>
      </c>
    </row>
    <row r="243" spans="1:28" x14ac:dyDescent="0.25">
      <c r="A243" t="s">
        <v>143</v>
      </c>
      <c r="B243">
        <v>53233</v>
      </c>
      <c r="C243" t="s">
        <v>323</v>
      </c>
      <c r="D243" t="s">
        <v>398</v>
      </c>
      <c r="E243" t="s">
        <v>398</v>
      </c>
      <c r="F243" t="s">
        <v>30</v>
      </c>
      <c r="G243">
        <v>5</v>
      </c>
      <c r="H243">
        <v>2</v>
      </c>
      <c r="I243">
        <v>1</v>
      </c>
      <c r="J243" t="s">
        <v>31</v>
      </c>
      <c r="K243" t="s">
        <v>395</v>
      </c>
      <c r="L243">
        <v>7006351</v>
      </c>
      <c r="M243">
        <v>91</v>
      </c>
      <c r="N243">
        <v>91</v>
      </c>
      <c r="O243">
        <v>86</v>
      </c>
      <c r="P243">
        <v>82</v>
      </c>
      <c r="Q243">
        <v>89</v>
      </c>
      <c r="R243">
        <v>86.88</v>
      </c>
      <c r="S243">
        <v>100</v>
      </c>
      <c r="U243">
        <v>86.78</v>
      </c>
      <c r="V243" t="s">
        <v>396</v>
      </c>
      <c r="W243" t="s">
        <v>360</v>
      </c>
      <c r="X243" t="s">
        <v>111</v>
      </c>
      <c r="Y243" t="s">
        <v>34</v>
      </c>
      <c r="AA243" t="s">
        <v>397</v>
      </c>
      <c r="AB243">
        <v>3</v>
      </c>
    </row>
    <row r="244" spans="1:28" x14ac:dyDescent="0.25">
      <c r="A244" t="s">
        <v>143</v>
      </c>
      <c r="B244">
        <v>53233</v>
      </c>
      <c r="C244" t="s">
        <v>323</v>
      </c>
      <c r="D244" t="s">
        <v>399</v>
      </c>
      <c r="E244" t="s">
        <v>399</v>
      </c>
      <c r="F244" t="s">
        <v>30</v>
      </c>
      <c r="G244">
        <v>5</v>
      </c>
      <c r="H244">
        <v>2</v>
      </c>
      <c r="I244">
        <v>2</v>
      </c>
      <c r="J244" t="s">
        <v>31</v>
      </c>
      <c r="K244" t="s">
        <v>395</v>
      </c>
      <c r="L244">
        <v>1464162</v>
      </c>
      <c r="M244">
        <v>91</v>
      </c>
      <c r="N244">
        <v>91</v>
      </c>
      <c r="O244">
        <v>88</v>
      </c>
      <c r="P244">
        <v>85</v>
      </c>
      <c r="Q244">
        <v>89</v>
      </c>
      <c r="R244">
        <v>86.88</v>
      </c>
      <c r="S244">
        <v>95.22</v>
      </c>
      <c r="U244">
        <v>92.32</v>
      </c>
      <c r="V244" t="s">
        <v>400</v>
      </c>
      <c r="W244" t="s">
        <v>360</v>
      </c>
      <c r="X244" t="s">
        <v>111</v>
      </c>
      <c r="Y244" t="s">
        <v>401</v>
      </c>
      <c r="AA244" t="s">
        <v>402</v>
      </c>
      <c r="AB244">
        <v>3</v>
      </c>
    </row>
    <row r="245" spans="1:28" x14ac:dyDescent="0.25">
      <c r="A245" t="s">
        <v>143</v>
      </c>
      <c r="B245">
        <v>53233</v>
      </c>
      <c r="C245" t="s">
        <v>323</v>
      </c>
      <c r="D245" t="s">
        <v>383</v>
      </c>
      <c r="E245" t="s">
        <v>383</v>
      </c>
      <c r="F245" t="s">
        <v>30</v>
      </c>
      <c r="G245">
        <v>5</v>
      </c>
      <c r="H245">
        <v>2</v>
      </c>
      <c r="I245">
        <v>9</v>
      </c>
      <c r="J245" t="s">
        <v>31</v>
      </c>
      <c r="K245" t="s">
        <v>395</v>
      </c>
      <c r="L245">
        <v>10990675</v>
      </c>
      <c r="M245">
        <v>90</v>
      </c>
      <c r="N245">
        <v>90</v>
      </c>
      <c r="O245">
        <v>93</v>
      </c>
      <c r="P245">
        <v>80</v>
      </c>
      <c r="Q245">
        <v>91</v>
      </c>
      <c r="R245">
        <v>86.88</v>
      </c>
      <c r="S245">
        <v>100</v>
      </c>
      <c r="U245">
        <v>84.95</v>
      </c>
      <c r="V245" t="s">
        <v>396</v>
      </c>
      <c r="W245" t="s">
        <v>360</v>
      </c>
      <c r="X245" t="s">
        <v>111</v>
      </c>
      <c r="Y245" t="s">
        <v>34</v>
      </c>
      <c r="AA245" t="s">
        <v>409</v>
      </c>
      <c r="AB245">
        <v>3</v>
      </c>
    </row>
    <row r="246" spans="1:28" x14ac:dyDescent="0.25">
      <c r="A246" t="s">
        <v>143</v>
      </c>
      <c r="B246">
        <v>53233</v>
      </c>
      <c r="C246" t="s">
        <v>323</v>
      </c>
      <c r="D246" t="s">
        <v>403</v>
      </c>
      <c r="E246" t="s">
        <v>403</v>
      </c>
      <c r="F246" t="s">
        <v>30</v>
      </c>
      <c r="G246">
        <v>3</v>
      </c>
      <c r="H246">
        <v>2</v>
      </c>
      <c r="I246">
        <v>3</v>
      </c>
      <c r="J246" t="s">
        <v>31</v>
      </c>
      <c r="K246" t="s">
        <v>395</v>
      </c>
      <c r="L246">
        <v>1432670</v>
      </c>
      <c r="M246">
        <v>91</v>
      </c>
      <c r="N246">
        <v>91</v>
      </c>
      <c r="O246">
        <v>88</v>
      </c>
      <c r="P246">
        <v>85</v>
      </c>
      <c r="Q246">
        <v>89</v>
      </c>
      <c r="R246">
        <v>86.88</v>
      </c>
      <c r="S246">
        <v>95.22</v>
      </c>
      <c r="U246">
        <v>92.32</v>
      </c>
      <c r="V246" t="s">
        <v>400</v>
      </c>
      <c r="W246" t="s">
        <v>360</v>
      </c>
      <c r="X246" t="s">
        <v>111</v>
      </c>
      <c r="Y246" t="s">
        <v>401</v>
      </c>
      <c r="AA246" t="s">
        <v>402</v>
      </c>
      <c r="AB246">
        <v>3</v>
      </c>
    </row>
    <row r="247" spans="1:28" x14ac:dyDescent="0.25">
      <c r="A247" t="s">
        <v>184</v>
      </c>
      <c r="B247">
        <v>40670</v>
      </c>
      <c r="C247" t="s">
        <v>185</v>
      </c>
      <c r="D247" t="s">
        <v>191</v>
      </c>
      <c r="E247" t="s">
        <v>191</v>
      </c>
      <c r="F247" t="s">
        <v>30</v>
      </c>
      <c r="G247">
        <v>1</v>
      </c>
      <c r="H247">
        <v>2</v>
      </c>
      <c r="I247">
        <v>2</v>
      </c>
      <c r="J247" t="s">
        <v>31</v>
      </c>
      <c r="K247" t="s">
        <v>187</v>
      </c>
      <c r="L247">
        <v>7125</v>
      </c>
      <c r="M247">
        <v>99</v>
      </c>
      <c r="N247">
        <v>99</v>
      </c>
      <c r="O247">
        <v>100</v>
      </c>
      <c r="P247">
        <v>99</v>
      </c>
      <c r="Q247">
        <v>99</v>
      </c>
      <c r="R247">
        <v>100</v>
      </c>
      <c r="S247">
        <v>99.96</v>
      </c>
      <c r="V247" t="s">
        <v>188</v>
      </c>
      <c r="X247" t="s">
        <v>34</v>
      </c>
      <c r="Y247" t="s">
        <v>64</v>
      </c>
      <c r="AA247" t="s">
        <v>35</v>
      </c>
      <c r="AB247">
        <v>2</v>
      </c>
    </row>
    <row r="248" spans="1:28" x14ac:dyDescent="0.25">
      <c r="A248" t="s">
        <v>184</v>
      </c>
      <c r="B248">
        <v>40670</v>
      </c>
      <c r="C248" t="s">
        <v>185</v>
      </c>
      <c r="D248" t="s">
        <v>192</v>
      </c>
      <c r="E248" t="s">
        <v>192</v>
      </c>
      <c r="F248" t="s">
        <v>30</v>
      </c>
      <c r="G248">
        <v>1</v>
      </c>
      <c r="H248">
        <v>2</v>
      </c>
      <c r="I248">
        <v>3</v>
      </c>
      <c r="J248" t="s">
        <v>31</v>
      </c>
      <c r="K248" t="s">
        <v>187</v>
      </c>
      <c r="L248">
        <v>7125</v>
      </c>
      <c r="M248">
        <v>99</v>
      </c>
      <c r="N248">
        <v>99</v>
      </c>
      <c r="O248">
        <v>100</v>
      </c>
      <c r="P248">
        <v>99</v>
      </c>
      <c r="Q248">
        <v>99</v>
      </c>
      <c r="R248">
        <v>100</v>
      </c>
      <c r="S248">
        <v>99.96</v>
      </c>
      <c r="V248" t="s">
        <v>188</v>
      </c>
      <c r="X248" t="s">
        <v>34</v>
      </c>
      <c r="Y248" t="s">
        <v>64</v>
      </c>
      <c r="AA248" t="s">
        <v>35</v>
      </c>
      <c r="AB248">
        <v>2</v>
      </c>
    </row>
    <row r="249" spans="1:28" x14ac:dyDescent="0.25">
      <c r="A249" t="s">
        <v>143</v>
      </c>
      <c r="B249">
        <v>37552</v>
      </c>
      <c r="C249" t="s">
        <v>215</v>
      </c>
      <c r="D249" t="s">
        <v>191</v>
      </c>
      <c r="E249" t="s">
        <v>191</v>
      </c>
      <c r="F249" t="s">
        <v>30</v>
      </c>
      <c r="G249">
        <v>1</v>
      </c>
      <c r="H249">
        <v>2</v>
      </c>
      <c r="I249">
        <v>3</v>
      </c>
      <c r="J249" t="s">
        <v>31</v>
      </c>
      <c r="K249" t="s">
        <v>258</v>
      </c>
      <c r="L249">
        <v>7125</v>
      </c>
      <c r="M249">
        <v>66</v>
      </c>
      <c r="N249">
        <v>66</v>
      </c>
      <c r="O249">
        <v>66</v>
      </c>
      <c r="P249">
        <v>66</v>
      </c>
      <c r="Q249">
        <v>66</v>
      </c>
      <c r="R249">
        <v>100</v>
      </c>
      <c r="S249">
        <v>99.96</v>
      </c>
      <c r="U249">
        <v>0</v>
      </c>
      <c r="V249" t="s">
        <v>188</v>
      </c>
      <c r="X249" t="s">
        <v>34</v>
      </c>
      <c r="Y249" t="s">
        <v>64</v>
      </c>
      <c r="AA249" t="s">
        <v>35</v>
      </c>
      <c r="AB249">
        <v>3</v>
      </c>
    </row>
    <row r="250" spans="1:28" x14ac:dyDescent="0.25">
      <c r="A250" t="s">
        <v>143</v>
      </c>
      <c r="B250">
        <v>37552</v>
      </c>
      <c r="C250" t="s">
        <v>215</v>
      </c>
      <c r="D250" t="s">
        <v>192</v>
      </c>
      <c r="E250" t="s">
        <v>192</v>
      </c>
      <c r="F250" t="s">
        <v>30</v>
      </c>
      <c r="G250">
        <v>1</v>
      </c>
      <c r="H250">
        <v>2</v>
      </c>
      <c r="I250">
        <v>5</v>
      </c>
      <c r="J250" t="s">
        <v>31</v>
      </c>
      <c r="K250" t="s">
        <v>258</v>
      </c>
      <c r="L250">
        <v>7125</v>
      </c>
      <c r="M250">
        <v>66</v>
      </c>
      <c r="N250">
        <v>66</v>
      </c>
      <c r="O250">
        <v>66</v>
      </c>
      <c r="P250">
        <v>66</v>
      </c>
      <c r="Q250">
        <v>66</v>
      </c>
      <c r="R250">
        <v>100</v>
      </c>
      <c r="S250">
        <v>99.96</v>
      </c>
      <c r="U250">
        <v>0</v>
      </c>
      <c r="V250" t="s">
        <v>188</v>
      </c>
      <c r="X250" t="s">
        <v>34</v>
      </c>
      <c r="Y250" t="s">
        <v>64</v>
      </c>
      <c r="AA250" t="s">
        <v>35</v>
      </c>
      <c r="AB250">
        <v>3</v>
      </c>
    </row>
    <row r="251" spans="1:28" x14ac:dyDescent="0.25">
      <c r="A251" t="s">
        <v>84</v>
      </c>
      <c r="B251">
        <v>37552</v>
      </c>
      <c r="C251" t="s">
        <v>215</v>
      </c>
      <c r="D251" t="s">
        <v>191</v>
      </c>
      <c r="E251" t="s">
        <v>191</v>
      </c>
      <c r="F251" t="s">
        <v>30</v>
      </c>
      <c r="G251">
        <v>1</v>
      </c>
      <c r="H251">
        <v>2</v>
      </c>
      <c r="I251">
        <v>4</v>
      </c>
      <c r="J251" t="s">
        <v>31</v>
      </c>
      <c r="K251" t="s">
        <v>274</v>
      </c>
      <c r="L251">
        <v>7125</v>
      </c>
      <c r="M251">
        <v>66</v>
      </c>
      <c r="N251">
        <v>66</v>
      </c>
      <c r="O251">
        <v>66</v>
      </c>
      <c r="P251">
        <v>66</v>
      </c>
      <c r="Q251">
        <v>66</v>
      </c>
      <c r="R251">
        <v>100</v>
      </c>
      <c r="S251">
        <v>99.96</v>
      </c>
      <c r="U251">
        <v>0</v>
      </c>
      <c r="V251" t="s">
        <v>188</v>
      </c>
      <c r="X251" t="s">
        <v>34</v>
      </c>
      <c r="Y251" t="s">
        <v>64</v>
      </c>
      <c r="AA251" t="s">
        <v>35</v>
      </c>
      <c r="AB251">
        <v>3</v>
      </c>
    </row>
    <row r="252" spans="1:28" x14ac:dyDescent="0.25">
      <c r="A252" t="s">
        <v>84</v>
      </c>
      <c r="B252">
        <v>37552</v>
      </c>
      <c r="C252" t="s">
        <v>215</v>
      </c>
      <c r="D252" t="s">
        <v>192</v>
      </c>
      <c r="E252" t="s">
        <v>192</v>
      </c>
      <c r="F252" t="s">
        <v>30</v>
      </c>
      <c r="G252">
        <v>1</v>
      </c>
      <c r="H252">
        <v>2</v>
      </c>
      <c r="I252">
        <v>5</v>
      </c>
      <c r="J252" t="s">
        <v>31</v>
      </c>
      <c r="K252" t="s">
        <v>274</v>
      </c>
      <c r="L252">
        <v>7125</v>
      </c>
      <c r="M252">
        <v>66</v>
      </c>
      <c r="N252">
        <v>66</v>
      </c>
      <c r="O252">
        <v>66</v>
      </c>
      <c r="P252">
        <v>66</v>
      </c>
      <c r="Q252">
        <v>66</v>
      </c>
      <c r="R252">
        <v>100</v>
      </c>
      <c r="S252">
        <v>99.96</v>
      </c>
      <c r="U252">
        <v>0</v>
      </c>
      <c r="V252" t="s">
        <v>188</v>
      </c>
      <c r="X252" t="s">
        <v>34</v>
      </c>
      <c r="Y252" t="s">
        <v>64</v>
      </c>
      <c r="AA252" t="s">
        <v>35</v>
      </c>
      <c r="AB252">
        <v>3</v>
      </c>
    </row>
    <row r="253" spans="1:28" x14ac:dyDescent="0.25">
      <c r="A253" t="s">
        <v>184</v>
      </c>
      <c r="B253">
        <v>53233</v>
      </c>
      <c r="C253" t="s">
        <v>323</v>
      </c>
      <c r="D253" t="s">
        <v>324</v>
      </c>
      <c r="E253" t="s">
        <v>324</v>
      </c>
      <c r="F253" t="s">
        <v>30</v>
      </c>
      <c r="G253">
        <v>1</v>
      </c>
      <c r="H253">
        <v>2</v>
      </c>
      <c r="I253">
        <v>2</v>
      </c>
      <c r="J253" t="s">
        <v>31</v>
      </c>
      <c r="K253" t="s">
        <v>325</v>
      </c>
      <c r="L253">
        <v>21534</v>
      </c>
      <c r="M253">
        <v>94</v>
      </c>
      <c r="N253">
        <v>94</v>
      </c>
      <c r="O253">
        <v>95</v>
      </c>
      <c r="P253">
        <v>90</v>
      </c>
      <c r="Q253">
        <v>94</v>
      </c>
      <c r="R253">
        <v>90.99</v>
      </c>
      <c r="S253">
        <v>97.49</v>
      </c>
      <c r="V253" t="s">
        <v>326</v>
      </c>
      <c r="X253" t="s">
        <v>262</v>
      </c>
      <c r="Y253" t="s">
        <v>290</v>
      </c>
      <c r="AA253" t="s">
        <v>35</v>
      </c>
      <c r="AB253">
        <v>2</v>
      </c>
    </row>
    <row r="254" spans="1:28" x14ac:dyDescent="0.25">
      <c r="A254" t="s">
        <v>184</v>
      </c>
      <c r="B254">
        <v>53233</v>
      </c>
      <c r="C254" t="s">
        <v>323</v>
      </c>
      <c r="D254" t="s">
        <v>327</v>
      </c>
      <c r="E254" t="s">
        <v>327</v>
      </c>
      <c r="F254" t="s">
        <v>30</v>
      </c>
      <c r="G254">
        <v>1</v>
      </c>
      <c r="H254">
        <v>2</v>
      </c>
      <c r="I254">
        <v>3</v>
      </c>
      <c r="J254" t="s">
        <v>31</v>
      </c>
      <c r="K254" t="s">
        <v>325</v>
      </c>
      <c r="L254">
        <v>21534</v>
      </c>
      <c r="M254">
        <v>94</v>
      </c>
      <c r="N254">
        <v>94</v>
      </c>
      <c r="O254">
        <v>95</v>
      </c>
      <c r="P254">
        <v>90</v>
      </c>
      <c r="Q254">
        <v>94</v>
      </c>
      <c r="R254">
        <v>90.99</v>
      </c>
      <c r="S254">
        <v>97.49</v>
      </c>
      <c r="V254" t="s">
        <v>326</v>
      </c>
      <c r="X254" t="s">
        <v>262</v>
      </c>
      <c r="Y254" t="s">
        <v>290</v>
      </c>
      <c r="AA254" t="s">
        <v>35</v>
      </c>
      <c r="AB254">
        <v>2</v>
      </c>
    </row>
    <row r="255" spans="1:28" x14ac:dyDescent="0.25">
      <c r="A255" t="s">
        <v>184</v>
      </c>
      <c r="B255">
        <v>53233</v>
      </c>
      <c r="C255" t="s">
        <v>323</v>
      </c>
      <c r="D255" t="s">
        <v>331</v>
      </c>
      <c r="E255" t="s">
        <v>331</v>
      </c>
      <c r="F255" t="s">
        <v>30</v>
      </c>
      <c r="G255">
        <v>1</v>
      </c>
      <c r="H255">
        <v>2</v>
      </c>
      <c r="I255">
        <v>1</v>
      </c>
      <c r="J255" t="s">
        <v>31</v>
      </c>
      <c r="K255" t="s">
        <v>325</v>
      </c>
      <c r="L255">
        <v>21534</v>
      </c>
      <c r="M255">
        <v>94</v>
      </c>
      <c r="N255">
        <v>94</v>
      </c>
      <c r="O255">
        <v>95</v>
      </c>
      <c r="P255">
        <v>90</v>
      </c>
      <c r="Q255">
        <v>94</v>
      </c>
      <c r="R255">
        <v>90.99</v>
      </c>
      <c r="S255">
        <v>97.49</v>
      </c>
      <c r="V255" t="s">
        <v>326</v>
      </c>
      <c r="X255" t="s">
        <v>262</v>
      </c>
      <c r="Y255" t="s">
        <v>290</v>
      </c>
      <c r="AA255" t="s">
        <v>35</v>
      </c>
      <c r="AB255">
        <v>2</v>
      </c>
    </row>
    <row r="256" spans="1:28" x14ac:dyDescent="0.25">
      <c r="A256" t="s">
        <v>27</v>
      </c>
      <c r="B256">
        <v>23778</v>
      </c>
      <c r="C256" t="s">
        <v>716</v>
      </c>
      <c r="D256" t="s">
        <v>719</v>
      </c>
      <c r="E256" t="s">
        <v>719</v>
      </c>
      <c r="F256" t="s">
        <v>30</v>
      </c>
      <c r="G256">
        <v>1</v>
      </c>
      <c r="H256">
        <v>2</v>
      </c>
      <c r="I256">
        <v>0</v>
      </c>
      <c r="J256" t="s">
        <v>31</v>
      </c>
      <c r="K256" t="s">
        <v>718</v>
      </c>
      <c r="L256">
        <v>40545</v>
      </c>
      <c r="M256">
        <v>96</v>
      </c>
      <c r="N256">
        <v>96</v>
      </c>
      <c r="O256">
        <v>98</v>
      </c>
      <c r="P256">
        <v>91</v>
      </c>
      <c r="Q256">
        <v>97</v>
      </c>
      <c r="R256">
        <v>95.36</v>
      </c>
      <c r="S256">
        <v>97.49</v>
      </c>
      <c r="T256">
        <v>97.36</v>
      </c>
      <c r="V256" t="s">
        <v>326</v>
      </c>
      <c r="X256" t="s">
        <v>58</v>
      </c>
      <c r="Y256" t="s">
        <v>290</v>
      </c>
      <c r="Z256" t="s">
        <v>290</v>
      </c>
      <c r="AA256" t="s">
        <v>35</v>
      </c>
      <c r="AB256">
        <v>3</v>
      </c>
    </row>
    <row r="257" spans="1:28" x14ac:dyDescent="0.25">
      <c r="A257" t="s">
        <v>27</v>
      </c>
      <c r="B257">
        <v>23778</v>
      </c>
      <c r="C257" t="s">
        <v>716</v>
      </c>
      <c r="D257" t="s">
        <v>720</v>
      </c>
      <c r="E257" t="s">
        <v>720</v>
      </c>
      <c r="F257" t="s">
        <v>139</v>
      </c>
      <c r="G257">
        <v>0</v>
      </c>
      <c r="H257">
        <v>2</v>
      </c>
      <c r="I257">
        <v>2</v>
      </c>
      <c r="J257" t="s">
        <v>31</v>
      </c>
      <c r="K257" t="s">
        <v>718</v>
      </c>
      <c r="L257">
        <v>2605</v>
      </c>
      <c r="M257">
        <v>96</v>
      </c>
      <c r="N257">
        <v>96</v>
      </c>
      <c r="O257">
        <v>96</v>
      </c>
      <c r="P257">
        <v>96</v>
      </c>
      <c r="Q257">
        <v>96</v>
      </c>
      <c r="R257">
        <v>100</v>
      </c>
      <c r="S257">
        <v>90.38</v>
      </c>
      <c r="T257">
        <v>100</v>
      </c>
      <c r="V257" t="s">
        <v>721</v>
      </c>
      <c r="X257" t="s">
        <v>34</v>
      </c>
      <c r="Y257" t="s">
        <v>722</v>
      </c>
      <c r="Z257" t="s">
        <v>34</v>
      </c>
      <c r="AA257" t="s">
        <v>35</v>
      </c>
      <c r="AB257">
        <v>3</v>
      </c>
    </row>
    <row r="258" spans="1:28" x14ac:dyDescent="0.25">
      <c r="A258" t="s">
        <v>27</v>
      </c>
      <c r="B258">
        <v>23778</v>
      </c>
      <c r="C258" t="s">
        <v>716</v>
      </c>
      <c r="D258" t="s">
        <v>728</v>
      </c>
      <c r="E258" t="s">
        <v>728</v>
      </c>
      <c r="F258" t="s">
        <v>139</v>
      </c>
      <c r="G258">
        <v>0</v>
      </c>
      <c r="H258">
        <v>2</v>
      </c>
      <c r="I258">
        <v>8</v>
      </c>
      <c r="J258" t="s">
        <v>31</v>
      </c>
      <c r="K258" t="s">
        <v>718</v>
      </c>
      <c r="L258">
        <v>71</v>
      </c>
      <c r="M258">
        <v>94</v>
      </c>
      <c r="N258">
        <v>94</v>
      </c>
      <c r="O258">
        <v>97</v>
      </c>
      <c r="P258">
        <v>89</v>
      </c>
      <c r="Q258">
        <v>95</v>
      </c>
      <c r="R258">
        <v>88.6</v>
      </c>
      <c r="S258">
        <v>93.62</v>
      </c>
      <c r="T258">
        <v>100</v>
      </c>
      <c r="V258" t="s">
        <v>729</v>
      </c>
      <c r="X258" t="s">
        <v>730</v>
      </c>
      <c r="Y258" t="s">
        <v>63</v>
      </c>
      <c r="Z258" t="s">
        <v>34</v>
      </c>
      <c r="AA258" t="s">
        <v>35</v>
      </c>
      <c r="AB258">
        <v>3</v>
      </c>
    </row>
    <row r="259" spans="1:28" x14ac:dyDescent="0.25">
      <c r="A259" t="s">
        <v>27</v>
      </c>
      <c r="B259">
        <v>23778</v>
      </c>
      <c r="C259" t="s">
        <v>716</v>
      </c>
      <c r="D259" t="s">
        <v>731</v>
      </c>
      <c r="E259" t="s">
        <v>731</v>
      </c>
      <c r="F259" t="s">
        <v>139</v>
      </c>
      <c r="G259">
        <v>0</v>
      </c>
      <c r="H259">
        <v>2</v>
      </c>
      <c r="I259">
        <v>9</v>
      </c>
      <c r="J259" t="s">
        <v>31</v>
      </c>
      <c r="K259" t="s">
        <v>718</v>
      </c>
      <c r="L259">
        <v>52</v>
      </c>
      <c r="M259">
        <v>94</v>
      </c>
      <c r="N259">
        <v>94</v>
      </c>
      <c r="O259">
        <v>96</v>
      </c>
      <c r="P259">
        <v>92</v>
      </c>
      <c r="Q259">
        <v>95</v>
      </c>
      <c r="R259">
        <v>94.66</v>
      </c>
      <c r="S259">
        <v>88.97</v>
      </c>
      <c r="T259">
        <v>100</v>
      </c>
      <c r="V259" t="s">
        <v>729</v>
      </c>
      <c r="X259" t="s">
        <v>106</v>
      </c>
      <c r="Y259" t="s">
        <v>92</v>
      </c>
      <c r="Z259" t="s">
        <v>34</v>
      </c>
      <c r="AA259" t="s">
        <v>35</v>
      </c>
      <c r="AB259">
        <v>3</v>
      </c>
    </row>
    <row r="260" spans="1:28" x14ac:dyDescent="0.25">
      <c r="A260" t="s">
        <v>143</v>
      </c>
      <c r="B260">
        <v>25114</v>
      </c>
      <c r="C260" t="s">
        <v>28</v>
      </c>
      <c r="D260" t="s">
        <v>85</v>
      </c>
      <c r="E260" t="s">
        <v>85</v>
      </c>
      <c r="F260" t="s">
        <v>30</v>
      </c>
      <c r="G260">
        <v>0</v>
      </c>
      <c r="H260">
        <v>2</v>
      </c>
      <c r="I260">
        <v>2</v>
      </c>
      <c r="J260" t="s">
        <v>31</v>
      </c>
      <c r="K260" t="s">
        <v>144</v>
      </c>
      <c r="L260">
        <v>24</v>
      </c>
      <c r="M260">
        <v>93</v>
      </c>
      <c r="N260">
        <v>93</v>
      </c>
      <c r="O260">
        <v>95</v>
      </c>
      <c r="P260">
        <v>91</v>
      </c>
      <c r="Q260">
        <v>94</v>
      </c>
      <c r="R260">
        <v>89.57</v>
      </c>
      <c r="S260">
        <v>100</v>
      </c>
      <c r="T260">
        <v>99.38</v>
      </c>
      <c r="U260">
        <v>85.25</v>
      </c>
      <c r="V260" t="s">
        <v>147</v>
      </c>
      <c r="W260" t="s">
        <v>88</v>
      </c>
      <c r="X260" t="s">
        <v>89</v>
      </c>
      <c r="Y260" t="s">
        <v>34</v>
      </c>
      <c r="Z260" t="s">
        <v>64</v>
      </c>
      <c r="AA260" t="s">
        <v>148</v>
      </c>
      <c r="AB260">
        <v>4</v>
      </c>
    </row>
    <row r="261" spans="1:28" x14ac:dyDescent="0.25">
      <c r="A261" t="s">
        <v>184</v>
      </c>
      <c r="B261">
        <v>40670</v>
      </c>
      <c r="C261" t="s">
        <v>185</v>
      </c>
      <c r="D261" t="s">
        <v>190</v>
      </c>
      <c r="E261" t="s">
        <v>190</v>
      </c>
      <c r="F261" t="s">
        <v>30</v>
      </c>
      <c r="G261">
        <v>0</v>
      </c>
      <c r="H261">
        <v>2</v>
      </c>
      <c r="I261">
        <v>5</v>
      </c>
      <c r="J261" t="s">
        <v>31</v>
      </c>
      <c r="K261" t="s">
        <v>187</v>
      </c>
      <c r="L261">
        <v>7125</v>
      </c>
      <c r="M261">
        <v>99</v>
      </c>
      <c r="N261">
        <v>99</v>
      </c>
      <c r="O261">
        <v>100</v>
      </c>
      <c r="P261">
        <v>99</v>
      </c>
      <c r="Q261">
        <v>99</v>
      </c>
      <c r="R261">
        <v>100</v>
      </c>
      <c r="S261">
        <v>99.96</v>
      </c>
      <c r="V261" t="s">
        <v>188</v>
      </c>
      <c r="X261" t="s">
        <v>34</v>
      </c>
      <c r="Y261" t="s">
        <v>64</v>
      </c>
      <c r="AA261" t="s">
        <v>35</v>
      </c>
      <c r="AB261">
        <v>2</v>
      </c>
    </row>
    <row r="262" spans="1:28" x14ac:dyDescent="0.25">
      <c r="A262" t="s">
        <v>184</v>
      </c>
      <c r="B262">
        <v>40670</v>
      </c>
      <c r="C262" t="s">
        <v>185</v>
      </c>
      <c r="D262" t="s">
        <v>193</v>
      </c>
      <c r="E262" t="s">
        <v>193</v>
      </c>
      <c r="F262" t="s">
        <v>30</v>
      </c>
      <c r="G262">
        <v>0</v>
      </c>
      <c r="H262">
        <v>2</v>
      </c>
      <c r="I262">
        <v>4</v>
      </c>
      <c r="J262" t="s">
        <v>31</v>
      </c>
      <c r="K262" t="s">
        <v>187</v>
      </c>
      <c r="L262">
        <v>7125</v>
      </c>
      <c r="M262">
        <v>99</v>
      </c>
      <c r="N262">
        <v>99</v>
      </c>
      <c r="O262">
        <v>100</v>
      </c>
      <c r="P262">
        <v>99</v>
      </c>
      <c r="Q262">
        <v>99</v>
      </c>
      <c r="R262">
        <v>100</v>
      </c>
      <c r="S262">
        <v>99.96</v>
      </c>
      <c r="V262" t="s">
        <v>188</v>
      </c>
      <c r="X262" t="s">
        <v>34</v>
      </c>
      <c r="Y262" t="s">
        <v>64</v>
      </c>
      <c r="AA262" t="s">
        <v>35</v>
      </c>
      <c r="AB262">
        <v>2</v>
      </c>
    </row>
    <row r="263" spans="1:28" x14ac:dyDescent="0.25">
      <c r="A263" t="s">
        <v>143</v>
      </c>
      <c r="B263">
        <v>37552</v>
      </c>
      <c r="C263" t="s">
        <v>215</v>
      </c>
      <c r="D263" t="s">
        <v>193</v>
      </c>
      <c r="E263" t="s">
        <v>193</v>
      </c>
      <c r="F263" t="s">
        <v>30</v>
      </c>
      <c r="G263">
        <v>0</v>
      </c>
      <c r="H263">
        <v>2</v>
      </c>
      <c r="I263">
        <v>2</v>
      </c>
      <c r="J263" t="s">
        <v>31</v>
      </c>
      <c r="K263" t="s">
        <v>258</v>
      </c>
      <c r="L263">
        <v>7125</v>
      </c>
      <c r="M263">
        <v>66</v>
      </c>
      <c r="N263">
        <v>66</v>
      </c>
      <c r="O263">
        <v>66</v>
      </c>
      <c r="P263">
        <v>66</v>
      </c>
      <c r="Q263">
        <v>66</v>
      </c>
      <c r="R263">
        <v>100</v>
      </c>
      <c r="S263">
        <v>99.96</v>
      </c>
      <c r="U263">
        <v>0</v>
      </c>
      <c r="V263" t="s">
        <v>188</v>
      </c>
      <c r="X263" t="s">
        <v>34</v>
      </c>
      <c r="Y263" t="s">
        <v>64</v>
      </c>
      <c r="AA263" t="s">
        <v>35</v>
      </c>
      <c r="AB263">
        <v>3</v>
      </c>
    </row>
    <row r="264" spans="1:28" x14ac:dyDescent="0.25">
      <c r="A264" t="s">
        <v>143</v>
      </c>
      <c r="B264">
        <v>37552</v>
      </c>
      <c r="C264" t="s">
        <v>215</v>
      </c>
      <c r="D264" t="s">
        <v>190</v>
      </c>
      <c r="E264" t="s">
        <v>190</v>
      </c>
      <c r="F264" t="s">
        <v>30</v>
      </c>
      <c r="G264">
        <v>0</v>
      </c>
      <c r="H264">
        <v>2</v>
      </c>
      <c r="I264">
        <v>4</v>
      </c>
      <c r="J264" t="s">
        <v>31</v>
      </c>
      <c r="K264" t="s">
        <v>258</v>
      </c>
      <c r="L264">
        <v>7125</v>
      </c>
      <c r="M264">
        <v>66</v>
      </c>
      <c r="N264">
        <v>66</v>
      </c>
      <c r="O264">
        <v>66</v>
      </c>
      <c r="P264">
        <v>66</v>
      </c>
      <c r="Q264">
        <v>66</v>
      </c>
      <c r="R264">
        <v>100</v>
      </c>
      <c r="S264">
        <v>99.96</v>
      </c>
      <c r="U264">
        <v>0</v>
      </c>
      <c r="V264" t="s">
        <v>188</v>
      </c>
      <c r="X264" t="s">
        <v>34</v>
      </c>
      <c r="Y264" t="s">
        <v>64</v>
      </c>
      <c r="AA264" t="s">
        <v>35</v>
      </c>
      <c r="AB264">
        <v>3</v>
      </c>
    </row>
    <row r="265" spans="1:28" x14ac:dyDescent="0.25">
      <c r="A265" t="s">
        <v>84</v>
      </c>
      <c r="B265">
        <v>37552</v>
      </c>
      <c r="C265" t="s">
        <v>215</v>
      </c>
      <c r="D265" t="s">
        <v>190</v>
      </c>
      <c r="E265" t="s">
        <v>190</v>
      </c>
      <c r="F265" t="s">
        <v>30</v>
      </c>
      <c r="G265">
        <v>0</v>
      </c>
      <c r="H265">
        <v>2</v>
      </c>
      <c r="I265">
        <v>2</v>
      </c>
      <c r="J265" t="s">
        <v>31</v>
      </c>
      <c r="K265" t="s">
        <v>274</v>
      </c>
      <c r="L265">
        <v>7125</v>
      </c>
      <c r="M265">
        <v>66</v>
      </c>
      <c r="N265">
        <v>66</v>
      </c>
      <c r="O265">
        <v>66</v>
      </c>
      <c r="P265">
        <v>66</v>
      </c>
      <c r="Q265">
        <v>66</v>
      </c>
      <c r="R265">
        <v>100</v>
      </c>
      <c r="S265">
        <v>99.96</v>
      </c>
      <c r="U265">
        <v>0</v>
      </c>
      <c r="V265" t="s">
        <v>188</v>
      </c>
      <c r="X265" t="s">
        <v>34</v>
      </c>
      <c r="Y265" t="s">
        <v>64</v>
      </c>
      <c r="AA265" t="s">
        <v>35</v>
      </c>
      <c r="AB265">
        <v>3</v>
      </c>
    </row>
    <row r="266" spans="1:28" x14ac:dyDescent="0.25">
      <c r="A266" t="s">
        <v>84</v>
      </c>
      <c r="B266">
        <v>37552</v>
      </c>
      <c r="C266" t="s">
        <v>215</v>
      </c>
      <c r="D266" t="s">
        <v>193</v>
      </c>
      <c r="E266" t="s">
        <v>193</v>
      </c>
      <c r="F266" t="s">
        <v>30</v>
      </c>
      <c r="G266">
        <v>0</v>
      </c>
      <c r="H266">
        <v>2</v>
      </c>
      <c r="I266">
        <v>3</v>
      </c>
      <c r="J266" t="s">
        <v>31</v>
      </c>
      <c r="K266" t="s">
        <v>274</v>
      </c>
      <c r="L266">
        <v>7125</v>
      </c>
      <c r="M266">
        <v>66</v>
      </c>
      <c r="N266">
        <v>66</v>
      </c>
      <c r="O266">
        <v>66</v>
      </c>
      <c r="P266">
        <v>66</v>
      </c>
      <c r="Q266">
        <v>66</v>
      </c>
      <c r="R266">
        <v>100</v>
      </c>
      <c r="S266">
        <v>99.96</v>
      </c>
      <c r="U266">
        <v>0</v>
      </c>
      <c r="V266" t="s">
        <v>188</v>
      </c>
      <c r="X266" t="s">
        <v>34</v>
      </c>
      <c r="Y266" t="s">
        <v>64</v>
      </c>
      <c r="AA266" t="s">
        <v>35</v>
      </c>
      <c r="AB266">
        <v>3</v>
      </c>
    </row>
    <row r="267" spans="1:28" x14ac:dyDescent="0.25">
      <c r="A267" t="s">
        <v>184</v>
      </c>
      <c r="B267">
        <v>53233</v>
      </c>
      <c r="C267" t="s">
        <v>323</v>
      </c>
      <c r="D267" t="s">
        <v>328</v>
      </c>
      <c r="E267" t="s">
        <v>328</v>
      </c>
      <c r="F267" t="s">
        <v>30</v>
      </c>
      <c r="G267">
        <v>0</v>
      </c>
      <c r="H267">
        <v>2</v>
      </c>
      <c r="I267">
        <v>5</v>
      </c>
      <c r="J267" t="s">
        <v>31</v>
      </c>
      <c r="K267" t="s">
        <v>325</v>
      </c>
      <c r="L267">
        <v>21534</v>
      </c>
      <c r="M267">
        <v>94</v>
      </c>
      <c r="N267">
        <v>94</v>
      </c>
      <c r="O267">
        <v>95</v>
      </c>
      <c r="P267">
        <v>90</v>
      </c>
      <c r="Q267">
        <v>94</v>
      </c>
      <c r="R267">
        <v>91.16</v>
      </c>
      <c r="S267">
        <v>97.49</v>
      </c>
      <c r="V267" t="s">
        <v>326</v>
      </c>
      <c r="X267" t="s">
        <v>262</v>
      </c>
      <c r="Y267" t="s">
        <v>290</v>
      </c>
      <c r="AA267" t="s">
        <v>35</v>
      </c>
      <c r="AB267">
        <v>2</v>
      </c>
    </row>
    <row r="268" spans="1:28" x14ac:dyDescent="0.25">
      <c r="A268" t="s">
        <v>184</v>
      </c>
      <c r="B268">
        <v>53233</v>
      </c>
      <c r="C268" t="s">
        <v>323</v>
      </c>
      <c r="D268" t="s">
        <v>329</v>
      </c>
      <c r="E268" t="s">
        <v>329</v>
      </c>
      <c r="F268" t="s">
        <v>30</v>
      </c>
      <c r="G268">
        <v>0</v>
      </c>
      <c r="H268">
        <v>2</v>
      </c>
      <c r="I268">
        <v>0</v>
      </c>
      <c r="J268" t="s">
        <v>31</v>
      </c>
      <c r="K268" t="s">
        <v>325</v>
      </c>
      <c r="L268">
        <v>21534</v>
      </c>
      <c r="M268">
        <v>94</v>
      </c>
      <c r="N268">
        <v>94</v>
      </c>
      <c r="O268">
        <v>95</v>
      </c>
      <c r="P268">
        <v>90</v>
      </c>
      <c r="Q268">
        <v>94</v>
      </c>
      <c r="R268">
        <v>91.16</v>
      </c>
      <c r="S268">
        <v>97.49</v>
      </c>
      <c r="V268" t="s">
        <v>326</v>
      </c>
      <c r="X268" t="s">
        <v>262</v>
      </c>
      <c r="Y268" t="s">
        <v>290</v>
      </c>
      <c r="AA268" t="s">
        <v>35</v>
      </c>
      <c r="AB268">
        <v>2</v>
      </c>
    </row>
    <row r="269" spans="1:28" x14ac:dyDescent="0.25">
      <c r="A269" t="s">
        <v>184</v>
      </c>
      <c r="B269">
        <v>53233</v>
      </c>
      <c r="C269" t="s">
        <v>323</v>
      </c>
      <c r="D269" t="s">
        <v>330</v>
      </c>
      <c r="E269" t="s">
        <v>330</v>
      </c>
      <c r="F269" t="s">
        <v>30</v>
      </c>
      <c r="G269">
        <v>0</v>
      </c>
      <c r="H269">
        <v>2</v>
      </c>
      <c r="I269">
        <v>4</v>
      </c>
      <c r="J269" t="s">
        <v>31</v>
      </c>
      <c r="K269" t="s">
        <v>325</v>
      </c>
      <c r="L269">
        <v>21534</v>
      </c>
      <c r="M269">
        <v>94</v>
      </c>
      <c r="N269">
        <v>94</v>
      </c>
      <c r="O269">
        <v>95</v>
      </c>
      <c r="P269">
        <v>90</v>
      </c>
      <c r="Q269">
        <v>94</v>
      </c>
      <c r="R269">
        <v>91.16</v>
      </c>
      <c r="S269">
        <v>97.49</v>
      </c>
      <c r="V269" t="s">
        <v>326</v>
      </c>
      <c r="X269" t="s">
        <v>262</v>
      </c>
      <c r="Y269" t="s">
        <v>290</v>
      </c>
      <c r="AA269" t="s">
        <v>35</v>
      </c>
      <c r="AB269">
        <v>2</v>
      </c>
    </row>
    <row r="270" spans="1:28" x14ac:dyDescent="0.25">
      <c r="A270" t="s">
        <v>184</v>
      </c>
      <c r="B270">
        <v>53233</v>
      </c>
      <c r="C270" t="s">
        <v>323</v>
      </c>
      <c r="D270" t="s">
        <v>332</v>
      </c>
      <c r="E270" t="s">
        <v>332</v>
      </c>
      <c r="F270" t="s">
        <v>30</v>
      </c>
      <c r="G270">
        <v>0</v>
      </c>
      <c r="H270">
        <v>2</v>
      </c>
      <c r="I270">
        <v>7</v>
      </c>
      <c r="J270" t="s">
        <v>31</v>
      </c>
      <c r="K270" t="s">
        <v>325</v>
      </c>
      <c r="L270">
        <v>11354</v>
      </c>
      <c r="M270">
        <v>92</v>
      </c>
      <c r="N270">
        <v>92</v>
      </c>
      <c r="O270">
        <v>95</v>
      </c>
      <c r="P270">
        <v>87</v>
      </c>
      <c r="Q270">
        <v>94</v>
      </c>
      <c r="R270">
        <v>91.16</v>
      </c>
      <c r="S270">
        <v>94.53</v>
      </c>
      <c r="V270" t="s">
        <v>333</v>
      </c>
      <c r="X270" t="s">
        <v>262</v>
      </c>
      <c r="Y270" t="s">
        <v>251</v>
      </c>
      <c r="AA270" t="s">
        <v>35</v>
      </c>
      <c r="AB270">
        <v>2</v>
      </c>
    </row>
    <row r="271" spans="1:28" x14ac:dyDescent="0.25">
      <c r="A271" t="s">
        <v>184</v>
      </c>
      <c r="B271">
        <v>53233</v>
      </c>
      <c r="C271" t="s">
        <v>323</v>
      </c>
      <c r="D271" t="s">
        <v>336</v>
      </c>
      <c r="E271" t="s">
        <v>336</v>
      </c>
      <c r="F271" t="s">
        <v>30</v>
      </c>
      <c r="G271">
        <v>0</v>
      </c>
      <c r="H271">
        <v>2</v>
      </c>
      <c r="I271">
        <v>8</v>
      </c>
      <c r="J271" t="s">
        <v>31</v>
      </c>
      <c r="K271" t="s">
        <v>325</v>
      </c>
      <c r="L271">
        <v>11354</v>
      </c>
      <c r="M271">
        <v>92</v>
      </c>
      <c r="N271">
        <v>92</v>
      </c>
      <c r="O271">
        <v>95</v>
      </c>
      <c r="P271">
        <v>87</v>
      </c>
      <c r="Q271">
        <v>94</v>
      </c>
      <c r="R271">
        <v>91.16</v>
      </c>
      <c r="S271">
        <v>94.53</v>
      </c>
      <c r="V271" t="s">
        <v>333</v>
      </c>
      <c r="X271" t="s">
        <v>262</v>
      </c>
      <c r="Y271" t="s">
        <v>251</v>
      </c>
      <c r="AA271" t="s">
        <v>35</v>
      </c>
      <c r="AB271">
        <v>2</v>
      </c>
    </row>
    <row r="272" spans="1:28" x14ac:dyDescent="0.25">
      <c r="A272" t="s">
        <v>184</v>
      </c>
      <c r="B272">
        <v>53233</v>
      </c>
      <c r="C272" t="s">
        <v>323</v>
      </c>
      <c r="D272" t="s">
        <v>337</v>
      </c>
      <c r="E272" t="s">
        <v>337</v>
      </c>
      <c r="F272" t="s">
        <v>30</v>
      </c>
      <c r="G272">
        <v>0</v>
      </c>
      <c r="H272">
        <v>2</v>
      </c>
      <c r="I272">
        <v>6</v>
      </c>
      <c r="J272" t="s">
        <v>31</v>
      </c>
      <c r="K272" t="s">
        <v>325</v>
      </c>
      <c r="L272">
        <v>11354</v>
      </c>
      <c r="M272">
        <v>92</v>
      </c>
      <c r="N272">
        <v>92</v>
      </c>
      <c r="O272">
        <v>95</v>
      </c>
      <c r="P272">
        <v>87</v>
      </c>
      <c r="Q272">
        <v>94</v>
      </c>
      <c r="R272">
        <v>91.16</v>
      </c>
      <c r="S272">
        <v>94.53</v>
      </c>
      <c r="V272" t="s">
        <v>333</v>
      </c>
      <c r="X272" t="s">
        <v>262</v>
      </c>
      <c r="Y272" t="s">
        <v>251</v>
      </c>
      <c r="AA272" t="s">
        <v>35</v>
      </c>
      <c r="AB272">
        <v>2</v>
      </c>
    </row>
    <row r="273" spans="1:28" x14ac:dyDescent="0.25">
      <c r="A273" t="s">
        <v>143</v>
      </c>
      <c r="B273">
        <v>53233</v>
      </c>
      <c r="C273" t="s">
        <v>323</v>
      </c>
      <c r="D273" t="s">
        <v>404</v>
      </c>
      <c r="E273" t="s">
        <v>404</v>
      </c>
      <c r="F273" t="s">
        <v>30</v>
      </c>
      <c r="G273">
        <v>0</v>
      </c>
      <c r="H273">
        <v>2</v>
      </c>
      <c r="I273">
        <v>4</v>
      </c>
      <c r="J273" t="s">
        <v>31</v>
      </c>
      <c r="K273" t="s">
        <v>395</v>
      </c>
      <c r="L273">
        <v>9460</v>
      </c>
      <c r="M273">
        <v>91</v>
      </c>
      <c r="N273">
        <v>91</v>
      </c>
      <c r="O273">
        <v>87</v>
      </c>
      <c r="P273">
        <v>85</v>
      </c>
      <c r="Q273">
        <v>89</v>
      </c>
      <c r="R273">
        <v>86.81</v>
      </c>
      <c r="S273">
        <v>95.6</v>
      </c>
      <c r="U273">
        <v>92.32</v>
      </c>
      <c r="V273" t="s">
        <v>400</v>
      </c>
      <c r="W273" t="s">
        <v>360</v>
      </c>
      <c r="X273" t="s">
        <v>111</v>
      </c>
      <c r="Y273" t="s">
        <v>51</v>
      </c>
      <c r="AA273" t="s">
        <v>402</v>
      </c>
      <c r="AB273">
        <v>3</v>
      </c>
    </row>
    <row r="274" spans="1:28" x14ac:dyDescent="0.25">
      <c r="A274" t="s">
        <v>143</v>
      </c>
      <c r="B274">
        <v>53233</v>
      </c>
      <c r="C274" t="s">
        <v>323</v>
      </c>
      <c r="D274" t="s">
        <v>405</v>
      </c>
      <c r="E274" t="s">
        <v>405</v>
      </c>
      <c r="F274" t="s">
        <v>30</v>
      </c>
      <c r="G274">
        <v>0</v>
      </c>
      <c r="H274">
        <v>2</v>
      </c>
      <c r="I274">
        <v>5</v>
      </c>
      <c r="J274" t="s">
        <v>31</v>
      </c>
      <c r="K274" t="s">
        <v>395</v>
      </c>
      <c r="L274">
        <v>9460</v>
      </c>
      <c r="M274">
        <v>91</v>
      </c>
      <c r="N274">
        <v>91</v>
      </c>
      <c r="O274">
        <v>87</v>
      </c>
      <c r="P274">
        <v>85</v>
      </c>
      <c r="Q274">
        <v>89</v>
      </c>
      <c r="R274">
        <v>86.81</v>
      </c>
      <c r="S274">
        <v>95.6</v>
      </c>
      <c r="U274">
        <v>92.32</v>
      </c>
      <c r="V274" t="s">
        <v>400</v>
      </c>
      <c r="W274" t="s">
        <v>360</v>
      </c>
      <c r="X274" t="s">
        <v>111</v>
      </c>
      <c r="Y274" t="s">
        <v>51</v>
      </c>
      <c r="AA274" t="s">
        <v>402</v>
      </c>
      <c r="AB274">
        <v>3</v>
      </c>
    </row>
    <row r="275" spans="1:28" x14ac:dyDescent="0.25">
      <c r="A275" t="s">
        <v>143</v>
      </c>
      <c r="B275">
        <v>53233</v>
      </c>
      <c r="C275" t="s">
        <v>323</v>
      </c>
      <c r="D275" t="s">
        <v>406</v>
      </c>
      <c r="E275" t="s">
        <v>406</v>
      </c>
      <c r="F275" t="s">
        <v>30</v>
      </c>
      <c r="G275">
        <v>0</v>
      </c>
      <c r="H275">
        <v>2</v>
      </c>
      <c r="I275">
        <v>6</v>
      </c>
      <c r="J275" t="s">
        <v>31</v>
      </c>
      <c r="K275" t="s">
        <v>395</v>
      </c>
      <c r="L275">
        <v>2564</v>
      </c>
      <c r="M275">
        <v>91</v>
      </c>
      <c r="N275">
        <v>91</v>
      </c>
      <c r="O275">
        <v>86</v>
      </c>
      <c r="P275">
        <v>82</v>
      </c>
      <c r="Q275">
        <v>89</v>
      </c>
      <c r="R275">
        <v>86.81</v>
      </c>
      <c r="S275">
        <v>100</v>
      </c>
      <c r="U275">
        <v>86.78</v>
      </c>
      <c r="V275" t="s">
        <v>396</v>
      </c>
      <c r="W275" t="s">
        <v>360</v>
      </c>
      <c r="X275" t="s">
        <v>111</v>
      </c>
      <c r="Y275" t="s">
        <v>34</v>
      </c>
      <c r="AA275" t="s">
        <v>397</v>
      </c>
      <c r="AB275">
        <v>3</v>
      </c>
    </row>
    <row r="276" spans="1:28" x14ac:dyDescent="0.25">
      <c r="A276" t="s">
        <v>143</v>
      </c>
      <c r="B276">
        <v>53233</v>
      </c>
      <c r="C276" t="s">
        <v>323</v>
      </c>
      <c r="D276" t="s">
        <v>407</v>
      </c>
      <c r="E276" t="s">
        <v>407</v>
      </c>
      <c r="F276" t="s">
        <v>30</v>
      </c>
      <c r="G276">
        <v>0</v>
      </c>
      <c r="H276">
        <v>2</v>
      </c>
      <c r="I276">
        <v>7</v>
      </c>
      <c r="J276" t="s">
        <v>31</v>
      </c>
      <c r="K276" t="s">
        <v>395</v>
      </c>
      <c r="L276">
        <v>2564</v>
      </c>
      <c r="M276">
        <v>91</v>
      </c>
      <c r="N276">
        <v>91</v>
      </c>
      <c r="O276">
        <v>86</v>
      </c>
      <c r="P276">
        <v>82</v>
      </c>
      <c r="Q276">
        <v>89</v>
      </c>
      <c r="R276">
        <v>86.81</v>
      </c>
      <c r="S276">
        <v>100</v>
      </c>
      <c r="U276">
        <v>86.78</v>
      </c>
      <c r="V276" t="s">
        <v>396</v>
      </c>
      <c r="W276" t="s">
        <v>360</v>
      </c>
      <c r="X276" t="s">
        <v>111</v>
      </c>
      <c r="Y276" t="s">
        <v>34</v>
      </c>
      <c r="AA276" t="s">
        <v>397</v>
      </c>
      <c r="AB276">
        <v>3</v>
      </c>
    </row>
    <row r="277" spans="1:28" x14ac:dyDescent="0.25">
      <c r="A277" t="s">
        <v>84</v>
      </c>
      <c r="B277">
        <v>19574</v>
      </c>
      <c r="C277" t="s">
        <v>436</v>
      </c>
      <c r="D277" t="s">
        <v>444</v>
      </c>
      <c r="E277" t="s">
        <v>444</v>
      </c>
      <c r="F277" t="s">
        <v>30</v>
      </c>
      <c r="G277">
        <v>0</v>
      </c>
      <c r="H277">
        <v>2</v>
      </c>
      <c r="I277">
        <v>4</v>
      </c>
      <c r="J277" t="s">
        <v>31</v>
      </c>
      <c r="K277" t="s">
        <v>438</v>
      </c>
      <c r="L277">
        <v>13</v>
      </c>
      <c r="M277">
        <v>99</v>
      </c>
      <c r="N277">
        <v>99</v>
      </c>
      <c r="O277">
        <v>99</v>
      </c>
      <c r="P277">
        <v>99</v>
      </c>
      <c r="Q277">
        <v>99</v>
      </c>
      <c r="R277">
        <v>100</v>
      </c>
      <c r="S277">
        <v>99.79</v>
      </c>
      <c r="U277">
        <v>100</v>
      </c>
      <c r="V277" t="s">
        <v>222</v>
      </c>
      <c r="W277" t="s">
        <v>440</v>
      </c>
      <c r="X277" t="s">
        <v>34</v>
      </c>
      <c r="Y277" t="s">
        <v>34</v>
      </c>
      <c r="AA277" t="s">
        <v>34</v>
      </c>
      <c r="AB277">
        <v>3</v>
      </c>
    </row>
    <row r="278" spans="1:28" x14ac:dyDescent="0.25">
      <c r="A278" t="s">
        <v>84</v>
      </c>
      <c r="B278">
        <v>19574</v>
      </c>
      <c r="C278" t="s">
        <v>436</v>
      </c>
      <c r="D278" t="s">
        <v>445</v>
      </c>
      <c r="E278" t="s">
        <v>445</v>
      </c>
      <c r="F278" t="s">
        <v>30</v>
      </c>
      <c r="G278">
        <v>0</v>
      </c>
      <c r="H278">
        <v>2</v>
      </c>
      <c r="I278">
        <v>5</v>
      </c>
      <c r="J278" t="s">
        <v>31</v>
      </c>
      <c r="K278" t="s">
        <v>438</v>
      </c>
      <c r="L278">
        <v>12</v>
      </c>
      <c r="M278">
        <v>99</v>
      </c>
      <c r="N278">
        <v>99</v>
      </c>
      <c r="O278">
        <v>99</v>
      </c>
      <c r="P278">
        <v>99</v>
      </c>
      <c r="Q278">
        <v>99</v>
      </c>
      <c r="R278">
        <v>100</v>
      </c>
      <c r="S278">
        <v>99.85</v>
      </c>
      <c r="U278">
        <v>100</v>
      </c>
      <c r="V278" t="s">
        <v>222</v>
      </c>
      <c r="W278" t="s">
        <v>440</v>
      </c>
      <c r="X278" t="s">
        <v>34</v>
      </c>
      <c r="Y278" t="s">
        <v>34</v>
      </c>
      <c r="AA278" t="s">
        <v>34</v>
      </c>
      <c r="AB278">
        <v>3</v>
      </c>
    </row>
    <row r="279" spans="1:28" x14ac:dyDescent="0.25">
      <c r="A279" t="s">
        <v>84</v>
      </c>
      <c r="B279">
        <v>19574</v>
      </c>
      <c r="C279" t="s">
        <v>436</v>
      </c>
      <c r="D279" t="s">
        <v>446</v>
      </c>
      <c r="E279" t="s">
        <v>446</v>
      </c>
      <c r="F279" t="s">
        <v>30</v>
      </c>
      <c r="G279">
        <v>0</v>
      </c>
      <c r="H279">
        <v>2</v>
      </c>
      <c r="I279">
        <v>6</v>
      </c>
      <c r="J279" t="s">
        <v>31</v>
      </c>
      <c r="K279" t="s">
        <v>438</v>
      </c>
      <c r="L279">
        <v>7</v>
      </c>
      <c r="M279">
        <v>99</v>
      </c>
      <c r="N279">
        <v>99</v>
      </c>
      <c r="O279">
        <v>99</v>
      </c>
      <c r="P279">
        <v>99</v>
      </c>
      <c r="Q279">
        <v>99</v>
      </c>
      <c r="R279">
        <v>100</v>
      </c>
      <c r="S279">
        <v>99.9</v>
      </c>
      <c r="U279">
        <v>100</v>
      </c>
      <c r="V279" t="s">
        <v>222</v>
      </c>
      <c r="W279" t="s">
        <v>440</v>
      </c>
      <c r="X279" t="s">
        <v>34</v>
      </c>
      <c r="Y279" t="s">
        <v>34</v>
      </c>
      <c r="AA279" t="s">
        <v>34</v>
      </c>
      <c r="AB279">
        <v>3</v>
      </c>
    </row>
    <row r="280" spans="1:28" x14ac:dyDescent="0.25">
      <c r="A280" t="s">
        <v>84</v>
      </c>
      <c r="B280">
        <v>19574</v>
      </c>
      <c r="C280" t="s">
        <v>436</v>
      </c>
      <c r="D280" t="s">
        <v>447</v>
      </c>
      <c r="E280" t="s">
        <v>447</v>
      </c>
      <c r="F280" t="s">
        <v>30</v>
      </c>
      <c r="G280">
        <v>0</v>
      </c>
      <c r="H280">
        <v>2</v>
      </c>
      <c r="I280">
        <v>7</v>
      </c>
      <c r="J280" t="s">
        <v>31</v>
      </c>
      <c r="K280" t="s">
        <v>438</v>
      </c>
      <c r="L280">
        <v>6</v>
      </c>
      <c r="M280">
        <v>99</v>
      </c>
      <c r="N280">
        <v>99</v>
      </c>
      <c r="O280">
        <v>99</v>
      </c>
      <c r="P280">
        <v>99</v>
      </c>
      <c r="Q280">
        <v>99</v>
      </c>
      <c r="R280">
        <v>100</v>
      </c>
      <c r="S280">
        <v>99.8</v>
      </c>
      <c r="U280">
        <v>100</v>
      </c>
      <c r="V280" t="s">
        <v>222</v>
      </c>
      <c r="W280" t="s">
        <v>440</v>
      </c>
      <c r="X280" t="s">
        <v>34</v>
      </c>
      <c r="Y280" t="s">
        <v>34</v>
      </c>
      <c r="AA280" t="s">
        <v>34</v>
      </c>
      <c r="AB280">
        <v>3</v>
      </c>
    </row>
    <row r="281" spans="1:28" x14ac:dyDescent="0.25">
      <c r="A281" t="s">
        <v>84</v>
      </c>
      <c r="B281">
        <v>19574</v>
      </c>
      <c r="C281" t="s">
        <v>436</v>
      </c>
      <c r="D281" t="s">
        <v>449</v>
      </c>
      <c r="E281" t="s">
        <v>449</v>
      </c>
      <c r="F281" t="s">
        <v>30</v>
      </c>
      <c r="G281">
        <v>0</v>
      </c>
      <c r="H281">
        <v>2</v>
      </c>
      <c r="I281">
        <v>9</v>
      </c>
      <c r="J281" t="s">
        <v>31</v>
      </c>
      <c r="K281" t="s">
        <v>438</v>
      </c>
      <c r="L281">
        <v>4</v>
      </c>
      <c r="M281">
        <v>99</v>
      </c>
      <c r="N281">
        <v>99</v>
      </c>
      <c r="O281">
        <v>99</v>
      </c>
      <c r="P281">
        <v>99</v>
      </c>
      <c r="Q281">
        <v>99</v>
      </c>
      <c r="R281">
        <v>100</v>
      </c>
      <c r="S281">
        <v>99.72</v>
      </c>
      <c r="U281">
        <v>100</v>
      </c>
      <c r="V281" t="s">
        <v>222</v>
      </c>
      <c r="W281" t="s">
        <v>440</v>
      </c>
      <c r="X281" t="s">
        <v>34</v>
      </c>
      <c r="Y281" t="s">
        <v>34</v>
      </c>
      <c r="AA281" t="s">
        <v>34</v>
      </c>
      <c r="AB281">
        <v>3</v>
      </c>
    </row>
    <row r="282" spans="1:28" x14ac:dyDescent="0.25">
      <c r="A282" t="s">
        <v>143</v>
      </c>
      <c r="B282">
        <v>19574</v>
      </c>
      <c r="C282" t="s">
        <v>436</v>
      </c>
      <c r="D282" t="s">
        <v>471</v>
      </c>
      <c r="E282" t="s">
        <v>471</v>
      </c>
      <c r="F282" t="s">
        <v>30</v>
      </c>
      <c r="G282">
        <v>0</v>
      </c>
      <c r="H282">
        <v>2</v>
      </c>
      <c r="I282">
        <v>2</v>
      </c>
      <c r="J282" t="s">
        <v>31</v>
      </c>
      <c r="K282" t="s">
        <v>468</v>
      </c>
      <c r="L282">
        <v>3</v>
      </c>
      <c r="M282">
        <v>95</v>
      </c>
      <c r="N282">
        <v>95</v>
      </c>
      <c r="O282">
        <v>99</v>
      </c>
      <c r="P282">
        <v>87</v>
      </c>
      <c r="Q282">
        <v>97</v>
      </c>
      <c r="R282">
        <v>100</v>
      </c>
      <c r="S282">
        <v>99.74</v>
      </c>
      <c r="U282">
        <v>87.35</v>
      </c>
      <c r="V282" t="s">
        <v>472</v>
      </c>
      <c r="W282" t="s">
        <v>440</v>
      </c>
      <c r="X282" t="s">
        <v>34</v>
      </c>
      <c r="Y282" t="s">
        <v>34</v>
      </c>
      <c r="AA282" t="s">
        <v>473</v>
      </c>
      <c r="AB282">
        <v>3</v>
      </c>
    </row>
    <row r="283" spans="1:28" x14ac:dyDescent="0.25">
      <c r="A283" t="s">
        <v>143</v>
      </c>
      <c r="B283">
        <v>19574</v>
      </c>
      <c r="C283" t="s">
        <v>436</v>
      </c>
      <c r="D283" t="s">
        <v>474</v>
      </c>
      <c r="E283" t="s">
        <v>474</v>
      </c>
      <c r="F283" t="s">
        <v>30</v>
      </c>
      <c r="G283">
        <v>0</v>
      </c>
      <c r="H283">
        <v>2</v>
      </c>
      <c r="I283">
        <v>4</v>
      </c>
      <c r="J283" t="s">
        <v>31</v>
      </c>
      <c r="K283" t="s">
        <v>468</v>
      </c>
      <c r="L283">
        <v>2</v>
      </c>
      <c r="M283">
        <v>93</v>
      </c>
      <c r="N283">
        <v>93</v>
      </c>
      <c r="O283">
        <v>93</v>
      </c>
      <c r="P283">
        <v>93</v>
      </c>
      <c r="Q283">
        <v>93</v>
      </c>
      <c r="R283">
        <v>87.69</v>
      </c>
      <c r="S283">
        <v>98.98</v>
      </c>
      <c r="U283">
        <v>94.1</v>
      </c>
      <c r="V283" t="s">
        <v>165</v>
      </c>
      <c r="W283" t="s">
        <v>440</v>
      </c>
      <c r="X283" t="s">
        <v>265</v>
      </c>
      <c r="Y283" t="s">
        <v>321</v>
      </c>
      <c r="AA283" t="s">
        <v>63</v>
      </c>
      <c r="AB283">
        <v>3</v>
      </c>
    </row>
    <row r="284" spans="1:28" x14ac:dyDescent="0.25">
      <c r="A284" t="s">
        <v>143</v>
      </c>
      <c r="B284">
        <v>19574</v>
      </c>
      <c r="C284" t="s">
        <v>436</v>
      </c>
      <c r="D284" t="s">
        <v>475</v>
      </c>
      <c r="E284" t="s">
        <v>475</v>
      </c>
      <c r="F284" t="s">
        <v>30</v>
      </c>
      <c r="G284">
        <v>0</v>
      </c>
      <c r="H284">
        <v>2</v>
      </c>
      <c r="I284">
        <v>3</v>
      </c>
      <c r="J284" t="s">
        <v>31</v>
      </c>
      <c r="K284" t="s">
        <v>468</v>
      </c>
      <c r="L284">
        <v>2</v>
      </c>
      <c r="M284">
        <v>93</v>
      </c>
      <c r="N284">
        <v>93</v>
      </c>
      <c r="O284">
        <v>93</v>
      </c>
      <c r="P284">
        <v>93</v>
      </c>
      <c r="Q284">
        <v>93</v>
      </c>
      <c r="R284">
        <v>91.51</v>
      </c>
      <c r="S284">
        <v>98.78</v>
      </c>
      <c r="U284">
        <v>90.1</v>
      </c>
      <c r="V284" t="s">
        <v>165</v>
      </c>
      <c r="W284" t="s">
        <v>440</v>
      </c>
      <c r="X284" t="s">
        <v>77</v>
      </c>
      <c r="Y284" t="s">
        <v>321</v>
      </c>
      <c r="AA284" t="s">
        <v>89</v>
      </c>
      <c r="AB284">
        <v>3</v>
      </c>
    </row>
    <row r="285" spans="1:28" x14ac:dyDescent="0.25">
      <c r="A285" t="s">
        <v>143</v>
      </c>
      <c r="B285">
        <v>19574</v>
      </c>
      <c r="C285" t="s">
        <v>436</v>
      </c>
      <c r="D285" t="s">
        <v>442</v>
      </c>
      <c r="E285" t="s">
        <v>442</v>
      </c>
      <c r="F285" t="s">
        <v>30</v>
      </c>
      <c r="G285">
        <v>0</v>
      </c>
      <c r="H285">
        <v>2</v>
      </c>
      <c r="I285">
        <v>6</v>
      </c>
      <c r="J285" t="s">
        <v>31</v>
      </c>
      <c r="K285" t="s">
        <v>468</v>
      </c>
      <c r="L285">
        <v>2</v>
      </c>
      <c r="M285">
        <v>87</v>
      </c>
      <c r="N285">
        <v>87</v>
      </c>
      <c r="O285">
        <v>87</v>
      </c>
      <c r="P285">
        <v>87</v>
      </c>
      <c r="Q285">
        <v>87</v>
      </c>
      <c r="R285">
        <v>100</v>
      </c>
      <c r="S285">
        <v>85.57</v>
      </c>
      <c r="U285">
        <v>78</v>
      </c>
      <c r="V285" t="s">
        <v>469</v>
      </c>
      <c r="W285" t="s">
        <v>440</v>
      </c>
      <c r="X285" t="s">
        <v>34</v>
      </c>
      <c r="Y285" t="s">
        <v>136</v>
      </c>
      <c r="AA285" t="s">
        <v>378</v>
      </c>
      <c r="AB285">
        <v>3</v>
      </c>
    </row>
    <row r="286" spans="1:28" x14ac:dyDescent="0.25">
      <c r="A286" t="s">
        <v>143</v>
      </c>
      <c r="B286">
        <v>30926</v>
      </c>
      <c r="C286" t="s">
        <v>566</v>
      </c>
      <c r="D286" t="s">
        <v>567</v>
      </c>
      <c r="E286" t="s">
        <v>567</v>
      </c>
      <c r="F286" t="s">
        <v>30</v>
      </c>
      <c r="G286">
        <v>0</v>
      </c>
      <c r="H286">
        <v>2</v>
      </c>
      <c r="I286">
        <v>0</v>
      </c>
      <c r="J286" t="s">
        <v>31</v>
      </c>
      <c r="K286" t="s">
        <v>568</v>
      </c>
      <c r="L286">
        <v>27</v>
      </c>
      <c r="M286">
        <v>99</v>
      </c>
      <c r="N286">
        <v>99</v>
      </c>
      <c r="O286">
        <v>96</v>
      </c>
      <c r="P286">
        <v>95</v>
      </c>
      <c r="Q286">
        <v>97</v>
      </c>
      <c r="R286">
        <v>100</v>
      </c>
      <c r="S286">
        <v>100</v>
      </c>
      <c r="T286">
        <v>97.43</v>
      </c>
      <c r="U286">
        <v>98.75</v>
      </c>
      <c r="V286" t="s">
        <v>569</v>
      </c>
      <c r="W286" t="s">
        <v>88</v>
      </c>
      <c r="X286" t="s">
        <v>34</v>
      </c>
      <c r="Y286" t="s">
        <v>34</v>
      </c>
      <c r="Z286" t="s">
        <v>570</v>
      </c>
      <c r="AA286" t="s">
        <v>393</v>
      </c>
      <c r="AB286">
        <v>4</v>
      </c>
    </row>
    <row r="287" spans="1:28" x14ac:dyDescent="0.25">
      <c r="A287" t="s">
        <v>143</v>
      </c>
      <c r="B287">
        <v>30926</v>
      </c>
      <c r="C287" t="s">
        <v>566</v>
      </c>
      <c r="D287" t="s">
        <v>573</v>
      </c>
      <c r="E287" t="s">
        <v>573</v>
      </c>
      <c r="F287" t="s">
        <v>30</v>
      </c>
      <c r="G287">
        <v>0</v>
      </c>
      <c r="H287">
        <v>2</v>
      </c>
      <c r="I287">
        <v>2</v>
      </c>
      <c r="J287" t="s">
        <v>31</v>
      </c>
      <c r="K287" t="s">
        <v>568</v>
      </c>
      <c r="L287">
        <v>21</v>
      </c>
      <c r="M287">
        <v>99</v>
      </c>
      <c r="N287">
        <v>99</v>
      </c>
      <c r="O287">
        <v>97</v>
      </c>
      <c r="P287">
        <v>97</v>
      </c>
      <c r="Q287">
        <v>98</v>
      </c>
      <c r="R287">
        <v>100</v>
      </c>
      <c r="S287">
        <v>100</v>
      </c>
      <c r="T287">
        <v>98.67</v>
      </c>
      <c r="U287">
        <v>99.57</v>
      </c>
      <c r="V287" t="s">
        <v>569</v>
      </c>
      <c r="W287" t="s">
        <v>88</v>
      </c>
      <c r="X287" t="s">
        <v>34</v>
      </c>
      <c r="Y287" t="s">
        <v>34</v>
      </c>
      <c r="Z287" t="s">
        <v>339</v>
      </c>
      <c r="AA287" t="s">
        <v>379</v>
      </c>
      <c r="AB287">
        <v>4</v>
      </c>
    </row>
    <row r="288" spans="1:28" x14ac:dyDescent="0.25">
      <c r="A288" t="s">
        <v>143</v>
      </c>
      <c r="B288">
        <v>30926</v>
      </c>
      <c r="C288" t="s">
        <v>566</v>
      </c>
      <c r="D288" t="s">
        <v>574</v>
      </c>
      <c r="E288" t="s">
        <v>574</v>
      </c>
      <c r="F288" t="s">
        <v>30</v>
      </c>
      <c r="G288">
        <v>0</v>
      </c>
      <c r="H288">
        <v>2</v>
      </c>
      <c r="I288">
        <v>3</v>
      </c>
      <c r="J288" t="s">
        <v>31</v>
      </c>
      <c r="K288" t="s">
        <v>568</v>
      </c>
      <c r="L288">
        <v>21</v>
      </c>
      <c r="M288">
        <v>99</v>
      </c>
      <c r="N288">
        <v>99</v>
      </c>
      <c r="O288">
        <v>98</v>
      </c>
      <c r="P288">
        <v>95</v>
      </c>
      <c r="Q288">
        <v>98</v>
      </c>
      <c r="R288">
        <v>100</v>
      </c>
      <c r="S288">
        <v>100</v>
      </c>
      <c r="T288">
        <v>97.19</v>
      </c>
      <c r="U288">
        <v>98.99</v>
      </c>
      <c r="V288" t="s">
        <v>575</v>
      </c>
      <c r="W288" t="s">
        <v>88</v>
      </c>
      <c r="X288" t="s">
        <v>34</v>
      </c>
      <c r="Y288" t="s">
        <v>34</v>
      </c>
      <c r="Z288" t="s">
        <v>576</v>
      </c>
      <c r="AA288" t="s">
        <v>391</v>
      </c>
      <c r="AB288">
        <v>4</v>
      </c>
    </row>
    <row r="289" spans="1:28" x14ac:dyDescent="0.25">
      <c r="A289" t="s">
        <v>143</v>
      </c>
      <c r="B289">
        <v>30926</v>
      </c>
      <c r="C289" t="s">
        <v>566</v>
      </c>
      <c r="D289" t="s">
        <v>580</v>
      </c>
      <c r="E289" t="s">
        <v>580</v>
      </c>
      <c r="F289" t="s">
        <v>30</v>
      </c>
      <c r="G289">
        <v>0</v>
      </c>
      <c r="H289">
        <v>2</v>
      </c>
      <c r="I289">
        <v>5</v>
      </c>
      <c r="J289" t="s">
        <v>31</v>
      </c>
      <c r="K289" t="s">
        <v>568</v>
      </c>
      <c r="L289">
        <v>20</v>
      </c>
      <c r="M289">
        <v>99</v>
      </c>
      <c r="N289">
        <v>99</v>
      </c>
      <c r="O289">
        <v>98</v>
      </c>
      <c r="P289">
        <v>96</v>
      </c>
      <c r="Q289">
        <v>99</v>
      </c>
      <c r="R289">
        <v>100</v>
      </c>
      <c r="S289">
        <v>100</v>
      </c>
      <c r="T289">
        <v>98.9</v>
      </c>
      <c r="U289">
        <v>99.13</v>
      </c>
      <c r="V289" t="s">
        <v>569</v>
      </c>
      <c r="W289" t="s">
        <v>88</v>
      </c>
      <c r="X289" t="s">
        <v>34</v>
      </c>
      <c r="Y289" t="s">
        <v>34</v>
      </c>
      <c r="Z289" t="s">
        <v>581</v>
      </c>
      <c r="AA289" t="s">
        <v>132</v>
      </c>
      <c r="AB289">
        <v>4</v>
      </c>
    </row>
    <row r="290" spans="1:28" x14ac:dyDescent="0.25">
      <c r="A290" t="s">
        <v>143</v>
      </c>
      <c r="B290">
        <v>30926</v>
      </c>
      <c r="C290" t="s">
        <v>566</v>
      </c>
      <c r="D290" t="s">
        <v>582</v>
      </c>
      <c r="E290" t="s">
        <v>582</v>
      </c>
      <c r="F290" t="s">
        <v>30</v>
      </c>
      <c r="G290">
        <v>0</v>
      </c>
      <c r="H290">
        <v>2</v>
      </c>
      <c r="I290">
        <v>6</v>
      </c>
      <c r="J290" t="s">
        <v>31</v>
      </c>
      <c r="K290" t="s">
        <v>568</v>
      </c>
      <c r="L290">
        <v>19</v>
      </c>
      <c r="M290">
        <v>99</v>
      </c>
      <c r="N290">
        <v>99</v>
      </c>
      <c r="O290">
        <v>99</v>
      </c>
      <c r="P290">
        <v>95</v>
      </c>
      <c r="Q290">
        <v>99</v>
      </c>
      <c r="R290">
        <v>98.6</v>
      </c>
      <c r="S290">
        <v>100</v>
      </c>
      <c r="T290">
        <v>98.33</v>
      </c>
      <c r="U290">
        <v>99.38</v>
      </c>
      <c r="V290" t="s">
        <v>583</v>
      </c>
      <c r="W290" t="s">
        <v>88</v>
      </c>
      <c r="X290" t="s">
        <v>321</v>
      </c>
      <c r="Y290" t="s">
        <v>34</v>
      </c>
      <c r="Z290" t="s">
        <v>104</v>
      </c>
      <c r="AA290" t="s">
        <v>554</v>
      </c>
      <c r="AB290">
        <v>4</v>
      </c>
    </row>
    <row r="291" spans="1:28" x14ac:dyDescent="0.25">
      <c r="A291" t="s">
        <v>143</v>
      </c>
      <c r="B291">
        <v>30926</v>
      </c>
      <c r="C291" t="s">
        <v>566</v>
      </c>
      <c r="D291" t="s">
        <v>584</v>
      </c>
      <c r="E291" t="s">
        <v>584</v>
      </c>
      <c r="F291" t="s">
        <v>30</v>
      </c>
      <c r="G291">
        <v>0</v>
      </c>
      <c r="H291">
        <v>2</v>
      </c>
      <c r="I291">
        <v>7</v>
      </c>
      <c r="J291" t="s">
        <v>31</v>
      </c>
      <c r="K291" t="s">
        <v>568</v>
      </c>
      <c r="L291">
        <v>19</v>
      </c>
      <c r="M291">
        <v>99</v>
      </c>
      <c r="N291">
        <v>99</v>
      </c>
      <c r="O291">
        <v>99</v>
      </c>
      <c r="P291">
        <v>96</v>
      </c>
      <c r="Q291">
        <v>99</v>
      </c>
      <c r="R291">
        <v>100</v>
      </c>
      <c r="S291">
        <v>100</v>
      </c>
      <c r="T291">
        <v>99.07</v>
      </c>
      <c r="U291">
        <v>98.43</v>
      </c>
      <c r="V291" t="s">
        <v>585</v>
      </c>
      <c r="W291" t="s">
        <v>88</v>
      </c>
      <c r="X291" t="s">
        <v>34</v>
      </c>
      <c r="Y291" t="s">
        <v>34</v>
      </c>
      <c r="Z291" t="s">
        <v>586</v>
      </c>
      <c r="AA291" t="s">
        <v>82</v>
      </c>
      <c r="AB291">
        <v>4</v>
      </c>
    </row>
    <row r="292" spans="1:28" x14ac:dyDescent="0.25">
      <c r="A292" t="s">
        <v>27</v>
      </c>
      <c r="B292">
        <v>23778</v>
      </c>
      <c r="C292" t="s">
        <v>716</v>
      </c>
      <c r="D292" t="s">
        <v>717</v>
      </c>
      <c r="E292" t="s">
        <v>717</v>
      </c>
      <c r="F292" t="s">
        <v>30</v>
      </c>
      <c r="G292">
        <v>0</v>
      </c>
      <c r="H292">
        <v>2</v>
      </c>
      <c r="I292">
        <v>1</v>
      </c>
      <c r="J292" t="s">
        <v>31</v>
      </c>
      <c r="K292" t="s">
        <v>718</v>
      </c>
      <c r="L292">
        <v>40545</v>
      </c>
      <c r="M292">
        <v>96</v>
      </c>
      <c r="N292">
        <v>96</v>
      </c>
      <c r="O292">
        <v>98</v>
      </c>
      <c r="P292">
        <v>91</v>
      </c>
      <c r="Q292">
        <v>97</v>
      </c>
      <c r="R292">
        <v>95.26</v>
      </c>
      <c r="S292">
        <v>97.49</v>
      </c>
      <c r="T292">
        <v>97.36</v>
      </c>
      <c r="V292" t="s">
        <v>326</v>
      </c>
      <c r="X292" t="s">
        <v>58</v>
      </c>
      <c r="Y292" t="s">
        <v>290</v>
      </c>
      <c r="Z292" t="s">
        <v>290</v>
      </c>
      <c r="AA292" t="s">
        <v>35</v>
      </c>
      <c r="AB292">
        <v>3</v>
      </c>
    </row>
    <row r="293" spans="1:28" x14ac:dyDescent="0.25">
      <c r="A293" t="s">
        <v>27</v>
      </c>
      <c r="B293">
        <v>23778</v>
      </c>
      <c r="C293" t="s">
        <v>716</v>
      </c>
      <c r="D293" t="s">
        <v>723</v>
      </c>
      <c r="E293" t="s">
        <v>723</v>
      </c>
      <c r="F293" t="s">
        <v>30</v>
      </c>
      <c r="G293">
        <v>0</v>
      </c>
      <c r="H293">
        <v>2</v>
      </c>
      <c r="I293">
        <v>3</v>
      </c>
      <c r="J293" t="s">
        <v>31</v>
      </c>
      <c r="K293" t="s">
        <v>718</v>
      </c>
      <c r="L293">
        <v>3</v>
      </c>
      <c r="M293">
        <v>96</v>
      </c>
      <c r="N293">
        <v>96</v>
      </c>
      <c r="O293">
        <v>96</v>
      </c>
      <c r="P293">
        <v>96</v>
      </c>
      <c r="Q293">
        <v>96</v>
      </c>
      <c r="R293">
        <v>100</v>
      </c>
      <c r="S293">
        <v>90.77</v>
      </c>
      <c r="T293">
        <v>100</v>
      </c>
      <c r="V293" t="s">
        <v>721</v>
      </c>
      <c r="X293" t="s">
        <v>34</v>
      </c>
      <c r="Y293" t="s">
        <v>262</v>
      </c>
      <c r="Z293" t="s">
        <v>34</v>
      </c>
      <c r="AA293" t="s">
        <v>35</v>
      </c>
      <c r="AB293">
        <v>3</v>
      </c>
    </row>
    <row r="294" spans="1:28" x14ac:dyDescent="0.25">
      <c r="A294" t="s">
        <v>27</v>
      </c>
      <c r="B294">
        <v>23778</v>
      </c>
      <c r="C294" t="s">
        <v>716</v>
      </c>
      <c r="D294" t="s">
        <v>725</v>
      </c>
      <c r="E294" t="s">
        <v>725</v>
      </c>
      <c r="F294" t="s">
        <v>30</v>
      </c>
      <c r="G294">
        <v>0</v>
      </c>
      <c r="H294">
        <v>2</v>
      </c>
      <c r="I294">
        <v>5</v>
      </c>
      <c r="J294" t="s">
        <v>31</v>
      </c>
      <c r="K294" t="s">
        <v>718</v>
      </c>
      <c r="L294">
        <v>41059</v>
      </c>
      <c r="M294">
        <v>95</v>
      </c>
      <c r="N294">
        <v>95</v>
      </c>
      <c r="O294">
        <v>98</v>
      </c>
      <c r="P294">
        <v>89</v>
      </c>
      <c r="Q294">
        <v>97</v>
      </c>
      <c r="R294">
        <v>95.26</v>
      </c>
      <c r="S294">
        <v>94.53</v>
      </c>
      <c r="T294">
        <v>97.13</v>
      </c>
      <c r="V294" t="s">
        <v>50</v>
      </c>
      <c r="X294" t="s">
        <v>58</v>
      </c>
      <c r="Y294" t="s">
        <v>251</v>
      </c>
      <c r="Z294" t="s">
        <v>106</v>
      </c>
      <c r="AA294" t="s">
        <v>35</v>
      </c>
      <c r="AB294">
        <v>3</v>
      </c>
    </row>
    <row r="295" spans="1:28" x14ac:dyDescent="0.25">
      <c r="A295" t="s">
        <v>27</v>
      </c>
      <c r="B295">
        <v>23778</v>
      </c>
      <c r="C295" t="s">
        <v>716</v>
      </c>
      <c r="D295" t="s">
        <v>726</v>
      </c>
      <c r="E295" t="s">
        <v>726</v>
      </c>
      <c r="F295" t="s">
        <v>30</v>
      </c>
      <c r="G295">
        <v>0</v>
      </c>
      <c r="H295">
        <v>2</v>
      </c>
      <c r="I295">
        <v>6</v>
      </c>
      <c r="J295" t="s">
        <v>31</v>
      </c>
      <c r="K295" t="s">
        <v>718</v>
      </c>
      <c r="L295">
        <v>5975</v>
      </c>
      <c r="M295">
        <v>94</v>
      </c>
      <c r="N295">
        <v>94</v>
      </c>
      <c r="O295">
        <v>94</v>
      </c>
      <c r="P295">
        <v>93</v>
      </c>
      <c r="Q295">
        <v>94</v>
      </c>
      <c r="R295">
        <v>93.02</v>
      </c>
      <c r="S295">
        <v>90.61</v>
      </c>
      <c r="T295">
        <v>98.58</v>
      </c>
      <c r="V295" t="s">
        <v>71</v>
      </c>
      <c r="X295" t="s">
        <v>339</v>
      </c>
      <c r="Y295" t="s">
        <v>262</v>
      </c>
      <c r="Z295" t="s">
        <v>102</v>
      </c>
      <c r="AA295" t="s">
        <v>35</v>
      </c>
      <c r="AB295">
        <v>3</v>
      </c>
    </row>
    <row r="296" spans="1:28" x14ac:dyDescent="0.25">
      <c r="A296" t="s">
        <v>27</v>
      </c>
      <c r="B296">
        <v>23778</v>
      </c>
      <c r="C296" t="s">
        <v>716</v>
      </c>
      <c r="D296" t="s">
        <v>727</v>
      </c>
      <c r="E296" t="s">
        <v>727</v>
      </c>
      <c r="F296" t="s">
        <v>30</v>
      </c>
      <c r="G296">
        <v>0</v>
      </c>
      <c r="H296">
        <v>2</v>
      </c>
      <c r="I296">
        <v>7</v>
      </c>
      <c r="J296" t="s">
        <v>31</v>
      </c>
      <c r="K296" t="s">
        <v>718</v>
      </c>
      <c r="L296">
        <v>2117</v>
      </c>
      <c r="M296">
        <v>94</v>
      </c>
      <c r="N296">
        <v>94</v>
      </c>
      <c r="O296">
        <v>94</v>
      </c>
      <c r="P296">
        <v>93</v>
      </c>
      <c r="Q296">
        <v>94</v>
      </c>
      <c r="R296">
        <v>93.02</v>
      </c>
      <c r="S296">
        <v>90.67</v>
      </c>
      <c r="T296">
        <v>98.4</v>
      </c>
      <c r="V296" t="s">
        <v>71</v>
      </c>
      <c r="X296" t="s">
        <v>339</v>
      </c>
      <c r="Y296" t="s">
        <v>262</v>
      </c>
      <c r="Z296" t="s">
        <v>102</v>
      </c>
      <c r="AA296" t="s">
        <v>35</v>
      </c>
      <c r="AB296">
        <v>3</v>
      </c>
    </row>
    <row r="297" spans="1:28" x14ac:dyDescent="0.25">
      <c r="A297" t="s">
        <v>84</v>
      </c>
      <c r="B297">
        <v>23778</v>
      </c>
      <c r="C297" t="s">
        <v>716</v>
      </c>
      <c r="D297" t="s">
        <v>760</v>
      </c>
      <c r="E297" t="s">
        <v>760</v>
      </c>
      <c r="F297" t="s">
        <v>30</v>
      </c>
      <c r="G297">
        <v>0</v>
      </c>
      <c r="H297">
        <v>2</v>
      </c>
      <c r="I297">
        <v>0</v>
      </c>
      <c r="J297" t="s">
        <v>31</v>
      </c>
      <c r="K297" t="s">
        <v>761</v>
      </c>
      <c r="L297">
        <v>3</v>
      </c>
      <c r="M297">
        <v>85</v>
      </c>
      <c r="N297">
        <v>85</v>
      </c>
      <c r="O297">
        <v>92</v>
      </c>
      <c r="P297">
        <v>78</v>
      </c>
      <c r="Q297">
        <v>88</v>
      </c>
      <c r="R297">
        <v>79</v>
      </c>
      <c r="S297">
        <v>90.7</v>
      </c>
      <c r="T297">
        <v>71.16</v>
      </c>
      <c r="U297">
        <v>100</v>
      </c>
      <c r="V297" t="s">
        <v>110</v>
      </c>
      <c r="W297" t="s">
        <v>762</v>
      </c>
      <c r="X297" t="s">
        <v>763</v>
      </c>
      <c r="Y297" t="s">
        <v>262</v>
      </c>
      <c r="Z297" t="s">
        <v>764</v>
      </c>
      <c r="AA297" t="s">
        <v>34</v>
      </c>
      <c r="AB297">
        <v>4</v>
      </c>
    </row>
    <row r="298" spans="1:28" x14ac:dyDescent="0.25">
      <c r="A298" t="s">
        <v>84</v>
      </c>
      <c r="B298">
        <v>23778</v>
      </c>
      <c r="C298" t="s">
        <v>716</v>
      </c>
      <c r="D298" t="s">
        <v>450</v>
      </c>
      <c r="E298" t="s">
        <v>450</v>
      </c>
      <c r="F298" t="s">
        <v>30</v>
      </c>
      <c r="G298">
        <v>0</v>
      </c>
      <c r="H298">
        <v>2</v>
      </c>
      <c r="I298">
        <v>1</v>
      </c>
      <c r="J298" t="s">
        <v>31</v>
      </c>
      <c r="K298" t="s">
        <v>761</v>
      </c>
      <c r="L298">
        <v>3</v>
      </c>
      <c r="M298">
        <v>85</v>
      </c>
      <c r="N298">
        <v>85</v>
      </c>
      <c r="O298">
        <v>91</v>
      </c>
      <c r="P298">
        <v>78</v>
      </c>
      <c r="Q298">
        <v>88</v>
      </c>
      <c r="R298">
        <v>78.48</v>
      </c>
      <c r="S298">
        <v>90.8</v>
      </c>
      <c r="T298">
        <v>70.73</v>
      </c>
      <c r="U298">
        <v>100</v>
      </c>
      <c r="V298" t="s">
        <v>110</v>
      </c>
      <c r="W298" t="s">
        <v>762</v>
      </c>
      <c r="X298" t="s">
        <v>378</v>
      </c>
      <c r="Y298" t="s">
        <v>262</v>
      </c>
      <c r="Z298" t="s">
        <v>765</v>
      </c>
      <c r="AA298" t="s">
        <v>34</v>
      </c>
      <c r="AB298">
        <v>4</v>
      </c>
    </row>
    <row r="299" spans="1:28" x14ac:dyDescent="0.25">
      <c r="A299" t="s">
        <v>84</v>
      </c>
      <c r="B299">
        <v>23778</v>
      </c>
      <c r="C299" t="s">
        <v>716</v>
      </c>
      <c r="D299" t="s">
        <v>766</v>
      </c>
      <c r="E299" t="s">
        <v>766</v>
      </c>
      <c r="F299" t="s">
        <v>30</v>
      </c>
      <c r="G299">
        <v>0</v>
      </c>
      <c r="H299">
        <v>2</v>
      </c>
      <c r="I299">
        <v>2</v>
      </c>
      <c r="J299" t="s">
        <v>31</v>
      </c>
      <c r="K299" t="s">
        <v>761</v>
      </c>
      <c r="L299">
        <v>5</v>
      </c>
      <c r="M299">
        <v>84</v>
      </c>
      <c r="N299">
        <v>84</v>
      </c>
      <c r="O299">
        <v>90</v>
      </c>
      <c r="P299">
        <v>78</v>
      </c>
      <c r="Q299">
        <v>87</v>
      </c>
      <c r="R299">
        <v>79.05</v>
      </c>
      <c r="S299">
        <v>90.85</v>
      </c>
      <c r="T299">
        <v>67.94</v>
      </c>
      <c r="U299">
        <v>100</v>
      </c>
      <c r="V299" t="s">
        <v>110</v>
      </c>
      <c r="W299" t="s">
        <v>762</v>
      </c>
      <c r="X299" t="s">
        <v>763</v>
      </c>
      <c r="Y299" t="s">
        <v>262</v>
      </c>
      <c r="Z299" t="s">
        <v>767</v>
      </c>
      <c r="AA299" t="s">
        <v>34</v>
      </c>
      <c r="AB299">
        <v>4</v>
      </c>
    </row>
    <row r="300" spans="1:28" x14ac:dyDescent="0.25">
      <c r="A300" t="s">
        <v>84</v>
      </c>
      <c r="B300">
        <v>23778</v>
      </c>
      <c r="C300" t="s">
        <v>716</v>
      </c>
      <c r="D300" t="s">
        <v>768</v>
      </c>
      <c r="E300" t="s">
        <v>768</v>
      </c>
      <c r="F300" t="s">
        <v>30</v>
      </c>
      <c r="G300">
        <v>0</v>
      </c>
      <c r="H300">
        <v>2</v>
      </c>
      <c r="I300">
        <v>6</v>
      </c>
      <c r="J300" t="s">
        <v>31</v>
      </c>
      <c r="K300" t="s">
        <v>761</v>
      </c>
      <c r="L300">
        <v>3</v>
      </c>
      <c r="M300">
        <v>84</v>
      </c>
      <c r="N300">
        <v>84</v>
      </c>
      <c r="O300">
        <v>90</v>
      </c>
      <c r="P300">
        <v>77</v>
      </c>
      <c r="Q300">
        <v>87</v>
      </c>
      <c r="R300">
        <v>78.33</v>
      </c>
      <c r="S300">
        <v>90.59</v>
      </c>
      <c r="T300">
        <v>68.510000000000005</v>
      </c>
      <c r="U300">
        <v>100</v>
      </c>
      <c r="V300" t="s">
        <v>110</v>
      </c>
      <c r="W300" t="s">
        <v>762</v>
      </c>
      <c r="X300" t="s">
        <v>378</v>
      </c>
      <c r="Y300" t="s">
        <v>262</v>
      </c>
      <c r="Z300" t="s">
        <v>769</v>
      </c>
      <c r="AA300" t="s">
        <v>34</v>
      </c>
      <c r="AB300">
        <v>4</v>
      </c>
    </row>
    <row r="301" spans="1:28" x14ac:dyDescent="0.25">
      <c r="A301" t="s">
        <v>84</v>
      </c>
      <c r="B301">
        <v>23778</v>
      </c>
      <c r="C301" t="s">
        <v>716</v>
      </c>
      <c r="D301" t="s">
        <v>452</v>
      </c>
      <c r="E301" t="s">
        <v>452</v>
      </c>
      <c r="F301" t="s">
        <v>30</v>
      </c>
      <c r="G301">
        <v>0</v>
      </c>
      <c r="H301">
        <v>2</v>
      </c>
      <c r="I301">
        <v>8</v>
      </c>
      <c r="J301" t="s">
        <v>31</v>
      </c>
      <c r="K301" t="s">
        <v>761</v>
      </c>
      <c r="L301">
        <v>3</v>
      </c>
      <c r="M301">
        <v>84</v>
      </c>
      <c r="N301">
        <v>84</v>
      </c>
      <c r="O301">
        <v>91</v>
      </c>
      <c r="P301">
        <v>77</v>
      </c>
      <c r="Q301">
        <v>87</v>
      </c>
      <c r="R301">
        <v>78.19</v>
      </c>
      <c r="S301">
        <v>90.57</v>
      </c>
      <c r="T301">
        <v>69.349999999999994</v>
      </c>
      <c r="U301">
        <v>100</v>
      </c>
      <c r="V301" t="s">
        <v>110</v>
      </c>
      <c r="W301" t="s">
        <v>762</v>
      </c>
      <c r="X301" t="s">
        <v>378</v>
      </c>
      <c r="Y301" t="s">
        <v>262</v>
      </c>
      <c r="Z301" t="s">
        <v>770</v>
      </c>
      <c r="AA301" t="s">
        <v>34</v>
      </c>
      <c r="AB301">
        <v>4</v>
      </c>
    </row>
    <row r="302" spans="1:28" x14ac:dyDescent="0.25">
      <c r="A302" t="s">
        <v>84</v>
      </c>
      <c r="B302">
        <v>23778</v>
      </c>
      <c r="C302" t="s">
        <v>716</v>
      </c>
      <c r="D302" t="s">
        <v>453</v>
      </c>
      <c r="E302" t="s">
        <v>453</v>
      </c>
      <c r="F302" t="s">
        <v>30</v>
      </c>
      <c r="G302">
        <v>0</v>
      </c>
      <c r="H302">
        <v>2</v>
      </c>
      <c r="I302">
        <v>5</v>
      </c>
      <c r="J302" t="s">
        <v>31</v>
      </c>
      <c r="K302" t="s">
        <v>761</v>
      </c>
      <c r="L302">
        <v>3</v>
      </c>
      <c r="M302">
        <v>84</v>
      </c>
      <c r="N302">
        <v>84</v>
      </c>
      <c r="O302">
        <v>90</v>
      </c>
      <c r="P302">
        <v>78</v>
      </c>
      <c r="Q302">
        <v>87</v>
      </c>
      <c r="R302">
        <v>79.099999999999994</v>
      </c>
      <c r="S302">
        <v>90.63</v>
      </c>
      <c r="T302">
        <v>68.17</v>
      </c>
      <c r="U302">
        <v>100</v>
      </c>
      <c r="V302" t="s">
        <v>110</v>
      </c>
      <c r="W302" t="s">
        <v>762</v>
      </c>
      <c r="X302" t="s">
        <v>763</v>
      </c>
      <c r="Y302" t="s">
        <v>262</v>
      </c>
      <c r="Z302" t="s">
        <v>771</v>
      </c>
      <c r="AA302" t="s">
        <v>34</v>
      </c>
      <c r="AB302">
        <v>4</v>
      </c>
    </row>
    <row r="303" spans="1:28" x14ac:dyDescent="0.25">
      <c r="A303" t="s">
        <v>84</v>
      </c>
      <c r="B303">
        <v>23778</v>
      </c>
      <c r="C303" t="s">
        <v>716</v>
      </c>
      <c r="D303" t="s">
        <v>772</v>
      </c>
      <c r="E303" t="s">
        <v>772</v>
      </c>
      <c r="F303" t="s">
        <v>30</v>
      </c>
      <c r="G303">
        <v>0</v>
      </c>
      <c r="H303">
        <v>2</v>
      </c>
      <c r="I303">
        <v>7</v>
      </c>
      <c r="J303" t="s">
        <v>31</v>
      </c>
      <c r="K303" t="s">
        <v>761</v>
      </c>
      <c r="L303">
        <v>3</v>
      </c>
      <c r="M303">
        <v>84</v>
      </c>
      <c r="N303">
        <v>84</v>
      </c>
      <c r="O303">
        <v>90</v>
      </c>
      <c r="P303">
        <v>78</v>
      </c>
      <c r="Q303">
        <v>87</v>
      </c>
      <c r="R303">
        <v>78.86</v>
      </c>
      <c r="S303">
        <v>90.51</v>
      </c>
      <c r="T303">
        <v>69.2</v>
      </c>
      <c r="U303">
        <v>100</v>
      </c>
      <c r="V303" t="s">
        <v>110</v>
      </c>
      <c r="W303" t="s">
        <v>762</v>
      </c>
      <c r="X303" t="s">
        <v>763</v>
      </c>
      <c r="Y303" t="s">
        <v>262</v>
      </c>
      <c r="Z303" t="s">
        <v>773</v>
      </c>
      <c r="AA303" t="s">
        <v>34</v>
      </c>
      <c r="AB303">
        <v>4</v>
      </c>
    </row>
    <row r="304" spans="1:28" x14ac:dyDescent="0.25">
      <c r="A304" t="s">
        <v>84</v>
      </c>
      <c r="B304">
        <v>23778</v>
      </c>
      <c r="C304" t="s">
        <v>716</v>
      </c>
      <c r="D304" t="s">
        <v>774</v>
      </c>
      <c r="E304" t="s">
        <v>774</v>
      </c>
      <c r="F304" t="s">
        <v>30</v>
      </c>
      <c r="G304">
        <v>0</v>
      </c>
      <c r="H304">
        <v>2</v>
      </c>
      <c r="I304">
        <v>3</v>
      </c>
      <c r="J304" t="s">
        <v>31</v>
      </c>
      <c r="K304" t="s">
        <v>761</v>
      </c>
      <c r="L304">
        <v>3</v>
      </c>
      <c r="M304">
        <v>84</v>
      </c>
      <c r="N304">
        <v>84</v>
      </c>
      <c r="O304">
        <v>90</v>
      </c>
      <c r="P304">
        <v>77</v>
      </c>
      <c r="Q304">
        <v>87</v>
      </c>
      <c r="R304">
        <v>79.14</v>
      </c>
      <c r="S304">
        <v>90.67</v>
      </c>
      <c r="T304">
        <v>67.11</v>
      </c>
      <c r="U304">
        <v>100</v>
      </c>
      <c r="V304" t="s">
        <v>110</v>
      </c>
      <c r="W304" t="s">
        <v>762</v>
      </c>
      <c r="X304" t="s">
        <v>763</v>
      </c>
      <c r="Y304" t="s">
        <v>262</v>
      </c>
      <c r="Z304" t="s">
        <v>775</v>
      </c>
      <c r="AA304" t="s">
        <v>34</v>
      </c>
      <c r="AB304">
        <v>4</v>
      </c>
    </row>
    <row r="305" spans="1:28" x14ac:dyDescent="0.25">
      <c r="A305" t="s">
        <v>84</v>
      </c>
      <c r="B305">
        <v>23778</v>
      </c>
      <c r="C305" t="s">
        <v>716</v>
      </c>
      <c r="D305" t="s">
        <v>776</v>
      </c>
      <c r="E305" t="s">
        <v>776</v>
      </c>
      <c r="F305" t="s">
        <v>30</v>
      </c>
      <c r="G305">
        <v>0</v>
      </c>
      <c r="H305">
        <v>2</v>
      </c>
      <c r="I305">
        <v>9</v>
      </c>
      <c r="J305" t="s">
        <v>31</v>
      </c>
      <c r="K305" t="s">
        <v>761</v>
      </c>
      <c r="L305">
        <v>3</v>
      </c>
      <c r="M305">
        <v>84</v>
      </c>
      <c r="N305">
        <v>84</v>
      </c>
      <c r="O305">
        <v>91</v>
      </c>
      <c r="P305">
        <v>77</v>
      </c>
      <c r="Q305">
        <v>88</v>
      </c>
      <c r="R305">
        <v>78.19</v>
      </c>
      <c r="S305">
        <v>90.77</v>
      </c>
      <c r="T305">
        <v>69.33</v>
      </c>
      <c r="U305">
        <v>100</v>
      </c>
      <c r="V305" t="s">
        <v>110</v>
      </c>
      <c r="W305" t="s">
        <v>762</v>
      </c>
      <c r="X305" t="s">
        <v>378</v>
      </c>
      <c r="Y305" t="s">
        <v>262</v>
      </c>
      <c r="Z305" t="s">
        <v>777</v>
      </c>
      <c r="AA305" t="s">
        <v>34</v>
      </c>
      <c r="AB305">
        <v>4</v>
      </c>
    </row>
    <row r="306" spans="1:28" x14ac:dyDescent="0.25">
      <c r="A306" t="s">
        <v>84</v>
      </c>
      <c r="B306">
        <v>23778</v>
      </c>
      <c r="C306" t="s">
        <v>716</v>
      </c>
      <c r="D306" t="s">
        <v>778</v>
      </c>
      <c r="E306" t="s">
        <v>778</v>
      </c>
      <c r="F306" t="s">
        <v>30</v>
      </c>
      <c r="G306">
        <v>0</v>
      </c>
      <c r="H306">
        <v>2</v>
      </c>
      <c r="I306">
        <v>4</v>
      </c>
      <c r="J306" t="s">
        <v>31</v>
      </c>
      <c r="K306" t="s">
        <v>761</v>
      </c>
      <c r="L306">
        <v>3</v>
      </c>
      <c r="M306">
        <v>84</v>
      </c>
      <c r="N306">
        <v>84</v>
      </c>
      <c r="O306">
        <v>90</v>
      </c>
      <c r="P306">
        <v>78</v>
      </c>
      <c r="Q306">
        <v>87</v>
      </c>
      <c r="R306">
        <v>78.430000000000007</v>
      </c>
      <c r="S306">
        <v>90.73</v>
      </c>
      <c r="T306">
        <v>68.680000000000007</v>
      </c>
      <c r="U306">
        <v>100</v>
      </c>
      <c r="V306" t="s">
        <v>110</v>
      </c>
      <c r="W306" t="s">
        <v>762</v>
      </c>
      <c r="X306" t="s">
        <v>378</v>
      </c>
      <c r="Y306" t="s">
        <v>262</v>
      </c>
      <c r="Z306" t="s">
        <v>779</v>
      </c>
      <c r="AA306" t="s">
        <v>34</v>
      </c>
      <c r="AB306">
        <v>4</v>
      </c>
    </row>
    <row r="307" spans="1:28" x14ac:dyDescent="0.25">
      <c r="A307" t="s">
        <v>143</v>
      </c>
      <c r="B307">
        <v>23778</v>
      </c>
      <c r="C307" t="s">
        <v>716</v>
      </c>
      <c r="D307" t="s">
        <v>760</v>
      </c>
      <c r="E307" t="s">
        <v>760</v>
      </c>
      <c r="F307" t="s">
        <v>30</v>
      </c>
      <c r="G307">
        <v>0</v>
      </c>
      <c r="H307">
        <v>2</v>
      </c>
      <c r="I307">
        <v>0</v>
      </c>
      <c r="J307" t="s">
        <v>31</v>
      </c>
      <c r="K307" t="s">
        <v>798</v>
      </c>
      <c r="L307">
        <v>3</v>
      </c>
      <c r="M307">
        <v>85</v>
      </c>
      <c r="N307">
        <v>85</v>
      </c>
      <c r="O307">
        <v>92</v>
      </c>
      <c r="P307">
        <v>78</v>
      </c>
      <c r="Q307">
        <v>88</v>
      </c>
      <c r="R307">
        <v>79</v>
      </c>
      <c r="S307">
        <v>90.7</v>
      </c>
      <c r="T307">
        <v>71.16</v>
      </c>
      <c r="U307">
        <v>100</v>
      </c>
      <c r="V307" t="s">
        <v>154</v>
      </c>
      <c r="W307" t="s">
        <v>762</v>
      </c>
      <c r="X307" t="s">
        <v>763</v>
      </c>
      <c r="Y307" t="s">
        <v>262</v>
      </c>
      <c r="Z307" t="s">
        <v>764</v>
      </c>
      <c r="AA307" t="s">
        <v>34</v>
      </c>
      <c r="AB307">
        <v>4</v>
      </c>
    </row>
    <row r="308" spans="1:28" x14ac:dyDescent="0.25">
      <c r="A308" t="s">
        <v>143</v>
      </c>
      <c r="B308">
        <v>23778</v>
      </c>
      <c r="C308" t="s">
        <v>716</v>
      </c>
      <c r="D308" t="s">
        <v>772</v>
      </c>
      <c r="E308" t="s">
        <v>772</v>
      </c>
      <c r="F308" t="s">
        <v>30</v>
      </c>
      <c r="G308">
        <v>0</v>
      </c>
      <c r="H308">
        <v>2</v>
      </c>
      <c r="I308">
        <v>3</v>
      </c>
      <c r="J308" t="s">
        <v>31</v>
      </c>
      <c r="K308" t="s">
        <v>798</v>
      </c>
      <c r="L308">
        <v>3</v>
      </c>
      <c r="M308">
        <v>84</v>
      </c>
      <c r="N308">
        <v>84</v>
      </c>
      <c r="O308">
        <v>90</v>
      </c>
      <c r="P308">
        <v>78</v>
      </c>
      <c r="Q308">
        <v>87</v>
      </c>
      <c r="R308">
        <v>78.86</v>
      </c>
      <c r="S308">
        <v>90.51</v>
      </c>
      <c r="T308">
        <v>69.2</v>
      </c>
      <c r="U308">
        <v>100</v>
      </c>
      <c r="V308" t="s">
        <v>154</v>
      </c>
      <c r="W308" t="s">
        <v>762</v>
      </c>
      <c r="X308" t="s">
        <v>763</v>
      </c>
      <c r="Y308" t="s">
        <v>262</v>
      </c>
      <c r="Z308" t="s">
        <v>773</v>
      </c>
      <c r="AA308" t="s">
        <v>34</v>
      </c>
      <c r="AB308">
        <v>4</v>
      </c>
    </row>
    <row r="309" spans="1:28" x14ac:dyDescent="0.25">
      <c r="A309" t="s">
        <v>143</v>
      </c>
      <c r="B309">
        <v>23778</v>
      </c>
      <c r="C309" t="s">
        <v>716</v>
      </c>
      <c r="D309" t="s">
        <v>452</v>
      </c>
      <c r="E309" t="s">
        <v>452</v>
      </c>
      <c r="F309" t="s">
        <v>30</v>
      </c>
      <c r="G309">
        <v>0</v>
      </c>
      <c r="H309">
        <v>2</v>
      </c>
      <c r="I309">
        <v>1</v>
      </c>
      <c r="J309" t="s">
        <v>31</v>
      </c>
      <c r="K309" t="s">
        <v>798</v>
      </c>
      <c r="L309">
        <v>3</v>
      </c>
      <c r="M309">
        <v>84</v>
      </c>
      <c r="N309">
        <v>84</v>
      </c>
      <c r="O309">
        <v>91</v>
      </c>
      <c r="P309">
        <v>77</v>
      </c>
      <c r="Q309">
        <v>87</v>
      </c>
      <c r="R309">
        <v>78.19</v>
      </c>
      <c r="S309">
        <v>90.57</v>
      </c>
      <c r="T309">
        <v>69.349999999999994</v>
      </c>
      <c r="U309">
        <v>99.98</v>
      </c>
      <c r="V309" t="s">
        <v>157</v>
      </c>
      <c r="W309" t="s">
        <v>762</v>
      </c>
      <c r="X309" t="s">
        <v>378</v>
      </c>
      <c r="Y309" t="s">
        <v>262</v>
      </c>
      <c r="Z309" t="s">
        <v>770</v>
      </c>
      <c r="AA309" t="s">
        <v>102</v>
      </c>
      <c r="AB309">
        <v>4</v>
      </c>
    </row>
    <row r="310" spans="1:28" x14ac:dyDescent="0.25">
      <c r="A310" t="s">
        <v>143</v>
      </c>
      <c r="B310">
        <v>23778</v>
      </c>
      <c r="C310" t="s">
        <v>716</v>
      </c>
      <c r="D310" t="s">
        <v>778</v>
      </c>
      <c r="E310" t="s">
        <v>778</v>
      </c>
      <c r="F310" t="s">
        <v>30</v>
      </c>
      <c r="G310">
        <v>0</v>
      </c>
      <c r="H310">
        <v>2</v>
      </c>
      <c r="I310">
        <v>4</v>
      </c>
      <c r="J310" t="s">
        <v>31</v>
      </c>
      <c r="K310" t="s">
        <v>798</v>
      </c>
      <c r="L310">
        <v>3</v>
      </c>
      <c r="M310">
        <v>84</v>
      </c>
      <c r="N310">
        <v>84</v>
      </c>
      <c r="O310">
        <v>90</v>
      </c>
      <c r="P310">
        <v>78</v>
      </c>
      <c r="Q310">
        <v>87</v>
      </c>
      <c r="R310">
        <v>78.430000000000007</v>
      </c>
      <c r="S310">
        <v>90.73</v>
      </c>
      <c r="T310">
        <v>68.680000000000007</v>
      </c>
      <c r="U310">
        <v>100</v>
      </c>
      <c r="V310" t="s">
        <v>154</v>
      </c>
      <c r="W310" t="s">
        <v>762</v>
      </c>
      <c r="X310" t="s">
        <v>378</v>
      </c>
      <c r="Y310" t="s">
        <v>262</v>
      </c>
      <c r="Z310" t="s">
        <v>779</v>
      </c>
      <c r="AA310" t="s">
        <v>34</v>
      </c>
      <c r="AB310">
        <v>4</v>
      </c>
    </row>
    <row r="311" spans="1:28" x14ac:dyDescent="0.25">
      <c r="A311" t="s">
        <v>143</v>
      </c>
      <c r="B311">
        <v>23778</v>
      </c>
      <c r="C311" t="s">
        <v>716</v>
      </c>
      <c r="D311" t="s">
        <v>776</v>
      </c>
      <c r="E311" t="s">
        <v>776</v>
      </c>
      <c r="F311" t="s">
        <v>30</v>
      </c>
      <c r="G311">
        <v>0</v>
      </c>
      <c r="H311">
        <v>2</v>
      </c>
      <c r="I311">
        <v>2</v>
      </c>
      <c r="J311" t="s">
        <v>31</v>
      </c>
      <c r="K311" t="s">
        <v>798</v>
      </c>
      <c r="L311">
        <v>3</v>
      </c>
      <c r="M311">
        <v>84</v>
      </c>
      <c r="N311">
        <v>84</v>
      </c>
      <c r="O311">
        <v>91</v>
      </c>
      <c r="P311">
        <v>77</v>
      </c>
      <c r="Q311">
        <v>88</v>
      </c>
      <c r="R311">
        <v>78.19</v>
      </c>
      <c r="S311">
        <v>90.77</v>
      </c>
      <c r="T311">
        <v>69.33</v>
      </c>
      <c r="U311">
        <v>100</v>
      </c>
      <c r="V311" t="s">
        <v>154</v>
      </c>
      <c r="W311" t="s">
        <v>762</v>
      </c>
      <c r="X311" t="s">
        <v>378</v>
      </c>
      <c r="Y311" t="s">
        <v>262</v>
      </c>
      <c r="Z311" t="s">
        <v>777</v>
      </c>
      <c r="AA311" t="s">
        <v>34</v>
      </c>
      <c r="AB311">
        <v>4</v>
      </c>
    </row>
    <row r="312" spans="1:28" x14ac:dyDescent="0.25">
      <c r="A312" t="s">
        <v>143</v>
      </c>
      <c r="B312">
        <v>23778</v>
      </c>
      <c r="C312" t="s">
        <v>716</v>
      </c>
      <c r="D312" t="s">
        <v>766</v>
      </c>
      <c r="E312" t="s">
        <v>766</v>
      </c>
      <c r="F312" t="s">
        <v>30</v>
      </c>
      <c r="G312">
        <v>0</v>
      </c>
      <c r="H312">
        <v>2</v>
      </c>
      <c r="I312">
        <v>5</v>
      </c>
      <c r="J312" t="s">
        <v>31</v>
      </c>
      <c r="K312" t="s">
        <v>798</v>
      </c>
      <c r="L312">
        <v>5</v>
      </c>
      <c r="M312">
        <v>83</v>
      </c>
      <c r="N312">
        <v>83</v>
      </c>
      <c r="O312">
        <v>90</v>
      </c>
      <c r="P312">
        <v>76</v>
      </c>
      <c r="Q312">
        <v>86</v>
      </c>
      <c r="R312">
        <v>79.05</v>
      </c>
      <c r="S312">
        <v>90.85</v>
      </c>
      <c r="T312">
        <v>67.94</v>
      </c>
      <c r="U312">
        <v>95.52</v>
      </c>
      <c r="V312" t="s">
        <v>165</v>
      </c>
      <c r="W312" t="s">
        <v>762</v>
      </c>
      <c r="X312" t="s">
        <v>763</v>
      </c>
      <c r="Y312" t="s">
        <v>262</v>
      </c>
      <c r="Z312" t="s">
        <v>767</v>
      </c>
      <c r="AA312" t="s">
        <v>799</v>
      </c>
      <c r="AB312">
        <v>4</v>
      </c>
    </row>
    <row r="313" spans="1:28" x14ac:dyDescent="0.25">
      <c r="A313" t="s">
        <v>143</v>
      </c>
      <c r="B313">
        <v>23778</v>
      </c>
      <c r="C313" t="s">
        <v>716</v>
      </c>
      <c r="D313" t="s">
        <v>768</v>
      </c>
      <c r="E313" t="s">
        <v>768</v>
      </c>
      <c r="F313" t="s">
        <v>30</v>
      </c>
      <c r="G313">
        <v>0</v>
      </c>
      <c r="H313">
        <v>2</v>
      </c>
      <c r="I313">
        <v>6</v>
      </c>
      <c r="J313" t="s">
        <v>31</v>
      </c>
      <c r="K313" t="s">
        <v>798</v>
      </c>
      <c r="L313">
        <v>3</v>
      </c>
      <c r="M313">
        <v>83</v>
      </c>
      <c r="N313">
        <v>83</v>
      </c>
      <c r="O313">
        <v>90</v>
      </c>
      <c r="P313">
        <v>77</v>
      </c>
      <c r="Q313">
        <v>86</v>
      </c>
      <c r="R313">
        <v>78.33</v>
      </c>
      <c r="S313">
        <v>90.59</v>
      </c>
      <c r="T313">
        <v>68.510000000000005</v>
      </c>
      <c r="U313">
        <v>97.27</v>
      </c>
      <c r="V313" t="s">
        <v>165</v>
      </c>
      <c r="W313" t="s">
        <v>762</v>
      </c>
      <c r="X313" t="s">
        <v>378</v>
      </c>
      <c r="Y313" t="s">
        <v>262</v>
      </c>
      <c r="Z313" t="s">
        <v>769</v>
      </c>
      <c r="AA313" t="s">
        <v>297</v>
      </c>
      <c r="AB313">
        <v>4</v>
      </c>
    </row>
    <row r="314" spans="1:28" x14ac:dyDescent="0.25">
      <c r="A314" t="s">
        <v>143</v>
      </c>
      <c r="B314">
        <v>23778</v>
      </c>
      <c r="C314" t="s">
        <v>716</v>
      </c>
      <c r="D314" t="s">
        <v>450</v>
      </c>
      <c r="E314" t="s">
        <v>450</v>
      </c>
      <c r="F314" t="s">
        <v>30</v>
      </c>
      <c r="G314">
        <v>0</v>
      </c>
      <c r="H314">
        <v>2</v>
      </c>
      <c r="I314">
        <v>7</v>
      </c>
      <c r="J314" t="s">
        <v>31</v>
      </c>
      <c r="K314" t="s">
        <v>798</v>
      </c>
      <c r="L314">
        <v>3</v>
      </c>
      <c r="M314">
        <v>83</v>
      </c>
      <c r="N314">
        <v>83</v>
      </c>
      <c r="O314">
        <v>90</v>
      </c>
      <c r="P314">
        <v>77</v>
      </c>
      <c r="Q314">
        <v>87</v>
      </c>
      <c r="R314">
        <v>78.48</v>
      </c>
      <c r="S314">
        <v>90.8</v>
      </c>
      <c r="T314">
        <v>70.73</v>
      </c>
      <c r="U314">
        <v>95.82</v>
      </c>
      <c r="V314" t="s">
        <v>165</v>
      </c>
      <c r="W314" t="s">
        <v>762</v>
      </c>
      <c r="X314" t="s">
        <v>378</v>
      </c>
      <c r="Y314" t="s">
        <v>262</v>
      </c>
      <c r="Z314" t="s">
        <v>765</v>
      </c>
      <c r="AA314" t="s">
        <v>51</v>
      </c>
      <c r="AB314">
        <v>4</v>
      </c>
    </row>
    <row r="315" spans="1:28" x14ac:dyDescent="0.25">
      <c r="A315" t="s">
        <v>143</v>
      </c>
      <c r="B315">
        <v>23778</v>
      </c>
      <c r="C315" t="s">
        <v>716</v>
      </c>
      <c r="D315" t="s">
        <v>774</v>
      </c>
      <c r="E315" t="s">
        <v>774</v>
      </c>
      <c r="F315" t="s">
        <v>30</v>
      </c>
      <c r="G315">
        <v>0</v>
      </c>
      <c r="H315">
        <v>2</v>
      </c>
      <c r="I315">
        <v>8</v>
      </c>
      <c r="J315" t="s">
        <v>31</v>
      </c>
      <c r="K315" t="s">
        <v>798</v>
      </c>
      <c r="L315">
        <v>3</v>
      </c>
      <c r="M315">
        <v>82</v>
      </c>
      <c r="N315">
        <v>82</v>
      </c>
      <c r="O315">
        <v>89</v>
      </c>
      <c r="P315">
        <v>76</v>
      </c>
      <c r="Q315">
        <v>86</v>
      </c>
      <c r="R315">
        <v>79.14</v>
      </c>
      <c r="S315">
        <v>90.67</v>
      </c>
      <c r="T315">
        <v>67.11</v>
      </c>
      <c r="U315">
        <v>94.92</v>
      </c>
      <c r="V315" t="s">
        <v>165</v>
      </c>
      <c r="W315" t="s">
        <v>762</v>
      </c>
      <c r="X315" t="s">
        <v>763</v>
      </c>
      <c r="Y315" t="s">
        <v>262</v>
      </c>
      <c r="Z315" t="s">
        <v>775</v>
      </c>
      <c r="AA315" t="s">
        <v>58</v>
      </c>
      <c r="AB315">
        <v>4</v>
      </c>
    </row>
    <row r="316" spans="1:28" x14ac:dyDescent="0.25">
      <c r="A316" t="s">
        <v>143</v>
      </c>
      <c r="B316">
        <v>23778</v>
      </c>
      <c r="C316" t="s">
        <v>716</v>
      </c>
      <c r="D316" t="s">
        <v>453</v>
      </c>
      <c r="E316" t="s">
        <v>453</v>
      </c>
      <c r="F316" t="s">
        <v>30</v>
      </c>
      <c r="G316">
        <v>0</v>
      </c>
      <c r="H316">
        <v>2</v>
      </c>
      <c r="I316">
        <v>9</v>
      </c>
      <c r="J316" t="s">
        <v>31</v>
      </c>
      <c r="K316" t="s">
        <v>798</v>
      </c>
      <c r="L316">
        <v>3</v>
      </c>
      <c r="M316">
        <v>81</v>
      </c>
      <c r="N316">
        <v>81</v>
      </c>
      <c r="O316">
        <v>87</v>
      </c>
      <c r="P316">
        <v>75</v>
      </c>
      <c r="Q316">
        <v>84</v>
      </c>
      <c r="R316">
        <v>79.099999999999994</v>
      </c>
      <c r="S316">
        <v>90.63</v>
      </c>
      <c r="T316">
        <v>68.17</v>
      </c>
      <c r="U316">
        <v>89.77</v>
      </c>
      <c r="V316" t="s">
        <v>165</v>
      </c>
      <c r="W316" t="s">
        <v>762</v>
      </c>
      <c r="X316" t="s">
        <v>763</v>
      </c>
      <c r="Y316" t="s">
        <v>262</v>
      </c>
      <c r="Z316" t="s">
        <v>771</v>
      </c>
      <c r="AA316" t="s">
        <v>89</v>
      </c>
      <c r="AB316">
        <v>4</v>
      </c>
    </row>
    <row r="317" spans="1:28" x14ac:dyDescent="0.25">
      <c r="A317" t="s">
        <v>84</v>
      </c>
      <c r="B317">
        <v>58482</v>
      </c>
      <c r="C317" t="s">
        <v>811</v>
      </c>
      <c r="D317" t="s">
        <v>815</v>
      </c>
      <c r="E317" t="s">
        <v>815</v>
      </c>
      <c r="F317" t="s">
        <v>30</v>
      </c>
      <c r="G317">
        <v>33</v>
      </c>
      <c r="H317">
        <v>1</v>
      </c>
      <c r="I317">
        <v>1</v>
      </c>
      <c r="J317" t="s">
        <v>31</v>
      </c>
      <c r="K317" t="s">
        <v>812</v>
      </c>
      <c r="L317">
        <v>1954812</v>
      </c>
      <c r="M317">
        <v>82</v>
      </c>
      <c r="N317">
        <v>82</v>
      </c>
      <c r="O317">
        <v>82</v>
      </c>
      <c r="P317">
        <v>82</v>
      </c>
      <c r="Q317">
        <v>82</v>
      </c>
      <c r="R317">
        <v>87.62</v>
      </c>
      <c r="S317">
        <v>90.2</v>
      </c>
      <c r="U317">
        <v>400</v>
      </c>
      <c r="V317" t="s">
        <v>110</v>
      </c>
      <c r="W317" t="s">
        <v>813</v>
      </c>
      <c r="X317" t="s">
        <v>265</v>
      </c>
      <c r="Y317" t="s">
        <v>570</v>
      </c>
      <c r="AA317" t="s">
        <v>814</v>
      </c>
      <c r="AB317">
        <v>7</v>
      </c>
    </row>
    <row r="318" spans="1:28" x14ac:dyDescent="0.25">
      <c r="A318" t="s">
        <v>84</v>
      </c>
      <c r="B318">
        <v>58482</v>
      </c>
      <c r="C318" t="s">
        <v>811</v>
      </c>
      <c r="D318" t="s">
        <v>816</v>
      </c>
      <c r="E318" t="s">
        <v>816</v>
      </c>
      <c r="F318" t="s">
        <v>30</v>
      </c>
      <c r="G318">
        <v>33</v>
      </c>
      <c r="H318">
        <v>1</v>
      </c>
      <c r="I318">
        <v>2</v>
      </c>
      <c r="J318" t="s">
        <v>31</v>
      </c>
      <c r="K318" t="s">
        <v>812</v>
      </c>
      <c r="L318">
        <v>1862141</v>
      </c>
      <c r="M318">
        <v>81</v>
      </c>
      <c r="N318">
        <v>81</v>
      </c>
      <c r="O318">
        <v>81</v>
      </c>
      <c r="P318">
        <v>81</v>
      </c>
      <c r="Q318">
        <v>81</v>
      </c>
      <c r="R318">
        <v>87.62</v>
      </c>
      <c r="S318">
        <v>82.16</v>
      </c>
      <c r="U318">
        <v>400</v>
      </c>
      <c r="V318" t="s">
        <v>110</v>
      </c>
      <c r="W318" t="s">
        <v>813</v>
      </c>
      <c r="X318" t="s">
        <v>265</v>
      </c>
      <c r="Y318" t="s">
        <v>817</v>
      </c>
      <c r="AA318" t="s">
        <v>814</v>
      </c>
      <c r="AB318">
        <v>7</v>
      </c>
    </row>
    <row r="319" spans="1:28" x14ac:dyDescent="0.25">
      <c r="A319" t="s">
        <v>84</v>
      </c>
      <c r="B319">
        <v>58482</v>
      </c>
      <c r="C319" t="s">
        <v>811</v>
      </c>
      <c r="D319" t="s">
        <v>818</v>
      </c>
      <c r="E319" t="s">
        <v>818</v>
      </c>
      <c r="F319" t="s">
        <v>30</v>
      </c>
      <c r="G319">
        <v>33</v>
      </c>
      <c r="H319">
        <v>1</v>
      </c>
      <c r="I319">
        <v>3</v>
      </c>
      <c r="J319" t="s">
        <v>31</v>
      </c>
      <c r="K319" t="s">
        <v>812</v>
      </c>
      <c r="L319">
        <v>1853434</v>
      </c>
      <c r="M319">
        <v>81</v>
      </c>
      <c r="N319">
        <v>81</v>
      </c>
      <c r="O319">
        <v>82</v>
      </c>
      <c r="P319">
        <v>81</v>
      </c>
      <c r="Q319">
        <v>82</v>
      </c>
      <c r="R319">
        <v>87.62</v>
      </c>
      <c r="S319">
        <v>86.15</v>
      </c>
      <c r="U319">
        <v>400</v>
      </c>
      <c r="V319" t="s">
        <v>110</v>
      </c>
      <c r="W319" t="s">
        <v>813</v>
      </c>
      <c r="X319" t="s">
        <v>265</v>
      </c>
      <c r="Y319" t="s">
        <v>819</v>
      </c>
      <c r="AA319" t="s">
        <v>814</v>
      </c>
      <c r="AB319">
        <v>7</v>
      </c>
    </row>
    <row r="320" spans="1:28" x14ac:dyDescent="0.25">
      <c r="A320" t="s">
        <v>84</v>
      </c>
      <c r="B320">
        <v>58482</v>
      </c>
      <c r="C320" t="s">
        <v>811</v>
      </c>
      <c r="D320" t="s">
        <v>700</v>
      </c>
      <c r="E320" t="s">
        <v>700</v>
      </c>
      <c r="F320" t="s">
        <v>30</v>
      </c>
      <c r="G320">
        <v>27</v>
      </c>
      <c r="H320">
        <v>1</v>
      </c>
      <c r="I320">
        <v>9</v>
      </c>
      <c r="J320" t="s">
        <v>31</v>
      </c>
      <c r="K320" t="s">
        <v>812</v>
      </c>
      <c r="L320">
        <v>1218524</v>
      </c>
      <c r="M320">
        <v>41</v>
      </c>
      <c r="N320">
        <v>41</v>
      </c>
      <c r="O320">
        <v>41</v>
      </c>
      <c r="P320">
        <v>41</v>
      </c>
      <c r="Q320">
        <v>41</v>
      </c>
      <c r="R320">
        <v>87.62</v>
      </c>
      <c r="S320">
        <v>100</v>
      </c>
      <c r="U320">
        <v>100</v>
      </c>
      <c r="V320" t="s">
        <v>368</v>
      </c>
      <c r="W320" t="s">
        <v>360</v>
      </c>
      <c r="X320" t="s">
        <v>265</v>
      </c>
      <c r="Y320" t="s">
        <v>34</v>
      </c>
      <c r="AA320" t="s">
        <v>34</v>
      </c>
      <c r="AB320">
        <v>7</v>
      </c>
    </row>
    <row r="321" spans="1:28" x14ac:dyDescent="0.25">
      <c r="A321" t="s">
        <v>84</v>
      </c>
      <c r="B321">
        <v>53233</v>
      </c>
      <c r="C321" t="s">
        <v>323</v>
      </c>
      <c r="D321" t="s">
        <v>362</v>
      </c>
      <c r="E321" t="s">
        <v>362</v>
      </c>
      <c r="F321" t="s">
        <v>30</v>
      </c>
      <c r="G321">
        <v>21</v>
      </c>
      <c r="H321">
        <v>1</v>
      </c>
      <c r="I321">
        <v>1</v>
      </c>
      <c r="J321" t="s">
        <v>31</v>
      </c>
      <c r="K321" t="s">
        <v>358</v>
      </c>
      <c r="L321">
        <v>68700389</v>
      </c>
      <c r="M321">
        <v>93</v>
      </c>
      <c r="N321">
        <v>93</v>
      </c>
      <c r="O321">
        <v>93</v>
      </c>
      <c r="P321">
        <v>90</v>
      </c>
      <c r="Q321">
        <v>93</v>
      </c>
      <c r="R321">
        <v>81.39</v>
      </c>
      <c r="S321">
        <v>98.49</v>
      </c>
      <c r="U321">
        <v>100</v>
      </c>
      <c r="V321" t="s">
        <v>359</v>
      </c>
      <c r="W321" t="s">
        <v>360</v>
      </c>
      <c r="X321" t="s">
        <v>342</v>
      </c>
      <c r="Y321" t="s">
        <v>361</v>
      </c>
      <c r="AA321" t="s">
        <v>34</v>
      </c>
      <c r="AB321">
        <v>3</v>
      </c>
    </row>
    <row r="322" spans="1:28" x14ac:dyDescent="0.25">
      <c r="A322" t="s">
        <v>84</v>
      </c>
      <c r="B322">
        <v>53233</v>
      </c>
      <c r="C322" t="s">
        <v>323</v>
      </c>
      <c r="D322" t="s">
        <v>357</v>
      </c>
      <c r="E322" t="s">
        <v>357</v>
      </c>
      <c r="F322" t="s">
        <v>30</v>
      </c>
      <c r="G322">
        <v>12</v>
      </c>
      <c r="H322">
        <v>1</v>
      </c>
      <c r="I322">
        <v>0</v>
      </c>
      <c r="J322" t="s">
        <v>31</v>
      </c>
      <c r="K322" t="s">
        <v>358</v>
      </c>
      <c r="L322">
        <v>93799171</v>
      </c>
      <c r="M322">
        <v>93</v>
      </c>
      <c r="N322">
        <v>93</v>
      </c>
      <c r="O322">
        <v>93</v>
      </c>
      <c r="P322">
        <v>90</v>
      </c>
      <c r="Q322">
        <v>93</v>
      </c>
      <c r="R322">
        <v>81.39</v>
      </c>
      <c r="S322">
        <v>98.49</v>
      </c>
      <c r="U322">
        <v>100</v>
      </c>
      <c r="V322" t="s">
        <v>359</v>
      </c>
      <c r="W322" t="s">
        <v>360</v>
      </c>
      <c r="X322" t="s">
        <v>342</v>
      </c>
      <c r="Y322" t="s">
        <v>361</v>
      </c>
      <c r="AA322" t="s">
        <v>34</v>
      </c>
      <c r="AB322">
        <v>3</v>
      </c>
    </row>
    <row r="323" spans="1:28" x14ac:dyDescent="0.25">
      <c r="A323" t="s">
        <v>84</v>
      </c>
      <c r="B323">
        <v>53233</v>
      </c>
      <c r="C323" t="s">
        <v>323</v>
      </c>
      <c r="D323" t="s">
        <v>364</v>
      </c>
      <c r="E323" t="s">
        <v>364</v>
      </c>
      <c r="F323" t="s">
        <v>30</v>
      </c>
      <c r="G323">
        <v>12</v>
      </c>
      <c r="H323">
        <v>1</v>
      </c>
      <c r="I323">
        <v>3</v>
      </c>
      <c r="J323" t="s">
        <v>31</v>
      </c>
      <c r="K323" t="s">
        <v>358</v>
      </c>
      <c r="L323">
        <v>46594757</v>
      </c>
      <c r="M323">
        <v>93</v>
      </c>
      <c r="N323">
        <v>93</v>
      </c>
      <c r="O323">
        <v>93</v>
      </c>
      <c r="P323">
        <v>90</v>
      </c>
      <c r="Q323">
        <v>93</v>
      </c>
      <c r="R323">
        <v>81.39</v>
      </c>
      <c r="S323">
        <v>98.49</v>
      </c>
      <c r="U323">
        <v>100</v>
      </c>
      <c r="V323" t="s">
        <v>359</v>
      </c>
      <c r="W323" t="s">
        <v>360</v>
      </c>
      <c r="X323" t="s">
        <v>342</v>
      </c>
      <c r="Y323" t="s">
        <v>361</v>
      </c>
      <c r="AA323" t="s">
        <v>34</v>
      </c>
      <c r="AB323">
        <v>3</v>
      </c>
    </row>
    <row r="324" spans="1:28" x14ac:dyDescent="0.25">
      <c r="A324" t="s">
        <v>84</v>
      </c>
      <c r="B324">
        <v>53233</v>
      </c>
      <c r="C324" t="s">
        <v>323</v>
      </c>
      <c r="D324" t="s">
        <v>365</v>
      </c>
      <c r="E324" t="s">
        <v>365</v>
      </c>
      <c r="F324" t="s">
        <v>30</v>
      </c>
      <c r="G324">
        <v>12</v>
      </c>
      <c r="H324">
        <v>1</v>
      </c>
      <c r="I324">
        <v>4</v>
      </c>
      <c r="J324" t="s">
        <v>31</v>
      </c>
      <c r="K324" t="s">
        <v>358</v>
      </c>
      <c r="L324">
        <v>35947227</v>
      </c>
      <c r="M324">
        <v>93</v>
      </c>
      <c r="N324">
        <v>93</v>
      </c>
      <c r="O324">
        <v>93</v>
      </c>
      <c r="P324">
        <v>90</v>
      </c>
      <c r="Q324">
        <v>93</v>
      </c>
      <c r="R324">
        <v>81.39</v>
      </c>
      <c r="S324">
        <v>98.49</v>
      </c>
      <c r="U324">
        <v>100</v>
      </c>
      <c r="V324" t="s">
        <v>359</v>
      </c>
      <c r="W324" t="s">
        <v>360</v>
      </c>
      <c r="X324" t="s">
        <v>342</v>
      </c>
      <c r="Y324" t="s">
        <v>361</v>
      </c>
      <c r="AA324" t="s">
        <v>34</v>
      </c>
      <c r="AB324">
        <v>3</v>
      </c>
    </row>
    <row r="325" spans="1:28" x14ac:dyDescent="0.25">
      <c r="A325" t="s">
        <v>84</v>
      </c>
      <c r="B325">
        <v>53233</v>
      </c>
      <c r="C325" t="s">
        <v>323</v>
      </c>
      <c r="D325" t="s">
        <v>367</v>
      </c>
      <c r="E325" t="s">
        <v>367</v>
      </c>
      <c r="F325" t="s">
        <v>30</v>
      </c>
      <c r="G325">
        <v>12</v>
      </c>
      <c r="H325">
        <v>1</v>
      </c>
      <c r="I325">
        <v>6</v>
      </c>
      <c r="J325" t="s">
        <v>31</v>
      </c>
      <c r="K325" t="s">
        <v>358</v>
      </c>
      <c r="L325">
        <v>15307051</v>
      </c>
      <c r="M325">
        <v>93</v>
      </c>
      <c r="N325">
        <v>93</v>
      </c>
      <c r="O325">
        <v>93</v>
      </c>
      <c r="P325">
        <v>93</v>
      </c>
      <c r="Q325">
        <v>93</v>
      </c>
      <c r="R325">
        <v>81.39</v>
      </c>
      <c r="S325">
        <v>100</v>
      </c>
      <c r="U325">
        <v>100</v>
      </c>
      <c r="V325" t="s">
        <v>368</v>
      </c>
      <c r="W325" t="s">
        <v>360</v>
      </c>
      <c r="X325" t="s">
        <v>342</v>
      </c>
      <c r="Y325" t="s">
        <v>34</v>
      </c>
      <c r="AA325" t="s">
        <v>34</v>
      </c>
      <c r="AB325">
        <v>3</v>
      </c>
    </row>
    <row r="326" spans="1:28" x14ac:dyDescent="0.25">
      <c r="A326" t="s">
        <v>84</v>
      </c>
      <c r="B326">
        <v>53233</v>
      </c>
      <c r="C326" t="s">
        <v>323</v>
      </c>
      <c r="D326" t="s">
        <v>369</v>
      </c>
      <c r="E326" t="s">
        <v>369</v>
      </c>
      <c r="F326" t="s">
        <v>30</v>
      </c>
      <c r="G326">
        <v>12</v>
      </c>
      <c r="H326">
        <v>1</v>
      </c>
      <c r="I326">
        <v>7</v>
      </c>
      <c r="J326" t="s">
        <v>31</v>
      </c>
      <c r="K326" t="s">
        <v>358</v>
      </c>
      <c r="L326">
        <v>12877626</v>
      </c>
      <c r="M326">
        <v>93</v>
      </c>
      <c r="N326">
        <v>93</v>
      </c>
      <c r="O326">
        <v>93</v>
      </c>
      <c r="P326">
        <v>93</v>
      </c>
      <c r="Q326">
        <v>93</v>
      </c>
      <c r="R326">
        <v>81.39</v>
      </c>
      <c r="S326">
        <v>100</v>
      </c>
      <c r="U326">
        <v>100</v>
      </c>
      <c r="V326" t="s">
        <v>368</v>
      </c>
      <c r="W326" t="s">
        <v>360</v>
      </c>
      <c r="X326" t="s">
        <v>342</v>
      </c>
      <c r="Y326" t="s">
        <v>34</v>
      </c>
      <c r="AA326" t="s">
        <v>34</v>
      </c>
      <c r="AB326">
        <v>3</v>
      </c>
    </row>
    <row r="327" spans="1:28" x14ac:dyDescent="0.25">
      <c r="A327" t="s">
        <v>84</v>
      </c>
      <c r="B327">
        <v>58482</v>
      </c>
      <c r="C327" t="s">
        <v>811</v>
      </c>
      <c r="D327" t="s">
        <v>367</v>
      </c>
      <c r="E327" t="s">
        <v>367</v>
      </c>
      <c r="F327" t="s">
        <v>30</v>
      </c>
      <c r="G327">
        <v>12</v>
      </c>
      <c r="H327">
        <v>1</v>
      </c>
      <c r="I327">
        <v>4</v>
      </c>
      <c r="J327" t="s">
        <v>31</v>
      </c>
      <c r="K327" t="s">
        <v>812</v>
      </c>
      <c r="L327">
        <v>15307051</v>
      </c>
      <c r="M327">
        <v>78</v>
      </c>
      <c r="N327">
        <v>78</v>
      </c>
      <c r="O327">
        <v>82</v>
      </c>
      <c r="P327">
        <v>75</v>
      </c>
      <c r="Q327">
        <v>80</v>
      </c>
      <c r="R327">
        <v>87.62</v>
      </c>
      <c r="S327">
        <v>64.319999999999993</v>
      </c>
      <c r="U327">
        <v>400</v>
      </c>
      <c r="V327" t="s">
        <v>110</v>
      </c>
      <c r="W327" t="s">
        <v>813</v>
      </c>
      <c r="X327" t="s">
        <v>265</v>
      </c>
      <c r="Y327" t="s">
        <v>820</v>
      </c>
      <c r="AA327" t="s">
        <v>814</v>
      </c>
      <c r="AB327">
        <v>7</v>
      </c>
    </row>
    <row r="328" spans="1:28" x14ac:dyDescent="0.25">
      <c r="A328" t="s">
        <v>84</v>
      </c>
      <c r="B328">
        <v>53233</v>
      </c>
      <c r="C328" t="s">
        <v>323</v>
      </c>
      <c r="D328" t="s">
        <v>370</v>
      </c>
      <c r="E328" t="s">
        <v>370</v>
      </c>
      <c r="F328" t="s">
        <v>30</v>
      </c>
      <c r="G328">
        <v>6</v>
      </c>
      <c r="H328">
        <v>1</v>
      </c>
      <c r="I328">
        <v>8</v>
      </c>
      <c r="J328" t="s">
        <v>31</v>
      </c>
      <c r="K328" t="s">
        <v>358</v>
      </c>
      <c r="L328">
        <v>7969380</v>
      </c>
      <c r="M328">
        <v>93</v>
      </c>
      <c r="N328">
        <v>93</v>
      </c>
      <c r="O328">
        <v>93</v>
      </c>
      <c r="P328">
        <v>93</v>
      </c>
      <c r="Q328">
        <v>93</v>
      </c>
      <c r="R328">
        <v>81.39</v>
      </c>
      <c r="S328">
        <v>99.83</v>
      </c>
      <c r="U328">
        <v>100</v>
      </c>
      <c r="V328" t="s">
        <v>371</v>
      </c>
      <c r="W328" t="s">
        <v>360</v>
      </c>
      <c r="X328" t="s">
        <v>342</v>
      </c>
      <c r="Y328" t="s">
        <v>64</v>
      </c>
      <c r="AA328" t="s">
        <v>34</v>
      </c>
      <c r="AB328">
        <v>3</v>
      </c>
    </row>
    <row r="329" spans="1:28" x14ac:dyDescent="0.25">
      <c r="A329" t="s">
        <v>84</v>
      </c>
      <c r="B329">
        <v>53233</v>
      </c>
      <c r="C329" t="s">
        <v>323</v>
      </c>
      <c r="D329" t="s">
        <v>372</v>
      </c>
      <c r="E329" t="s">
        <v>372</v>
      </c>
      <c r="F329" t="s">
        <v>30</v>
      </c>
      <c r="G329">
        <v>6</v>
      </c>
      <c r="H329">
        <v>1</v>
      </c>
      <c r="I329">
        <v>9</v>
      </c>
      <c r="J329" t="s">
        <v>31</v>
      </c>
      <c r="K329" t="s">
        <v>358</v>
      </c>
      <c r="L329">
        <v>6907207</v>
      </c>
      <c r="M329">
        <v>93</v>
      </c>
      <c r="N329">
        <v>93</v>
      </c>
      <c r="O329">
        <v>93</v>
      </c>
      <c r="P329">
        <v>93</v>
      </c>
      <c r="Q329">
        <v>93</v>
      </c>
      <c r="R329">
        <v>81.39</v>
      </c>
      <c r="S329">
        <v>99.83</v>
      </c>
      <c r="U329">
        <v>100</v>
      </c>
      <c r="V329" t="s">
        <v>371</v>
      </c>
      <c r="W329" t="s">
        <v>360</v>
      </c>
      <c r="X329" t="s">
        <v>342</v>
      </c>
      <c r="Y329" t="s">
        <v>64</v>
      </c>
      <c r="AA329" t="s">
        <v>34</v>
      </c>
      <c r="AB329">
        <v>3</v>
      </c>
    </row>
    <row r="330" spans="1:28" x14ac:dyDescent="0.25">
      <c r="A330" t="s">
        <v>84</v>
      </c>
      <c r="B330">
        <v>58482</v>
      </c>
      <c r="C330" t="s">
        <v>811</v>
      </c>
      <c r="D330" t="s">
        <v>370</v>
      </c>
      <c r="E330" t="s">
        <v>370</v>
      </c>
      <c r="F330" t="s">
        <v>30</v>
      </c>
      <c r="G330">
        <v>6</v>
      </c>
      <c r="H330">
        <v>1</v>
      </c>
      <c r="I330">
        <v>0</v>
      </c>
      <c r="J330" t="s">
        <v>31</v>
      </c>
      <c r="K330" t="s">
        <v>812</v>
      </c>
      <c r="L330">
        <v>7969380</v>
      </c>
      <c r="M330">
        <v>83</v>
      </c>
      <c r="N330">
        <v>83</v>
      </c>
      <c r="O330">
        <v>83</v>
      </c>
      <c r="P330">
        <v>82</v>
      </c>
      <c r="Q330">
        <v>83</v>
      </c>
      <c r="R330">
        <v>87.62</v>
      </c>
      <c r="S330">
        <v>97.03</v>
      </c>
      <c r="U330">
        <v>400</v>
      </c>
      <c r="V330" t="s">
        <v>94</v>
      </c>
      <c r="W330" t="s">
        <v>813</v>
      </c>
      <c r="X330" t="s">
        <v>265</v>
      </c>
      <c r="Y330" t="s">
        <v>106</v>
      </c>
      <c r="AA330" t="s">
        <v>814</v>
      </c>
      <c r="AB330">
        <v>7</v>
      </c>
    </row>
    <row r="331" spans="1:28" x14ac:dyDescent="0.25">
      <c r="A331" t="s">
        <v>84</v>
      </c>
      <c r="B331">
        <v>53233</v>
      </c>
      <c r="C331" t="s">
        <v>323</v>
      </c>
      <c r="D331" t="s">
        <v>363</v>
      </c>
      <c r="E331" t="s">
        <v>363</v>
      </c>
      <c r="F331" t="s">
        <v>30</v>
      </c>
      <c r="G331">
        <v>4</v>
      </c>
      <c r="H331">
        <v>1</v>
      </c>
      <c r="I331">
        <v>2</v>
      </c>
      <c r="J331" t="s">
        <v>31</v>
      </c>
      <c r="K331" t="s">
        <v>358</v>
      </c>
      <c r="L331">
        <v>67801592</v>
      </c>
      <c r="M331">
        <v>93</v>
      </c>
      <c r="N331">
        <v>93</v>
      </c>
      <c r="O331">
        <v>93</v>
      </c>
      <c r="P331">
        <v>90</v>
      </c>
      <c r="Q331">
        <v>93</v>
      </c>
      <c r="R331">
        <v>81.39</v>
      </c>
      <c r="S331">
        <v>98.49</v>
      </c>
      <c r="U331">
        <v>100</v>
      </c>
      <c r="V331" t="s">
        <v>359</v>
      </c>
      <c r="W331" t="s">
        <v>360</v>
      </c>
      <c r="X331" t="s">
        <v>342</v>
      </c>
      <c r="Y331" t="s">
        <v>361</v>
      </c>
      <c r="AA331" t="s">
        <v>34</v>
      </c>
      <c r="AB331">
        <v>3</v>
      </c>
    </row>
    <row r="332" spans="1:28" x14ac:dyDescent="0.25">
      <c r="A332" t="s">
        <v>84</v>
      </c>
      <c r="B332">
        <v>53233</v>
      </c>
      <c r="C332" t="s">
        <v>323</v>
      </c>
      <c r="D332" t="s">
        <v>366</v>
      </c>
      <c r="E332" t="s">
        <v>366</v>
      </c>
      <c r="F332" t="s">
        <v>30</v>
      </c>
      <c r="G332">
        <v>4</v>
      </c>
      <c r="H332">
        <v>1</v>
      </c>
      <c r="I332">
        <v>5</v>
      </c>
      <c r="J332" t="s">
        <v>31</v>
      </c>
      <c r="K332" t="s">
        <v>358</v>
      </c>
      <c r="L332">
        <v>35243644</v>
      </c>
      <c r="M332">
        <v>93</v>
      </c>
      <c r="N332">
        <v>93</v>
      </c>
      <c r="O332">
        <v>93</v>
      </c>
      <c r="P332">
        <v>90</v>
      </c>
      <c r="Q332">
        <v>93</v>
      </c>
      <c r="R332">
        <v>81.39</v>
      </c>
      <c r="S332">
        <v>98.49</v>
      </c>
      <c r="U332">
        <v>100</v>
      </c>
      <c r="V332" t="s">
        <v>359</v>
      </c>
      <c r="W332" t="s">
        <v>360</v>
      </c>
      <c r="X332" t="s">
        <v>342</v>
      </c>
      <c r="Y332" t="s">
        <v>361</v>
      </c>
      <c r="AA332" t="s">
        <v>34</v>
      </c>
      <c r="AB332">
        <v>3</v>
      </c>
    </row>
    <row r="333" spans="1:28" x14ac:dyDescent="0.25">
      <c r="A333" t="s">
        <v>84</v>
      </c>
      <c r="B333">
        <v>58482</v>
      </c>
      <c r="C333" t="s">
        <v>811</v>
      </c>
      <c r="D333" t="s">
        <v>363</v>
      </c>
      <c r="E333" t="s">
        <v>363</v>
      </c>
      <c r="F333" t="s">
        <v>30</v>
      </c>
      <c r="G333">
        <v>4</v>
      </c>
      <c r="H333">
        <v>1</v>
      </c>
      <c r="I333">
        <v>5</v>
      </c>
      <c r="J333" t="s">
        <v>31</v>
      </c>
      <c r="K333" t="s">
        <v>812</v>
      </c>
      <c r="L333">
        <v>67801592</v>
      </c>
      <c r="M333">
        <v>74</v>
      </c>
      <c r="N333">
        <v>74</v>
      </c>
      <c r="O333">
        <v>83</v>
      </c>
      <c r="P333">
        <v>63</v>
      </c>
      <c r="Q333">
        <v>79</v>
      </c>
      <c r="R333">
        <v>87.62</v>
      </c>
      <c r="S333">
        <v>34.93</v>
      </c>
      <c r="U333">
        <v>400</v>
      </c>
      <c r="V333" t="s">
        <v>94</v>
      </c>
      <c r="W333" t="s">
        <v>813</v>
      </c>
      <c r="X333" t="s">
        <v>265</v>
      </c>
      <c r="Y333" t="s">
        <v>821</v>
      </c>
      <c r="AA333" t="s">
        <v>814</v>
      </c>
      <c r="AB333">
        <v>7</v>
      </c>
    </row>
    <row r="334" spans="1:28" x14ac:dyDescent="0.25">
      <c r="A334" t="s">
        <v>184</v>
      </c>
      <c r="B334">
        <v>53233</v>
      </c>
      <c r="C334" t="s">
        <v>323</v>
      </c>
      <c r="D334" t="s">
        <v>334</v>
      </c>
      <c r="E334" t="s">
        <v>334</v>
      </c>
      <c r="F334" t="s">
        <v>30</v>
      </c>
      <c r="G334">
        <v>1</v>
      </c>
      <c r="H334">
        <v>1</v>
      </c>
      <c r="I334">
        <v>9</v>
      </c>
      <c r="J334" t="s">
        <v>31</v>
      </c>
      <c r="K334" t="s">
        <v>325</v>
      </c>
      <c r="L334">
        <v>11354</v>
      </c>
      <c r="M334">
        <v>92</v>
      </c>
      <c r="N334">
        <v>92</v>
      </c>
      <c r="O334">
        <v>95</v>
      </c>
      <c r="P334">
        <v>87</v>
      </c>
      <c r="Q334">
        <v>94</v>
      </c>
      <c r="R334">
        <v>90.99</v>
      </c>
      <c r="S334">
        <v>94.53</v>
      </c>
      <c r="V334" t="s">
        <v>333</v>
      </c>
      <c r="X334" t="s">
        <v>262</v>
      </c>
      <c r="Y334" t="s">
        <v>251</v>
      </c>
      <c r="AA334" t="s">
        <v>35</v>
      </c>
      <c r="AB334">
        <v>2</v>
      </c>
    </row>
    <row r="335" spans="1:28" x14ac:dyDescent="0.25">
      <c r="A335" t="s">
        <v>184</v>
      </c>
      <c r="B335">
        <v>40670</v>
      </c>
      <c r="C335" t="s">
        <v>185</v>
      </c>
      <c r="D335" t="s">
        <v>186</v>
      </c>
      <c r="E335" t="s">
        <v>186</v>
      </c>
      <c r="F335" t="s">
        <v>30</v>
      </c>
      <c r="G335">
        <v>0</v>
      </c>
      <c r="H335">
        <v>1</v>
      </c>
      <c r="I335">
        <v>1</v>
      </c>
      <c r="J335" t="s">
        <v>31</v>
      </c>
      <c r="K335" t="s">
        <v>187</v>
      </c>
      <c r="L335">
        <v>20130</v>
      </c>
      <c r="M335">
        <v>99</v>
      </c>
      <c r="N335">
        <v>99</v>
      </c>
      <c r="O335">
        <v>100</v>
      </c>
      <c r="P335">
        <v>99</v>
      </c>
      <c r="Q335">
        <v>99</v>
      </c>
      <c r="R335">
        <v>100</v>
      </c>
      <c r="S335">
        <v>99.69</v>
      </c>
      <c r="V335" t="s">
        <v>188</v>
      </c>
      <c r="X335" t="s">
        <v>34</v>
      </c>
      <c r="Y335" t="s">
        <v>64</v>
      </c>
      <c r="AA335" t="s">
        <v>35</v>
      </c>
      <c r="AB335">
        <v>2</v>
      </c>
    </row>
    <row r="336" spans="1:28" x14ac:dyDescent="0.25">
      <c r="A336" t="s">
        <v>184</v>
      </c>
      <c r="B336">
        <v>40670</v>
      </c>
      <c r="C336" t="s">
        <v>185</v>
      </c>
      <c r="D336" t="s">
        <v>189</v>
      </c>
      <c r="E336" t="s">
        <v>189</v>
      </c>
      <c r="F336" t="s">
        <v>30</v>
      </c>
      <c r="G336">
        <v>0</v>
      </c>
      <c r="H336">
        <v>1</v>
      </c>
      <c r="I336">
        <v>0</v>
      </c>
      <c r="J336" t="s">
        <v>31</v>
      </c>
      <c r="K336" t="s">
        <v>187</v>
      </c>
      <c r="L336">
        <v>20130</v>
      </c>
      <c r="M336">
        <v>99</v>
      </c>
      <c r="N336">
        <v>99</v>
      </c>
      <c r="O336">
        <v>100</v>
      </c>
      <c r="P336">
        <v>99</v>
      </c>
      <c r="Q336">
        <v>99</v>
      </c>
      <c r="R336">
        <v>100</v>
      </c>
      <c r="S336">
        <v>99.68</v>
      </c>
      <c r="V336" t="s">
        <v>188</v>
      </c>
      <c r="X336" t="s">
        <v>34</v>
      </c>
      <c r="Y336" t="s">
        <v>64</v>
      </c>
      <c r="AA336" t="s">
        <v>35</v>
      </c>
      <c r="AB336">
        <v>2</v>
      </c>
    </row>
    <row r="337" spans="1:28" x14ac:dyDescent="0.25">
      <c r="A337" t="s">
        <v>143</v>
      </c>
      <c r="B337">
        <v>37552</v>
      </c>
      <c r="C337" t="s">
        <v>215</v>
      </c>
      <c r="D337" t="s">
        <v>186</v>
      </c>
      <c r="E337" t="s">
        <v>186</v>
      </c>
      <c r="F337" t="s">
        <v>30</v>
      </c>
      <c r="G337">
        <v>0</v>
      </c>
      <c r="H337">
        <v>1</v>
      </c>
      <c r="I337">
        <v>0</v>
      </c>
      <c r="J337" t="s">
        <v>31</v>
      </c>
      <c r="K337" t="s">
        <v>258</v>
      </c>
      <c r="L337">
        <v>20130</v>
      </c>
      <c r="M337">
        <v>66</v>
      </c>
      <c r="N337">
        <v>66</v>
      </c>
      <c r="O337">
        <v>66</v>
      </c>
      <c r="P337">
        <v>66</v>
      </c>
      <c r="Q337">
        <v>66</v>
      </c>
      <c r="R337">
        <v>100</v>
      </c>
      <c r="S337">
        <v>99.69</v>
      </c>
      <c r="U337">
        <v>0</v>
      </c>
      <c r="V337" t="s">
        <v>188</v>
      </c>
      <c r="X337" t="s">
        <v>34</v>
      </c>
      <c r="Y337" t="s">
        <v>64</v>
      </c>
      <c r="AA337" t="s">
        <v>35</v>
      </c>
      <c r="AB337">
        <v>3</v>
      </c>
    </row>
    <row r="338" spans="1:28" x14ac:dyDescent="0.25">
      <c r="A338" t="s">
        <v>143</v>
      </c>
      <c r="B338">
        <v>37552</v>
      </c>
      <c r="C338" t="s">
        <v>215</v>
      </c>
      <c r="D338" t="s">
        <v>189</v>
      </c>
      <c r="E338" t="s">
        <v>189</v>
      </c>
      <c r="F338" t="s">
        <v>30</v>
      </c>
      <c r="G338">
        <v>0</v>
      </c>
      <c r="H338">
        <v>1</v>
      </c>
      <c r="I338">
        <v>1</v>
      </c>
      <c r="J338" t="s">
        <v>31</v>
      </c>
      <c r="K338" t="s">
        <v>258</v>
      </c>
      <c r="L338">
        <v>20130</v>
      </c>
      <c r="M338">
        <v>66</v>
      </c>
      <c r="N338">
        <v>66</v>
      </c>
      <c r="O338">
        <v>66</v>
      </c>
      <c r="P338">
        <v>66</v>
      </c>
      <c r="Q338">
        <v>66</v>
      </c>
      <c r="R338">
        <v>100</v>
      </c>
      <c r="S338">
        <v>99.68</v>
      </c>
      <c r="U338">
        <v>0</v>
      </c>
      <c r="V338" t="s">
        <v>188</v>
      </c>
      <c r="X338" t="s">
        <v>34</v>
      </c>
      <c r="Y338" t="s">
        <v>64</v>
      </c>
      <c r="AA338" t="s">
        <v>35</v>
      </c>
      <c r="AB338">
        <v>3</v>
      </c>
    </row>
    <row r="339" spans="1:28" x14ac:dyDescent="0.25">
      <c r="A339" t="s">
        <v>84</v>
      </c>
      <c r="B339">
        <v>37552</v>
      </c>
      <c r="C339" t="s">
        <v>215</v>
      </c>
      <c r="D339" t="s">
        <v>189</v>
      </c>
      <c r="E339" t="s">
        <v>189</v>
      </c>
      <c r="F339" t="s">
        <v>30</v>
      </c>
      <c r="G339">
        <v>0</v>
      </c>
      <c r="H339">
        <v>1</v>
      </c>
      <c r="I339">
        <v>1</v>
      </c>
      <c r="J339" t="s">
        <v>31</v>
      </c>
      <c r="K339" t="s">
        <v>274</v>
      </c>
      <c r="L339">
        <v>20130</v>
      </c>
      <c r="M339">
        <v>66</v>
      </c>
      <c r="N339">
        <v>66</v>
      </c>
      <c r="O339">
        <v>66</v>
      </c>
      <c r="P339">
        <v>66</v>
      </c>
      <c r="Q339">
        <v>66</v>
      </c>
      <c r="R339">
        <v>100</v>
      </c>
      <c r="S339">
        <v>99.68</v>
      </c>
      <c r="U339">
        <v>0</v>
      </c>
      <c r="V339" t="s">
        <v>188</v>
      </c>
      <c r="X339" t="s">
        <v>34</v>
      </c>
      <c r="Y339" t="s">
        <v>64</v>
      </c>
      <c r="AA339" t="s">
        <v>35</v>
      </c>
      <c r="AB339">
        <v>3</v>
      </c>
    </row>
    <row r="340" spans="1:28" x14ac:dyDescent="0.25">
      <c r="A340" t="s">
        <v>84</v>
      </c>
      <c r="B340">
        <v>19574</v>
      </c>
      <c r="C340" t="s">
        <v>436</v>
      </c>
      <c r="D340" t="s">
        <v>448</v>
      </c>
      <c r="E340" t="s">
        <v>448</v>
      </c>
      <c r="F340" t="s">
        <v>30</v>
      </c>
      <c r="G340">
        <v>0</v>
      </c>
      <c r="H340">
        <v>1</v>
      </c>
      <c r="I340">
        <v>8</v>
      </c>
      <c r="J340" t="s">
        <v>31</v>
      </c>
      <c r="K340" t="s">
        <v>438</v>
      </c>
      <c r="L340">
        <v>5</v>
      </c>
      <c r="M340">
        <v>99</v>
      </c>
      <c r="N340">
        <v>99</v>
      </c>
      <c r="O340">
        <v>99</v>
      </c>
      <c r="P340">
        <v>99</v>
      </c>
      <c r="Q340">
        <v>99</v>
      </c>
      <c r="R340">
        <v>100</v>
      </c>
      <c r="S340">
        <v>99.88</v>
      </c>
      <c r="U340">
        <v>100</v>
      </c>
      <c r="V340" t="s">
        <v>222</v>
      </c>
      <c r="W340" t="s">
        <v>440</v>
      </c>
      <c r="X340" t="s">
        <v>34</v>
      </c>
      <c r="Y340" t="s">
        <v>34</v>
      </c>
      <c r="AA340" t="s">
        <v>34</v>
      </c>
      <c r="AB340">
        <v>3</v>
      </c>
    </row>
    <row r="341" spans="1:28" x14ac:dyDescent="0.25">
      <c r="A341" t="s">
        <v>143</v>
      </c>
      <c r="B341">
        <v>19574</v>
      </c>
      <c r="C341" t="s">
        <v>436</v>
      </c>
      <c r="D341" t="s">
        <v>437</v>
      </c>
      <c r="E341" t="s">
        <v>437</v>
      </c>
      <c r="F341" t="s">
        <v>30</v>
      </c>
      <c r="G341">
        <v>0</v>
      </c>
      <c r="H341">
        <v>1</v>
      </c>
      <c r="I341">
        <v>5</v>
      </c>
      <c r="J341" t="s">
        <v>31</v>
      </c>
      <c r="K341" t="s">
        <v>468</v>
      </c>
      <c r="L341">
        <v>4</v>
      </c>
      <c r="M341">
        <v>87</v>
      </c>
      <c r="N341">
        <v>87</v>
      </c>
      <c r="O341">
        <v>87</v>
      </c>
      <c r="P341">
        <v>87</v>
      </c>
      <c r="Q341">
        <v>87</v>
      </c>
      <c r="R341">
        <v>100</v>
      </c>
      <c r="S341">
        <v>85.55</v>
      </c>
      <c r="U341">
        <v>78</v>
      </c>
      <c r="V341" t="s">
        <v>469</v>
      </c>
      <c r="W341" t="s">
        <v>440</v>
      </c>
      <c r="X341" t="s">
        <v>34</v>
      </c>
      <c r="Y341" t="s">
        <v>136</v>
      </c>
      <c r="AA341" t="s">
        <v>378</v>
      </c>
      <c r="AB341">
        <v>3</v>
      </c>
    </row>
    <row r="342" spans="1:28" x14ac:dyDescent="0.25">
      <c r="A342" t="s">
        <v>143</v>
      </c>
      <c r="B342">
        <v>19574</v>
      </c>
      <c r="C342" t="s">
        <v>436</v>
      </c>
      <c r="D342" t="s">
        <v>478</v>
      </c>
      <c r="E342" t="s">
        <v>478</v>
      </c>
      <c r="F342" t="s">
        <v>30</v>
      </c>
      <c r="G342">
        <v>0</v>
      </c>
      <c r="H342">
        <v>1</v>
      </c>
      <c r="I342">
        <v>9</v>
      </c>
      <c r="J342" t="s">
        <v>31</v>
      </c>
      <c r="K342" t="s">
        <v>468</v>
      </c>
      <c r="L342">
        <v>2</v>
      </c>
      <c r="M342">
        <v>83</v>
      </c>
      <c r="N342">
        <v>83</v>
      </c>
      <c r="O342">
        <v>83</v>
      </c>
      <c r="P342">
        <v>82</v>
      </c>
      <c r="Q342">
        <v>83</v>
      </c>
      <c r="R342">
        <v>51.38</v>
      </c>
      <c r="S342">
        <v>99.25</v>
      </c>
      <c r="U342">
        <v>98.7</v>
      </c>
      <c r="V342" t="s">
        <v>165</v>
      </c>
      <c r="W342" t="s">
        <v>440</v>
      </c>
      <c r="X342" t="s">
        <v>479</v>
      </c>
      <c r="Y342" t="s">
        <v>321</v>
      </c>
      <c r="AA342" t="s">
        <v>480</v>
      </c>
      <c r="AB342">
        <v>3</v>
      </c>
    </row>
    <row r="343" spans="1:28" x14ac:dyDescent="0.25">
      <c r="A343" t="s">
        <v>143</v>
      </c>
      <c r="B343">
        <v>19574</v>
      </c>
      <c r="C343" t="s">
        <v>436</v>
      </c>
      <c r="D343" t="s">
        <v>481</v>
      </c>
      <c r="E343" t="s">
        <v>481</v>
      </c>
      <c r="F343" t="s">
        <v>30</v>
      </c>
      <c r="G343">
        <v>0</v>
      </c>
      <c r="H343">
        <v>1</v>
      </c>
      <c r="I343">
        <v>8</v>
      </c>
      <c r="J343" t="s">
        <v>31</v>
      </c>
      <c r="K343" t="s">
        <v>468</v>
      </c>
      <c r="L343">
        <v>2</v>
      </c>
      <c r="M343">
        <v>83</v>
      </c>
      <c r="N343">
        <v>83</v>
      </c>
      <c r="O343">
        <v>83</v>
      </c>
      <c r="P343">
        <v>83</v>
      </c>
      <c r="Q343">
        <v>83</v>
      </c>
      <c r="R343">
        <v>51.31</v>
      </c>
      <c r="S343">
        <v>99.24</v>
      </c>
      <c r="U343">
        <v>99.5</v>
      </c>
      <c r="V343" t="s">
        <v>165</v>
      </c>
      <c r="W343" t="s">
        <v>440</v>
      </c>
      <c r="X343" t="s">
        <v>479</v>
      </c>
      <c r="Y343" t="s">
        <v>321</v>
      </c>
      <c r="AA343" t="s">
        <v>64</v>
      </c>
      <c r="AB343">
        <v>3</v>
      </c>
    </row>
    <row r="344" spans="1:28" x14ac:dyDescent="0.25">
      <c r="A344" t="s">
        <v>143</v>
      </c>
      <c r="B344">
        <v>46376</v>
      </c>
      <c r="C344" t="s">
        <v>495</v>
      </c>
      <c r="D344" t="s">
        <v>499</v>
      </c>
      <c r="E344" t="s">
        <v>499</v>
      </c>
      <c r="F344" t="s">
        <v>30</v>
      </c>
      <c r="G344">
        <v>0</v>
      </c>
      <c r="H344">
        <v>1</v>
      </c>
      <c r="I344">
        <v>7</v>
      </c>
      <c r="J344" t="s">
        <v>31</v>
      </c>
      <c r="K344" t="s">
        <v>546</v>
      </c>
      <c r="L344">
        <v>3</v>
      </c>
      <c r="M344">
        <v>99</v>
      </c>
      <c r="N344">
        <v>99</v>
      </c>
      <c r="O344">
        <v>100</v>
      </c>
      <c r="P344">
        <v>100</v>
      </c>
      <c r="Q344">
        <v>99</v>
      </c>
      <c r="R344">
        <v>100</v>
      </c>
      <c r="S344">
        <v>100</v>
      </c>
      <c r="T344">
        <v>100</v>
      </c>
      <c r="U344">
        <v>99.22</v>
      </c>
      <c r="V344" t="s">
        <v>549</v>
      </c>
      <c r="W344" t="s">
        <v>526</v>
      </c>
      <c r="X344" t="s">
        <v>34</v>
      </c>
      <c r="Y344" t="s">
        <v>34</v>
      </c>
      <c r="Z344" t="s">
        <v>34</v>
      </c>
      <c r="AA344" t="s">
        <v>34</v>
      </c>
      <c r="AB344">
        <v>4</v>
      </c>
    </row>
    <row r="345" spans="1:28" x14ac:dyDescent="0.25">
      <c r="A345" t="s">
        <v>143</v>
      </c>
      <c r="B345">
        <v>46376</v>
      </c>
      <c r="C345" t="s">
        <v>495</v>
      </c>
      <c r="D345" t="s">
        <v>550</v>
      </c>
      <c r="E345" t="s">
        <v>550</v>
      </c>
      <c r="F345" t="s">
        <v>30</v>
      </c>
      <c r="G345">
        <v>0</v>
      </c>
      <c r="H345">
        <v>1</v>
      </c>
      <c r="I345">
        <v>9</v>
      </c>
      <c r="J345" t="s">
        <v>31</v>
      </c>
      <c r="K345" t="s">
        <v>546</v>
      </c>
      <c r="L345">
        <v>2</v>
      </c>
      <c r="M345">
        <v>99</v>
      </c>
      <c r="N345">
        <v>99</v>
      </c>
      <c r="O345">
        <v>99</v>
      </c>
      <c r="P345">
        <v>99</v>
      </c>
      <c r="Q345">
        <v>99</v>
      </c>
      <c r="R345">
        <v>100</v>
      </c>
      <c r="S345">
        <v>100</v>
      </c>
      <c r="T345">
        <v>100</v>
      </c>
      <c r="U345">
        <v>98.66</v>
      </c>
      <c r="V345" t="s">
        <v>551</v>
      </c>
      <c r="W345" t="s">
        <v>526</v>
      </c>
      <c r="X345" t="s">
        <v>34</v>
      </c>
      <c r="Y345" t="s">
        <v>34</v>
      </c>
      <c r="Z345" t="s">
        <v>34</v>
      </c>
      <c r="AA345" t="s">
        <v>480</v>
      </c>
      <c r="AB345">
        <v>4</v>
      </c>
    </row>
    <row r="346" spans="1:28" x14ac:dyDescent="0.25">
      <c r="A346" t="s">
        <v>143</v>
      </c>
      <c r="B346">
        <v>46376</v>
      </c>
      <c r="C346" t="s">
        <v>495</v>
      </c>
      <c r="D346" t="s">
        <v>556</v>
      </c>
      <c r="E346" t="s">
        <v>556</v>
      </c>
      <c r="F346" t="s">
        <v>30</v>
      </c>
      <c r="G346">
        <v>0</v>
      </c>
      <c r="H346">
        <v>1</v>
      </c>
      <c r="I346">
        <v>8</v>
      </c>
      <c r="J346" t="s">
        <v>31</v>
      </c>
      <c r="K346" t="s">
        <v>546</v>
      </c>
      <c r="L346">
        <v>2</v>
      </c>
      <c r="M346">
        <v>99</v>
      </c>
      <c r="N346">
        <v>99</v>
      </c>
      <c r="O346">
        <v>99</v>
      </c>
      <c r="P346">
        <v>99</v>
      </c>
      <c r="Q346">
        <v>99</v>
      </c>
      <c r="R346">
        <v>100</v>
      </c>
      <c r="S346">
        <v>100</v>
      </c>
      <c r="T346">
        <v>100</v>
      </c>
      <c r="U346">
        <v>96.29</v>
      </c>
      <c r="V346" t="s">
        <v>551</v>
      </c>
      <c r="W346" t="s">
        <v>526</v>
      </c>
      <c r="X346" t="s">
        <v>34</v>
      </c>
      <c r="Y346" t="s">
        <v>34</v>
      </c>
      <c r="Z346" t="s">
        <v>34</v>
      </c>
      <c r="AA346" t="s">
        <v>51</v>
      </c>
      <c r="AB346">
        <v>4</v>
      </c>
    </row>
    <row r="347" spans="1:28" x14ac:dyDescent="0.25">
      <c r="A347" t="s">
        <v>84</v>
      </c>
      <c r="B347">
        <v>58482</v>
      </c>
      <c r="C347" t="s">
        <v>811</v>
      </c>
      <c r="D347" t="s">
        <v>822</v>
      </c>
      <c r="E347" t="s">
        <v>822</v>
      </c>
      <c r="F347" t="s">
        <v>30</v>
      </c>
      <c r="G347">
        <v>0</v>
      </c>
      <c r="H347">
        <v>1</v>
      </c>
      <c r="I347">
        <v>6</v>
      </c>
      <c r="J347" t="s">
        <v>31</v>
      </c>
      <c r="K347" t="s">
        <v>812</v>
      </c>
      <c r="L347">
        <v>227337</v>
      </c>
      <c r="M347">
        <v>68</v>
      </c>
      <c r="N347">
        <v>68</v>
      </c>
      <c r="O347">
        <v>68</v>
      </c>
      <c r="P347">
        <v>68</v>
      </c>
      <c r="Q347">
        <v>68</v>
      </c>
      <c r="R347">
        <v>87.8</v>
      </c>
      <c r="S347">
        <v>89.09</v>
      </c>
      <c r="U347">
        <v>300</v>
      </c>
      <c r="V347" t="s">
        <v>110</v>
      </c>
      <c r="W347" t="s">
        <v>823</v>
      </c>
      <c r="X347" t="s">
        <v>265</v>
      </c>
      <c r="Y347" t="s">
        <v>824</v>
      </c>
      <c r="AA347" t="s">
        <v>825</v>
      </c>
      <c r="AB347">
        <v>7</v>
      </c>
    </row>
    <row r="348" spans="1:28" x14ac:dyDescent="0.25">
      <c r="A348" t="s">
        <v>143</v>
      </c>
      <c r="B348">
        <v>40750</v>
      </c>
      <c r="C348" t="s">
        <v>847</v>
      </c>
      <c r="D348" t="s">
        <v>852</v>
      </c>
      <c r="E348" t="s">
        <v>852</v>
      </c>
      <c r="F348" t="s">
        <v>30</v>
      </c>
      <c r="G348">
        <v>0</v>
      </c>
      <c r="H348">
        <v>1</v>
      </c>
      <c r="I348">
        <v>1</v>
      </c>
      <c r="J348" t="s">
        <v>31</v>
      </c>
      <c r="K348" t="s">
        <v>849</v>
      </c>
      <c r="L348">
        <v>41</v>
      </c>
      <c r="M348">
        <v>50</v>
      </c>
      <c r="N348">
        <v>50</v>
      </c>
      <c r="O348">
        <v>51</v>
      </c>
      <c r="P348">
        <v>48</v>
      </c>
      <c r="Q348">
        <v>50</v>
      </c>
      <c r="R348">
        <v>86.52</v>
      </c>
      <c r="S348">
        <v>-128.16999999999999</v>
      </c>
      <c r="U348">
        <v>392.36</v>
      </c>
      <c r="V348" t="s">
        <v>154</v>
      </c>
      <c r="W348" t="s">
        <v>850</v>
      </c>
      <c r="X348" t="s">
        <v>111</v>
      </c>
      <c r="Y348">
        <f>-128--128</f>
        <v>0</v>
      </c>
      <c r="AA348" t="s">
        <v>853</v>
      </c>
      <c r="AB348">
        <v>7</v>
      </c>
    </row>
    <row r="349" spans="1:28" x14ac:dyDescent="0.25">
      <c r="A349" t="s">
        <v>143</v>
      </c>
      <c r="B349">
        <v>40750</v>
      </c>
      <c r="C349" t="s">
        <v>847</v>
      </c>
      <c r="D349" t="s">
        <v>857</v>
      </c>
      <c r="E349" t="s">
        <v>857</v>
      </c>
      <c r="F349" t="s">
        <v>30</v>
      </c>
      <c r="G349">
        <v>0</v>
      </c>
      <c r="H349">
        <v>1</v>
      </c>
      <c r="I349">
        <v>3</v>
      </c>
      <c r="J349" t="s">
        <v>31</v>
      </c>
      <c r="K349" t="s">
        <v>849</v>
      </c>
      <c r="L349">
        <v>189</v>
      </c>
      <c r="M349">
        <v>49</v>
      </c>
      <c r="N349">
        <v>49</v>
      </c>
      <c r="O349">
        <v>51</v>
      </c>
      <c r="P349">
        <v>45</v>
      </c>
      <c r="Q349">
        <v>50</v>
      </c>
      <c r="R349">
        <v>76.44</v>
      </c>
      <c r="S349">
        <v>-114.05</v>
      </c>
      <c r="U349">
        <v>382.41</v>
      </c>
      <c r="V349" t="s">
        <v>154</v>
      </c>
      <c r="W349" t="s">
        <v>850</v>
      </c>
      <c r="X349" t="s">
        <v>858</v>
      </c>
      <c r="Y349">
        <f>-114--114</f>
        <v>0</v>
      </c>
      <c r="AA349" t="s">
        <v>859</v>
      </c>
      <c r="AB349">
        <v>7</v>
      </c>
    </row>
    <row r="350" spans="1:28" x14ac:dyDescent="0.25">
      <c r="A350" t="s">
        <v>143</v>
      </c>
      <c r="B350">
        <v>40750</v>
      </c>
      <c r="C350" t="s">
        <v>847</v>
      </c>
      <c r="D350" t="s">
        <v>860</v>
      </c>
      <c r="E350" t="s">
        <v>860</v>
      </c>
      <c r="F350" t="s">
        <v>30</v>
      </c>
      <c r="G350">
        <v>0</v>
      </c>
      <c r="H350">
        <v>1</v>
      </c>
      <c r="I350">
        <v>4</v>
      </c>
      <c r="J350" t="s">
        <v>31</v>
      </c>
      <c r="K350" t="s">
        <v>849</v>
      </c>
      <c r="L350">
        <v>106</v>
      </c>
      <c r="M350">
        <v>49</v>
      </c>
      <c r="N350">
        <v>49</v>
      </c>
      <c r="O350">
        <v>51</v>
      </c>
      <c r="P350">
        <v>45</v>
      </c>
      <c r="Q350">
        <v>50</v>
      </c>
      <c r="R350">
        <v>90.9</v>
      </c>
      <c r="S350">
        <v>-128.84</v>
      </c>
      <c r="U350">
        <v>383.13</v>
      </c>
      <c r="V350" t="s">
        <v>154</v>
      </c>
      <c r="W350" t="s">
        <v>850</v>
      </c>
      <c r="X350" t="s">
        <v>262</v>
      </c>
      <c r="Y350">
        <f>-129--129</f>
        <v>0</v>
      </c>
      <c r="AA350" t="s">
        <v>861</v>
      </c>
      <c r="AB350">
        <v>7</v>
      </c>
    </row>
    <row r="351" spans="1:28" x14ac:dyDescent="0.25">
      <c r="A351" t="s">
        <v>143</v>
      </c>
      <c r="B351">
        <v>40750</v>
      </c>
      <c r="C351" t="s">
        <v>847</v>
      </c>
      <c r="D351" t="s">
        <v>862</v>
      </c>
      <c r="E351" t="s">
        <v>862</v>
      </c>
      <c r="F351" t="s">
        <v>30</v>
      </c>
      <c r="G351">
        <v>0</v>
      </c>
      <c r="H351">
        <v>1</v>
      </c>
      <c r="I351">
        <v>5</v>
      </c>
      <c r="J351" t="s">
        <v>31</v>
      </c>
      <c r="K351" t="s">
        <v>849</v>
      </c>
      <c r="L351">
        <v>48</v>
      </c>
      <c r="M351">
        <v>49</v>
      </c>
      <c r="N351">
        <v>49</v>
      </c>
      <c r="O351">
        <v>51</v>
      </c>
      <c r="P351">
        <v>47</v>
      </c>
      <c r="Q351">
        <v>50</v>
      </c>
      <c r="R351">
        <v>86.52</v>
      </c>
      <c r="S351">
        <v>-128.16999999999999</v>
      </c>
      <c r="U351">
        <v>389.56</v>
      </c>
      <c r="V351" t="s">
        <v>154</v>
      </c>
      <c r="W351" t="s">
        <v>850</v>
      </c>
      <c r="X351" t="s">
        <v>111</v>
      </c>
      <c r="Y351">
        <f>-128--128</f>
        <v>0</v>
      </c>
      <c r="AA351" t="s">
        <v>863</v>
      </c>
      <c r="AB351">
        <v>7</v>
      </c>
    </row>
    <row r="352" spans="1:28" x14ac:dyDescent="0.25">
      <c r="A352" t="s">
        <v>143</v>
      </c>
      <c r="B352">
        <v>40750</v>
      </c>
      <c r="C352" t="s">
        <v>847</v>
      </c>
      <c r="D352" t="s">
        <v>864</v>
      </c>
      <c r="E352" t="s">
        <v>864</v>
      </c>
      <c r="F352" t="s">
        <v>30</v>
      </c>
      <c r="G352">
        <v>0</v>
      </c>
      <c r="H352">
        <v>1</v>
      </c>
      <c r="I352">
        <v>6</v>
      </c>
      <c r="J352" t="s">
        <v>31</v>
      </c>
      <c r="K352" t="s">
        <v>849</v>
      </c>
      <c r="L352">
        <v>48</v>
      </c>
      <c r="M352">
        <v>49</v>
      </c>
      <c r="N352">
        <v>49</v>
      </c>
      <c r="O352">
        <v>51</v>
      </c>
      <c r="P352">
        <v>47</v>
      </c>
      <c r="Q352">
        <v>50</v>
      </c>
      <c r="R352">
        <v>85.79</v>
      </c>
      <c r="S352">
        <v>-128</v>
      </c>
      <c r="U352">
        <v>390.79</v>
      </c>
      <c r="V352" t="s">
        <v>154</v>
      </c>
      <c r="W352" t="s">
        <v>850</v>
      </c>
      <c r="X352" t="s">
        <v>136</v>
      </c>
      <c r="Y352">
        <f>-128--128</f>
        <v>0</v>
      </c>
      <c r="AA352" t="s">
        <v>865</v>
      </c>
      <c r="AB352">
        <v>7</v>
      </c>
    </row>
    <row r="353" spans="1:28" x14ac:dyDescent="0.25">
      <c r="A353" t="s">
        <v>143</v>
      </c>
      <c r="B353">
        <v>40750</v>
      </c>
      <c r="C353" t="s">
        <v>847</v>
      </c>
      <c r="D353" t="s">
        <v>868</v>
      </c>
      <c r="E353" t="s">
        <v>868</v>
      </c>
      <c r="F353" t="s">
        <v>30</v>
      </c>
      <c r="G353">
        <v>0</v>
      </c>
      <c r="H353">
        <v>1</v>
      </c>
      <c r="I353">
        <v>8</v>
      </c>
      <c r="J353" t="s">
        <v>31</v>
      </c>
      <c r="K353" t="s">
        <v>849</v>
      </c>
      <c r="L353">
        <v>41</v>
      </c>
      <c r="M353">
        <v>49</v>
      </c>
      <c r="N353">
        <v>49</v>
      </c>
      <c r="O353">
        <v>51</v>
      </c>
      <c r="P353">
        <v>47</v>
      </c>
      <c r="Q353">
        <v>50</v>
      </c>
      <c r="R353">
        <v>85.79</v>
      </c>
      <c r="S353">
        <v>-128</v>
      </c>
      <c r="U353">
        <v>391.1</v>
      </c>
      <c r="V353" t="s">
        <v>154</v>
      </c>
      <c r="W353" t="s">
        <v>850</v>
      </c>
      <c r="X353" t="s">
        <v>136</v>
      </c>
      <c r="Y353">
        <f>-128--128</f>
        <v>0</v>
      </c>
      <c r="AA353" t="s">
        <v>865</v>
      </c>
      <c r="AB353">
        <v>7</v>
      </c>
    </row>
    <row r="354" spans="1:28" x14ac:dyDescent="0.25">
      <c r="A354" t="s">
        <v>143</v>
      </c>
      <c r="B354">
        <v>40750</v>
      </c>
      <c r="C354" t="s">
        <v>847</v>
      </c>
      <c r="D354" t="s">
        <v>869</v>
      </c>
      <c r="E354" t="s">
        <v>869</v>
      </c>
      <c r="F354" t="s">
        <v>30</v>
      </c>
      <c r="G354">
        <v>0</v>
      </c>
      <c r="H354">
        <v>1</v>
      </c>
      <c r="I354">
        <v>9</v>
      </c>
      <c r="J354" t="s">
        <v>31</v>
      </c>
      <c r="K354" t="s">
        <v>849</v>
      </c>
      <c r="L354">
        <v>33</v>
      </c>
      <c r="M354">
        <v>49</v>
      </c>
      <c r="N354">
        <v>49</v>
      </c>
      <c r="O354">
        <v>51</v>
      </c>
      <c r="P354">
        <v>47</v>
      </c>
      <c r="Q354">
        <v>50</v>
      </c>
      <c r="R354">
        <v>92.12</v>
      </c>
      <c r="S354">
        <v>-128.01</v>
      </c>
      <c r="U354">
        <v>381.77</v>
      </c>
      <c r="V354" t="s">
        <v>154</v>
      </c>
      <c r="W354" t="s">
        <v>850</v>
      </c>
      <c r="X354" t="s">
        <v>77</v>
      </c>
      <c r="Y354">
        <f>-128--128</f>
        <v>0</v>
      </c>
      <c r="AA354" t="s">
        <v>870</v>
      </c>
      <c r="AB354">
        <v>7</v>
      </c>
    </row>
    <row r="355" spans="1:28" x14ac:dyDescent="0.25">
      <c r="A355" t="s">
        <v>84</v>
      </c>
      <c r="B355">
        <v>37552</v>
      </c>
      <c r="C355" t="s">
        <v>215</v>
      </c>
      <c r="D355" t="s">
        <v>223</v>
      </c>
      <c r="E355" t="s">
        <v>223</v>
      </c>
      <c r="F355" t="s">
        <v>139</v>
      </c>
      <c r="G355">
        <v>4</v>
      </c>
      <c r="H355">
        <v>0</v>
      </c>
      <c r="I355">
        <v>3</v>
      </c>
      <c r="J355" t="s">
        <v>31</v>
      </c>
      <c r="K355" t="s">
        <v>217</v>
      </c>
      <c r="L355">
        <v>5760</v>
      </c>
      <c r="M355">
        <v>84</v>
      </c>
      <c r="N355">
        <v>84</v>
      </c>
      <c r="O355">
        <v>84</v>
      </c>
      <c r="P355">
        <v>82</v>
      </c>
      <c r="Q355">
        <v>84</v>
      </c>
      <c r="R355">
        <v>98.4</v>
      </c>
      <c r="S355">
        <v>54.37</v>
      </c>
      <c r="U355">
        <v>100</v>
      </c>
      <c r="V355" t="s">
        <v>218</v>
      </c>
      <c r="W355" t="s">
        <v>88</v>
      </c>
      <c r="X355" t="s">
        <v>82</v>
      </c>
      <c r="Y355" t="s">
        <v>224</v>
      </c>
      <c r="AA355" t="s">
        <v>34</v>
      </c>
      <c r="AB355">
        <v>3</v>
      </c>
    </row>
    <row r="356" spans="1:28" x14ac:dyDescent="0.25">
      <c r="A356" t="s">
        <v>84</v>
      </c>
      <c r="B356">
        <v>37552</v>
      </c>
      <c r="C356" t="s">
        <v>215</v>
      </c>
      <c r="D356" t="s">
        <v>230</v>
      </c>
      <c r="E356" t="s">
        <v>230</v>
      </c>
      <c r="F356" t="s">
        <v>139</v>
      </c>
      <c r="G356">
        <v>4</v>
      </c>
      <c r="H356">
        <v>0</v>
      </c>
      <c r="I356">
        <v>8</v>
      </c>
      <c r="J356" t="s">
        <v>31</v>
      </c>
      <c r="K356" t="s">
        <v>217</v>
      </c>
      <c r="L356">
        <v>2388</v>
      </c>
      <c r="M356">
        <v>84</v>
      </c>
      <c r="N356">
        <v>84</v>
      </c>
      <c r="O356">
        <v>84</v>
      </c>
      <c r="P356">
        <v>81</v>
      </c>
      <c r="Q356">
        <v>84</v>
      </c>
      <c r="R356">
        <v>98.01</v>
      </c>
      <c r="S356">
        <v>54.38</v>
      </c>
      <c r="U356">
        <v>100</v>
      </c>
      <c r="V356" t="s">
        <v>218</v>
      </c>
      <c r="W356" t="s">
        <v>88</v>
      </c>
      <c r="X356" t="s">
        <v>96</v>
      </c>
      <c r="Y356" t="s">
        <v>224</v>
      </c>
      <c r="AA356" t="s">
        <v>34</v>
      </c>
      <c r="AB356">
        <v>3</v>
      </c>
    </row>
    <row r="357" spans="1:28" x14ac:dyDescent="0.25">
      <c r="A357" t="s">
        <v>84</v>
      </c>
      <c r="B357">
        <v>37552</v>
      </c>
      <c r="C357" t="s">
        <v>215</v>
      </c>
      <c r="D357" t="s">
        <v>216</v>
      </c>
      <c r="E357" t="s">
        <v>216</v>
      </c>
      <c r="F357" t="s">
        <v>139</v>
      </c>
      <c r="G357">
        <v>0</v>
      </c>
      <c r="H357">
        <v>0</v>
      </c>
      <c r="I357">
        <v>0</v>
      </c>
      <c r="J357" t="s">
        <v>31</v>
      </c>
      <c r="K357" t="s">
        <v>217</v>
      </c>
      <c r="L357">
        <v>267</v>
      </c>
      <c r="M357">
        <v>85</v>
      </c>
      <c r="N357">
        <v>85</v>
      </c>
      <c r="O357">
        <v>85</v>
      </c>
      <c r="P357">
        <v>84</v>
      </c>
      <c r="Q357">
        <v>85</v>
      </c>
      <c r="R357">
        <v>99.58</v>
      </c>
      <c r="S357">
        <v>55.83</v>
      </c>
      <c r="U357">
        <v>100</v>
      </c>
      <c r="V357" t="s">
        <v>218</v>
      </c>
      <c r="W357" t="s">
        <v>88</v>
      </c>
      <c r="X357" t="s">
        <v>102</v>
      </c>
      <c r="Y357" t="s">
        <v>219</v>
      </c>
      <c r="AA357" t="s">
        <v>34</v>
      </c>
      <c r="AB357">
        <v>3</v>
      </c>
    </row>
    <row r="358" spans="1:28" x14ac:dyDescent="0.25">
      <c r="A358" t="s">
        <v>84</v>
      </c>
      <c r="B358">
        <v>37552</v>
      </c>
      <c r="C358" t="s">
        <v>215</v>
      </c>
      <c r="D358" t="s">
        <v>220</v>
      </c>
      <c r="E358" t="s">
        <v>220</v>
      </c>
      <c r="F358" t="s">
        <v>139</v>
      </c>
      <c r="G358">
        <v>0</v>
      </c>
      <c r="H358">
        <v>0</v>
      </c>
      <c r="I358">
        <v>1</v>
      </c>
      <c r="J358" t="s">
        <v>31</v>
      </c>
      <c r="K358" t="s">
        <v>217</v>
      </c>
      <c r="L358">
        <v>95</v>
      </c>
      <c r="M358">
        <v>85</v>
      </c>
      <c r="N358">
        <v>85</v>
      </c>
      <c r="O358">
        <v>85</v>
      </c>
      <c r="P358">
        <v>84</v>
      </c>
      <c r="Q358">
        <v>85</v>
      </c>
      <c r="R358">
        <v>99.64</v>
      </c>
      <c r="S358">
        <v>55.79</v>
      </c>
      <c r="U358">
        <v>100</v>
      </c>
      <c r="V358" t="s">
        <v>218</v>
      </c>
      <c r="W358" t="s">
        <v>88</v>
      </c>
      <c r="X358" t="s">
        <v>52</v>
      </c>
      <c r="Y358" t="s">
        <v>219</v>
      </c>
      <c r="AA358" t="s">
        <v>34</v>
      </c>
      <c r="AB358">
        <v>3</v>
      </c>
    </row>
    <row r="359" spans="1:28" x14ac:dyDescent="0.25">
      <c r="A359" t="s">
        <v>84</v>
      </c>
      <c r="B359">
        <v>37552</v>
      </c>
      <c r="C359" t="s">
        <v>215</v>
      </c>
      <c r="D359" t="s">
        <v>221</v>
      </c>
      <c r="E359" t="s">
        <v>221</v>
      </c>
      <c r="F359" t="s">
        <v>139</v>
      </c>
      <c r="G359">
        <v>0</v>
      </c>
      <c r="H359">
        <v>0</v>
      </c>
      <c r="I359">
        <v>2</v>
      </c>
      <c r="J359" t="s">
        <v>31</v>
      </c>
      <c r="K359" t="s">
        <v>217</v>
      </c>
      <c r="L359">
        <v>89</v>
      </c>
      <c r="M359">
        <v>85</v>
      </c>
      <c r="N359">
        <v>85</v>
      </c>
      <c r="O359">
        <v>85</v>
      </c>
      <c r="P359">
        <v>85</v>
      </c>
      <c r="Q359">
        <v>85</v>
      </c>
      <c r="R359">
        <v>100</v>
      </c>
      <c r="S359">
        <v>55.81</v>
      </c>
      <c r="U359">
        <v>100</v>
      </c>
      <c r="V359" t="s">
        <v>222</v>
      </c>
      <c r="W359" t="s">
        <v>88</v>
      </c>
      <c r="X359" t="s">
        <v>34</v>
      </c>
      <c r="Y359" t="s">
        <v>219</v>
      </c>
      <c r="AA359" t="s">
        <v>34</v>
      </c>
      <c r="AB359">
        <v>3</v>
      </c>
    </row>
    <row r="360" spans="1:28" x14ac:dyDescent="0.25">
      <c r="A360" t="s">
        <v>84</v>
      </c>
      <c r="B360">
        <v>37552</v>
      </c>
      <c r="C360" t="s">
        <v>215</v>
      </c>
      <c r="D360" t="s">
        <v>225</v>
      </c>
      <c r="E360" t="s">
        <v>225</v>
      </c>
      <c r="F360" t="s">
        <v>139</v>
      </c>
      <c r="G360">
        <v>0</v>
      </c>
      <c r="H360">
        <v>0</v>
      </c>
      <c r="I360">
        <v>4</v>
      </c>
      <c r="J360" t="s">
        <v>31</v>
      </c>
      <c r="K360" t="s">
        <v>217</v>
      </c>
      <c r="L360">
        <v>3168</v>
      </c>
      <c r="M360">
        <v>84</v>
      </c>
      <c r="N360">
        <v>84</v>
      </c>
      <c r="O360">
        <v>84</v>
      </c>
      <c r="P360">
        <v>82</v>
      </c>
      <c r="Q360">
        <v>84</v>
      </c>
      <c r="R360">
        <v>97.52</v>
      </c>
      <c r="S360">
        <v>54.66</v>
      </c>
      <c r="U360">
        <v>100</v>
      </c>
      <c r="V360" t="s">
        <v>218</v>
      </c>
      <c r="W360" t="s">
        <v>88</v>
      </c>
      <c r="X360" t="s">
        <v>82</v>
      </c>
      <c r="Y360" t="s">
        <v>224</v>
      </c>
      <c r="AA360" t="s">
        <v>34</v>
      </c>
      <c r="AB360">
        <v>3</v>
      </c>
    </row>
    <row r="361" spans="1:28" x14ac:dyDescent="0.25">
      <c r="A361" t="s">
        <v>84</v>
      </c>
      <c r="B361">
        <v>37552</v>
      </c>
      <c r="C361" t="s">
        <v>215</v>
      </c>
      <c r="D361" t="s">
        <v>226</v>
      </c>
      <c r="E361" t="s">
        <v>226</v>
      </c>
      <c r="F361" t="s">
        <v>139</v>
      </c>
      <c r="G361">
        <v>0</v>
      </c>
      <c r="H361">
        <v>0</v>
      </c>
      <c r="I361">
        <v>5</v>
      </c>
      <c r="J361" t="s">
        <v>31</v>
      </c>
      <c r="K361" t="s">
        <v>217</v>
      </c>
      <c r="L361">
        <v>3010</v>
      </c>
      <c r="M361">
        <v>84</v>
      </c>
      <c r="N361">
        <v>84</v>
      </c>
      <c r="O361">
        <v>84</v>
      </c>
      <c r="P361">
        <v>84</v>
      </c>
      <c r="Q361">
        <v>84</v>
      </c>
      <c r="R361">
        <v>100</v>
      </c>
      <c r="S361">
        <v>53.42</v>
      </c>
      <c r="U361">
        <v>100</v>
      </c>
      <c r="V361" t="s">
        <v>222</v>
      </c>
      <c r="W361" t="s">
        <v>88</v>
      </c>
      <c r="X361" t="s">
        <v>34</v>
      </c>
      <c r="Y361" t="s">
        <v>227</v>
      </c>
      <c r="AA361" t="s">
        <v>34</v>
      </c>
      <c r="AB361">
        <v>3</v>
      </c>
    </row>
    <row r="362" spans="1:28" x14ac:dyDescent="0.25">
      <c r="A362" t="s">
        <v>84</v>
      </c>
      <c r="B362">
        <v>37552</v>
      </c>
      <c r="C362" t="s">
        <v>215</v>
      </c>
      <c r="D362" t="s">
        <v>228</v>
      </c>
      <c r="E362" t="s">
        <v>228</v>
      </c>
      <c r="F362" t="s">
        <v>139</v>
      </c>
      <c r="G362">
        <v>0</v>
      </c>
      <c r="H362">
        <v>0</v>
      </c>
      <c r="I362">
        <v>6</v>
      </c>
      <c r="J362" t="s">
        <v>31</v>
      </c>
      <c r="K362" t="s">
        <v>217</v>
      </c>
      <c r="L362">
        <v>2439</v>
      </c>
      <c r="M362">
        <v>84</v>
      </c>
      <c r="N362">
        <v>84</v>
      </c>
      <c r="O362">
        <v>84</v>
      </c>
      <c r="P362">
        <v>84</v>
      </c>
      <c r="Q362">
        <v>84</v>
      </c>
      <c r="R362">
        <v>100</v>
      </c>
      <c r="S362">
        <v>54.01</v>
      </c>
      <c r="U362">
        <v>100</v>
      </c>
      <c r="V362" t="s">
        <v>222</v>
      </c>
      <c r="W362" t="s">
        <v>88</v>
      </c>
      <c r="X362" t="s">
        <v>34</v>
      </c>
      <c r="Y362" t="s">
        <v>172</v>
      </c>
      <c r="AA362" t="s">
        <v>34</v>
      </c>
      <c r="AB362">
        <v>3</v>
      </c>
    </row>
    <row r="363" spans="1:28" x14ac:dyDescent="0.25">
      <c r="A363" t="s">
        <v>84</v>
      </c>
      <c r="B363">
        <v>37552</v>
      </c>
      <c r="C363" t="s">
        <v>215</v>
      </c>
      <c r="D363" t="s">
        <v>229</v>
      </c>
      <c r="E363" t="s">
        <v>229</v>
      </c>
      <c r="F363" t="s">
        <v>139</v>
      </c>
      <c r="G363">
        <v>0</v>
      </c>
      <c r="H363">
        <v>0</v>
      </c>
      <c r="I363">
        <v>7</v>
      </c>
      <c r="J363" t="s">
        <v>31</v>
      </c>
      <c r="K363" t="s">
        <v>217</v>
      </c>
      <c r="L363">
        <v>2399</v>
      </c>
      <c r="M363">
        <v>84</v>
      </c>
      <c r="N363">
        <v>84</v>
      </c>
      <c r="O363">
        <v>84</v>
      </c>
      <c r="P363">
        <v>84</v>
      </c>
      <c r="Q363">
        <v>84</v>
      </c>
      <c r="R363">
        <v>100</v>
      </c>
      <c r="S363">
        <v>53.13</v>
      </c>
      <c r="U363">
        <v>100</v>
      </c>
      <c r="V363" t="s">
        <v>222</v>
      </c>
      <c r="W363" t="s">
        <v>88</v>
      </c>
      <c r="X363" t="s">
        <v>34</v>
      </c>
      <c r="Y363" t="s">
        <v>227</v>
      </c>
      <c r="AA363" t="s">
        <v>34</v>
      </c>
      <c r="AB363">
        <v>3</v>
      </c>
    </row>
    <row r="364" spans="1:28" x14ac:dyDescent="0.25">
      <c r="A364" t="s">
        <v>84</v>
      </c>
      <c r="B364">
        <v>37552</v>
      </c>
      <c r="C364" t="s">
        <v>215</v>
      </c>
      <c r="D364" t="s">
        <v>231</v>
      </c>
      <c r="E364" t="s">
        <v>231</v>
      </c>
      <c r="F364" t="s">
        <v>139</v>
      </c>
      <c r="G364">
        <v>0</v>
      </c>
      <c r="H364">
        <v>0</v>
      </c>
      <c r="I364">
        <v>9</v>
      </c>
      <c r="J364" t="s">
        <v>31</v>
      </c>
      <c r="K364" t="s">
        <v>217</v>
      </c>
      <c r="L364">
        <v>1755</v>
      </c>
      <c r="M364">
        <v>84</v>
      </c>
      <c r="N364">
        <v>84</v>
      </c>
      <c r="O364">
        <v>84</v>
      </c>
      <c r="P364">
        <v>84</v>
      </c>
      <c r="Q364">
        <v>84</v>
      </c>
      <c r="R364">
        <v>100</v>
      </c>
      <c r="S364">
        <v>52.69</v>
      </c>
      <c r="U364">
        <v>100</v>
      </c>
      <c r="V364" t="s">
        <v>222</v>
      </c>
      <c r="W364" t="s">
        <v>88</v>
      </c>
      <c r="X364" t="s">
        <v>34</v>
      </c>
      <c r="Y364" t="s">
        <v>232</v>
      </c>
      <c r="AA364" t="s">
        <v>34</v>
      </c>
      <c r="AB364">
        <v>3</v>
      </c>
    </row>
    <row r="365" spans="1:28" x14ac:dyDescent="0.25">
      <c r="A365" t="s">
        <v>84</v>
      </c>
      <c r="B365">
        <v>37552</v>
      </c>
      <c r="C365" t="s">
        <v>215</v>
      </c>
      <c r="D365" t="s">
        <v>186</v>
      </c>
      <c r="E365" t="s">
        <v>186</v>
      </c>
      <c r="F365" t="s">
        <v>30</v>
      </c>
      <c r="G365">
        <v>0</v>
      </c>
      <c r="H365">
        <v>0</v>
      </c>
      <c r="I365">
        <v>0</v>
      </c>
      <c r="J365" t="s">
        <v>31</v>
      </c>
      <c r="K365" t="s">
        <v>274</v>
      </c>
      <c r="L365">
        <v>20130</v>
      </c>
      <c r="M365">
        <v>66</v>
      </c>
      <c r="N365">
        <v>66</v>
      </c>
      <c r="O365">
        <v>66</v>
      </c>
      <c r="P365">
        <v>66</v>
      </c>
      <c r="Q365">
        <v>66</v>
      </c>
      <c r="R365">
        <v>100</v>
      </c>
      <c r="S365">
        <v>99.69</v>
      </c>
      <c r="U365">
        <v>0</v>
      </c>
      <c r="V365" t="s">
        <v>188</v>
      </c>
      <c r="X365" t="s">
        <v>34</v>
      </c>
      <c r="Y365" t="s">
        <v>64</v>
      </c>
      <c r="AA365" t="s">
        <v>35</v>
      </c>
      <c r="AB365">
        <v>3</v>
      </c>
    </row>
    <row r="366" spans="1:28" x14ac:dyDescent="0.25">
      <c r="A366" t="s">
        <v>84</v>
      </c>
      <c r="B366">
        <v>37552</v>
      </c>
      <c r="C366" t="s">
        <v>215</v>
      </c>
      <c r="D366" t="s">
        <v>269</v>
      </c>
      <c r="E366" t="s">
        <v>269</v>
      </c>
      <c r="F366" t="s">
        <v>30</v>
      </c>
      <c r="G366">
        <v>13</v>
      </c>
      <c r="H366">
        <v>3</v>
      </c>
      <c r="I366">
        <v>94</v>
      </c>
      <c r="J366" t="s">
        <v>76</v>
      </c>
      <c r="K366" t="s">
        <v>274</v>
      </c>
      <c r="L366">
        <v>4295820</v>
      </c>
      <c r="M366">
        <v>59</v>
      </c>
      <c r="N366">
        <v>59</v>
      </c>
      <c r="O366">
        <v>66</v>
      </c>
      <c r="P366">
        <v>53</v>
      </c>
      <c r="Q366">
        <v>63</v>
      </c>
      <c r="R366">
        <v>100</v>
      </c>
      <c r="S366">
        <v>79.37</v>
      </c>
      <c r="U366">
        <v>0</v>
      </c>
      <c r="V366" t="s">
        <v>213</v>
      </c>
      <c r="X366" t="s">
        <v>34</v>
      </c>
      <c r="Y366" t="s">
        <v>270</v>
      </c>
      <c r="AA366" t="s">
        <v>35</v>
      </c>
      <c r="AB366">
        <v>3</v>
      </c>
    </row>
    <row r="367" spans="1:28" x14ac:dyDescent="0.25">
      <c r="A367" t="s">
        <v>84</v>
      </c>
      <c r="B367">
        <v>35038</v>
      </c>
      <c r="C367" t="s">
        <v>901</v>
      </c>
      <c r="D367" t="s">
        <v>920</v>
      </c>
      <c r="E367" t="s">
        <v>920</v>
      </c>
      <c r="F367" t="s">
        <v>30</v>
      </c>
      <c r="G367">
        <v>12</v>
      </c>
      <c r="H367">
        <v>3</v>
      </c>
      <c r="I367">
        <v>32</v>
      </c>
      <c r="J367" t="s">
        <v>76</v>
      </c>
      <c r="K367" t="s">
        <v>903</v>
      </c>
      <c r="L367">
        <v>570644</v>
      </c>
      <c r="M367">
        <v>96</v>
      </c>
      <c r="N367">
        <v>96</v>
      </c>
      <c r="O367">
        <v>96</v>
      </c>
      <c r="P367">
        <v>96</v>
      </c>
      <c r="Q367">
        <v>96</v>
      </c>
      <c r="R367">
        <v>84.33</v>
      </c>
      <c r="S367">
        <v>100</v>
      </c>
      <c r="T367">
        <v>100</v>
      </c>
      <c r="U367">
        <v>100</v>
      </c>
      <c r="V367" t="s">
        <v>368</v>
      </c>
      <c r="W367" t="s">
        <v>904</v>
      </c>
      <c r="X367" t="s">
        <v>735</v>
      </c>
      <c r="Y367" t="s">
        <v>34</v>
      </c>
      <c r="Z367" t="s">
        <v>34</v>
      </c>
      <c r="AA367" t="s">
        <v>34</v>
      </c>
      <c r="AB367">
        <v>4</v>
      </c>
    </row>
    <row r="368" spans="1:28" x14ac:dyDescent="0.25">
      <c r="A368" t="s">
        <v>27</v>
      </c>
      <c r="B368">
        <v>46376</v>
      </c>
      <c r="C368" t="s">
        <v>495</v>
      </c>
      <c r="D368" t="s">
        <v>518</v>
      </c>
      <c r="E368" t="s">
        <v>518</v>
      </c>
      <c r="F368" t="s">
        <v>139</v>
      </c>
      <c r="G368">
        <v>8</v>
      </c>
      <c r="H368">
        <v>3</v>
      </c>
      <c r="I368">
        <v>86</v>
      </c>
      <c r="J368" t="s">
        <v>76</v>
      </c>
      <c r="K368" t="s">
        <v>497</v>
      </c>
      <c r="L368">
        <v>28763</v>
      </c>
      <c r="M368">
        <v>99</v>
      </c>
      <c r="N368">
        <v>99</v>
      </c>
      <c r="O368">
        <v>99</v>
      </c>
      <c r="P368">
        <v>98</v>
      </c>
      <c r="Q368">
        <v>99</v>
      </c>
      <c r="R368">
        <v>97.63</v>
      </c>
      <c r="S368">
        <v>100</v>
      </c>
      <c r="T368">
        <v>99.96</v>
      </c>
      <c r="V368" t="s">
        <v>55</v>
      </c>
      <c r="X368" t="s">
        <v>72</v>
      </c>
      <c r="Y368" t="s">
        <v>34</v>
      </c>
      <c r="Z368" t="s">
        <v>34</v>
      </c>
      <c r="AA368" t="s">
        <v>35</v>
      </c>
      <c r="AB368">
        <v>3</v>
      </c>
    </row>
    <row r="369" spans="1:28" x14ac:dyDescent="0.25">
      <c r="A369" t="s">
        <v>143</v>
      </c>
      <c r="B369">
        <v>23778</v>
      </c>
      <c r="C369" t="s">
        <v>716</v>
      </c>
      <c r="D369" t="s">
        <v>806</v>
      </c>
      <c r="E369" t="s">
        <v>806</v>
      </c>
      <c r="F369" t="s">
        <v>30</v>
      </c>
      <c r="G369">
        <v>1</v>
      </c>
      <c r="H369">
        <v>3</v>
      </c>
      <c r="I369">
        <v>87</v>
      </c>
      <c r="J369" t="s">
        <v>76</v>
      </c>
      <c r="K369" t="s">
        <v>798</v>
      </c>
      <c r="L369">
        <v>22304</v>
      </c>
      <c r="M369">
        <v>70</v>
      </c>
      <c r="N369">
        <v>70</v>
      </c>
      <c r="O369">
        <v>71</v>
      </c>
      <c r="P369">
        <v>69</v>
      </c>
      <c r="Q369">
        <v>71</v>
      </c>
      <c r="R369">
        <v>100</v>
      </c>
      <c r="S369">
        <v>98.13</v>
      </c>
      <c r="T369">
        <v>85.5</v>
      </c>
      <c r="U369">
        <v>0</v>
      </c>
      <c r="V369" t="s">
        <v>296</v>
      </c>
      <c r="X369" t="s">
        <v>34</v>
      </c>
      <c r="Y369" t="s">
        <v>82</v>
      </c>
      <c r="Z369" t="s">
        <v>136</v>
      </c>
      <c r="AA369" t="s">
        <v>35</v>
      </c>
      <c r="AB369">
        <v>4</v>
      </c>
    </row>
    <row r="370" spans="1:28" x14ac:dyDescent="0.25">
      <c r="A370" t="s">
        <v>27</v>
      </c>
      <c r="B370">
        <v>25114</v>
      </c>
      <c r="C370" t="s">
        <v>28</v>
      </c>
      <c r="D370" t="s">
        <v>75</v>
      </c>
      <c r="E370" t="s">
        <v>75</v>
      </c>
      <c r="F370" t="s">
        <v>30</v>
      </c>
      <c r="G370">
        <v>0</v>
      </c>
      <c r="H370">
        <v>3</v>
      </c>
      <c r="I370">
        <v>82</v>
      </c>
      <c r="J370" t="s">
        <v>76</v>
      </c>
      <c r="K370" t="s">
        <v>32</v>
      </c>
      <c r="L370">
        <v>14127</v>
      </c>
      <c r="M370">
        <v>97</v>
      </c>
      <c r="N370">
        <v>97</v>
      </c>
      <c r="O370">
        <v>97</v>
      </c>
      <c r="P370">
        <v>97</v>
      </c>
      <c r="Q370">
        <v>97</v>
      </c>
      <c r="R370">
        <v>92.14</v>
      </c>
      <c r="S370">
        <v>100</v>
      </c>
      <c r="T370">
        <v>99.75</v>
      </c>
      <c r="V370" t="s">
        <v>44</v>
      </c>
      <c r="X370" t="s">
        <v>77</v>
      </c>
      <c r="Y370" t="s">
        <v>34</v>
      </c>
      <c r="Z370" t="s">
        <v>64</v>
      </c>
      <c r="AA370" t="s">
        <v>35</v>
      </c>
      <c r="AB370">
        <v>3</v>
      </c>
    </row>
    <row r="371" spans="1:28" x14ac:dyDescent="0.25">
      <c r="A371" t="s">
        <v>143</v>
      </c>
      <c r="B371">
        <v>25114</v>
      </c>
      <c r="C371" t="s">
        <v>28</v>
      </c>
      <c r="D371" t="s">
        <v>162</v>
      </c>
      <c r="E371" t="s">
        <v>162</v>
      </c>
      <c r="F371" t="s">
        <v>30</v>
      </c>
      <c r="G371">
        <v>0</v>
      </c>
      <c r="H371">
        <v>3</v>
      </c>
      <c r="I371">
        <v>61</v>
      </c>
      <c r="J371" t="s">
        <v>76</v>
      </c>
      <c r="K371" t="s">
        <v>144</v>
      </c>
      <c r="L371">
        <v>201</v>
      </c>
      <c r="M371">
        <v>83</v>
      </c>
      <c r="N371">
        <v>83</v>
      </c>
      <c r="O371">
        <v>84</v>
      </c>
      <c r="P371">
        <v>81</v>
      </c>
      <c r="Q371">
        <v>84</v>
      </c>
      <c r="R371">
        <v>39.71</v>
      </c>
      <c r="S371">
        <v>99.64</v>
      </c>
      <c r="T371">
        <v>93.93</v>
      </c>
      <c r="U371">
        <v>100</v>
      </c>
      <c r="V371" t="s">
        <v>154</v>
      </c>
      <c r="W371" t="s">
        <v>88</v>
      </c>
      <c r="X371" t="s">
        <v>163</v>
      </c>
      <c r="Y371" t="s">
        <v>34</v>
      </c>
      <c r="Z371" t="s">
        <v>106</v>
      </c>
      <c r="AA371" t="s">
        <v>34</v>
      </c>
      <c r="AB371">
        <v>4</v>
      </c>
    </row>
    <row r="372" spans="1:28" x14ac:dyDescent="0.25">
      <c r="A372" t="s">
        <v>84</v>
      </c>
      <c r="B372">
        <v>19574</v>
      </c>
      <c r="C372" t="s">
        <v>436</v>
      </c>
      <c r="D372" t="s">
        <v>459</v>
      </c>
      <c r="E372" t="s">
        <v>459</v>
      </c>
      <c r="F372" t="s">
        <v>30</v>
      </c>
      <c r="G372">
        <v>0</v>
      </c>
      <c r="H372">
        <v>3</v>
      </c>
      <c r="I372">
        <v>62</v>
      </c>
      <c r="J372" t="s">
        <v>76</v>
      </c>
      <c r="K372" t="s">
        <v>438</v>
      </c>
      <c r="L372">
        <v>2</v>
      </c>
      <c r="M372">
        <v>67</v>
      </c>
      <c r="N372">
        <v>67</v>
      </c>
      <c r="O372">
        <v>67</v>
      </c>
      <c r="P372">
        <v>67</v>
      </c>
      <c r="Q372">
        <v>67</v>
      </c>
      <c r="R372">
        <v>2.61</v>
      </c>
      <c r="S372">
        <v>100</v>
      </c>
      <c r="U372">
        <v>100</v>
      </c>
      <c r="V372" t="s">
        <v>368</v>
      </c>
      <c r="W372" t="s">
        <v>440</v>
      </c>
      <c r="X372" s="1">
        <v>40971</v>
      </c>
      <c r="Y372" t="s">
        <v>34</v>
      </c>
      <c r="AA372" t="s">
        <v>34</v>
      </c>
      <c r="AB372">
        <v>3</v>
      </c>
    </row>
    <row r="373" spans="1:28" x14ac:dyDescent="0.25">
      <c r="A373" t="s">
        <v>84</v>
      </c>
      <c r="B373">
        <v>46376</v>
      </c>
      <c r="C373" t="s">
        <v>495</v>
      </c>
      <c r="D373" t="s">
        <v>540</v>
      </c>
      <c r="E373" t="s">
        <v>540</v>
      </c>
      <c r="F373" t="s">
        <v>30</v>
      </c>
      <c r="G373">
        <v>0</v>
      </c>
      <c r="H373">
        <v>3</v>
      </c>
      <c r="I373">
        <v>78</v>
      </c>
      <c r="J373" t="s">
        <v>76</v>
      </c>
      <c r="K373" t="s">
        <v>525</v>
      </c>
      <c r="L373">
        <v>2</v>
      </c>
      <c r="M373">
        <v>88</v>
      </c>
      <c r="N373">
        <v>88</v>
      </c>
      <c r="O373">
        <v>88</v>
      </c>
      <c r="P373">
        <v>88</v>
      </c>
      <c r="Q373">
        <v>88</v>
      </c>
      <c r="R373">
        <v>100</v>
      </c>
      <c r="S373">
        <v>53.38</v>
      </c>
      <c r="T373">
        <v>100</v>
      </c>
      <c r="U373">
        <v>100</v>
      </c>
      <c r="V373" t="s">
        <v>537</v>
      </c>
      <c r="W373" t="s">
        <v>526</v>
      </c>
      <c r="X373" t="s">
        <v>34</v>
      </c>
      <c r="Y373" t="s">
        <v>232</v>
      </c>
      <c r="Z373" t="s">
        <v>34</v>
      </c>
      <c r="AA373" t="s">
        <v>34</v>
      </c>
      <c r="AB373">
        <v>4</v>
      </c>
    </row>
    <row r="374" spans="1:28" x14ac:dyDescent="0.25">
      <c r="A374" t="s">
        <v>27</v>
      </c>
      <c r="B374">
        <v>30926</v>
      </c>
      <c r="C374" t="s">
        <v>566</v>
      </c>
      <c r="D374" t="s">
        <v>638</v>
      </c>
      <c r="E374" t="s">
        <v>638</v>
      </c>
      <c r="F374" t="s">
        <v>30</v>
      </c>
      <c r="G374">
        <v>0</v>
      </c>
      <c r="H374">
        <v>3</v>
      </c>
      <c r="I374">
        <v>11</v>
      </c>
      <c r="J374" t="s">
        <v>76</v>
      </c>
      <c r="K374" t="s">
        <v>624</v>
      </c>
      <c r="L374">
        <v>86262</v>
      </c>
      <c r="M374">
        <v>99</v>
      </c>
      <c r="N374">
        <v>99</v>
      </c>
      <c r="O374">
        <v>99</v>
      </c>
      <c r="P374">
        <v>97</v>
      </c>
      <c r="Q374">
        <v>99</v>
      </c>
      <c r="R374">
        <v>99.57</v>
      </c>
      <c r="S374">
        <v>100</v>
      </c>
      <c r="T374">
        <v>97.98</v>
      </c>
      <c r="V374" t="s">
        <v>629</v>
      </c>
      <c r="X374" t="s">
        <v>34</v>
      </c>
      <c r="Y374" t="s">
        <v>34</v>
      </c>
      <c r="Z374" t="s">
        <v>96</v>
      </c>
      <c r="AA374" t="s">
        <v>35</v>
      </c>
      <c r="AB374">
        <v>3</v>
      </c>
    </row>
    <row r="375" spans="1:28" x14ac:dyDescent="0.25">
      <c r="A375" t="s">
        <v>143</v>
      </c>
      <c r="B375">
        <v>40750</v>
      </c>
      <c r="C375" t="s">
        <v>847</v>
      </c>
      <c r="D375" t="s">
        <v>883</v>
      </c>
      <c r="E375" t="s">
        <v>883</v>
      </c>
      <c r="F375" t="s">
        <v>30</v>
      </c>
      <c r="G375">
        <v>0</v>
      </c>
      <c r="H375">
        <v>3</v>
      </c>
      <c r="I375">
        <v>46</v>
      </c>
      <c r="J375" t="s">
        <v>76</v>
      </c>
      <c r="K375" t="s">
        <v>849</v>
      </c>
      <c r="L375">
        <v>43</v>
      </c>
      <c r="M375">
        <v>47</v>
      </c>
      <c r="N375">
        <v>47</v>
      </c>
      <c r="O375">
        <v>51</v>
      </c>
      <c r="P375">
        <v>42</v>
      </c>
      <c r="Q375">
        <v>49</v>
      </c>
      <c r="R375">
        <v>100</v>
      </c>
      <c r="S375">
        <v>-127.01</v>
      </c>
      <c r="U375">
        <v>357.54</v>
      </c>
      <c r="V375" t="s">
        <v>855</v>
      </c>
      <c r="W375" t="s">
        <v>850</v>
      </c>
      <c r="X375" t="s">
        <v>34</v>
      </c>
      <c r="Y375">
        <f>-127--127</f>
        <v>0</v>
      </c>
      <c r="AA375" t="s">
        <v>884</v>
      </c>
      <c r="AB375">
        <v>7</v>
      </c>
    </row>
    <row r="376" spans="1:28" x14ac:dyDescent="0.25">
      <c r="A376" t="s">
        <v>84</v>
      </c>
      <c r="B376">
        <v>25114</v>
      </c>
      <c r="C376" t="s">
        <v>28</v>
      </c>
      <c r="D376" t="s">
        <v>138</v>
      </c>
      <c r="E376" t="s">
        <v>138</v>
      </c>
      <c r="F376" t="s">
        <v>139</v>
      </c>
      <c r="G376">
        <v>0</v>
      </c>
      <c r="H376">
        <v>2</v>
      </c>
      <c r="I376">
        <v>13</v>
      </c>
      <c r="J376" t="s">
        <v>76</v>
      </c>
      <c r="K376" t="s">
        <v>86</v>
      </c>
      <c r="L376">
        <v>24630</v>
      </c>
      <c r="M376">
        <v>88</v>
      </c>
      <c r="N376">
        <v>63</v>
      </c>
      <c r="O376">
        <v>66</v>
      </c>
      <c r="P376">
        <v>60</v>
      </c>
      <c r="Q376">
        <v>64</v>
      </c>
      <c r="R376">
        <v>71.52</v>
      </c>
      <c r="S376">
        <v>84.98</v>
      </c>
      <c r="T376">
        <v>96.53</v>
      </c>
      <c r="U376">
        <v>0</v>
      </c>
      <c r="V376" t="s">
        <v>140</v>
      </c>
      <c r="X376" t="s">
        <v>141</v>
      </c>
      <c r="Y376" t="s">
        <v>142</v>
      </c>
      <c r="Z376" t="s">
        <v>82</v>
      </c>
      <c r="AA376" t="s">
        <v>35</v>
      </c>
      <c r="AB376">
        <v>4</v>
      </c>
    </row>
    <row r="377" spans="1:28" x14ac:dyDescent="0.25">
      <c r="A377" t="s">
        <v>27</v>
      </c>
      <c r="B377">
        <v>23778</v>
      </c>
      <c r="C377" t="s">
        <v>716</v>
      </c>
      <c r="D377" t="s">
        <v>744</v>
      </c>
      <c r="E377" t="s">
        <v>744</v>
      </c>
      <c r="F377" t="s">
        <v>139</v>
      </c>
      <c r="G377">
        <v>0</v>
      </c>
      <c r="H377">
        <v>2</v>
      </c>
      <c r="I377">
        <v>67</v>
      </c>
      <c r="J377" t="s">
        <v>76</v>
      </c>
      <c r="K377" t="s">
        <v>718</v>
      </c>
      <c r="L377">
        <v>20</v>
      </c>
      <c r="M377">
        <v>87</v>
      </c>
      <c r="N377">
        <v>87</v>
      </c>
      <c r="O377">
        <v>89</v>
      </c>
      <c r="P377">
        <v>84</v>
      </c>
      <c r="Q377">
        <v>88</v>
      </c>
      <c r="R377">
        <v>68.489999999999995</v>
      </c>
      <c r="S377">
        <v>93.63</v>
      </c>
      <c r="T377">
        <v>100</v>
      </c>
      <c r="V377" t="s">
        <v>733</v>
      </c>
      <c r="X377" t="s">
        <v>745</v>
      </c>
      <c r="Y377" t="s">
        <v>63</v>
      </c>
      <c r="Z377" t="s">
        <v>34</v>
      </c>
      <c r="AA377" t="s">
        <v>35</v>
      </c>
      <c r="AB377">
        <v>3</v>
      </c>
    </row>
    <row r="378" spans="1:28" x14ac:dyDescent="0.25">
      <c r="A378" t="s">
        <v>84</v>
      </c>
      <c r="B378">
        <v>23778</v>
      </c>
      <c r="C378" t="s">
        <v>716</v>
      </c>
      <c r="D378" t="s">
        <v>792</v>
      </c>
      <c r="E378" t="s">
        <v>792</v>
      </c>
      <c r="F378" t="s">
        <v>30</v>
      </c>
      <c r="G378">
        <v>0</v>
      </c>
      <c r="H378">
        <v>2</v>
      </c>
      <c r="I378">
        <v>85</v>
      </c>
      <c r="J378" t="s">
        <v>76</v>
      </c>
      <c r="K378" t="s">
        <v>761</v>
      </c>
      <c r="L378">
        <v>2</v>
      </c>
      <c r="M378">
        <v>71</v>
      </c>
      <c r="N378">
        <v>71</v>
      </c>
      <c r="O378">
        <v>73</v>
      </c>
      <c r="P378">
        <v>68</v>
      </c>
      <c r="Q378">
        <v>72</v>
      </c>
      <c r="R378">
        <v>28.6</v>
      </c>
      <c r="S378">
        <v>84.24</v>
      </c>
      <c r="T378">
        <v>72.19</v>
      </c>
      <c r="U378">
        <v>100</v>
      </c>
      <c r="V378" t="s">
        <v>110</v>
      </c>
      <c r="W378" t="s">
        <v>762</v>
      </c>
      <c r="X378" t="s">
        <v>793</v>
      </c>
      <c r="Y378" t="s">
        <v>735</v>
      </c>
      <c r="Z378" t="s">
        <v>794</v>
      </c>
      <c r="AA378" t="s">
        <v>34</v>
      </c>
      <c r="AB378">
        <v>4</v>
      </c>
    </row>
    <row r="379" spans="1:28" x14ac:dyDescent="0.25">
      <c r="A379" t="s">
        <v>84</v>
      </c>
      <c r="B379">
        <v>58482</v>
      </c>
      <c r="C379" t="s">
        <v>811</v>
      </c>
      <c r="D379" t="s">
        <v>833</v>
      </c>
      <c r="E379" t="s">
        <v>833</v>
      </c>
      <c r="F379" t="s">
        <v>30</v>
      </c>
      <c r="G379">
        <v>0</v>
      </c>
      <c r="H379">
        <v>2</v>
      </c>
      <c r="I379">
        <v>59</v>
      </c>
      <c r="J379" t="s">
        <v>76</v>
      </c>
      <c r="K379" t="s">
        <v>812</v>
      </c>
      <c r="L379">
        <v>3</v>
      </c>
      <c r="M379">
        <v>36</v>
      </c>
      <c r="N379">
        <v>36</v>
      </c>
      <c r="O379">
        <v>36</v>
      </c>
      <c r="P379">
        <v>36</v>
      </c>
      <c r="Q379">
        <v>36</v>
      </c>
      <c r="R379">
        <v>99.09</v>
      </c>
      <c r="S379">
        <v>59.52</v>
      </c>
      <c r="U379">
        <v>100</v>
      </c>
      <c r="V379" t="s">
        <v>110</v>
      </c>
      <c r="W379" t="s">
        <v>834</v>
      </c>
      <c r="X379" t="s">
        <v>321</v>
      </c>
      <c r="Y379" t="s">
        <v>122</v>
      </c>
      <c r="AA379" t="s">
        <v>34</v>
      </c>
      <c r="AB379">
        <v>7</v>
      </c>
    </row>
    <row r="380" spans="1:28" x14ac:dyDescent="0.25">
      <c r="A380" t="s">
        <v>184</v>
      </c>
      <c r="B380">
        <v>11527</v>
      </c>
      <c r="C380" t="s">
        <v>688</v>
      </c>
      <c r="D380" t="s">
        <v>373</v>
      </c>
      <c r="E380" t="s">
        <v>373</v>
      </c>
      <c r="F380" t="s">
        <v>30</v>
      </c>
      <c r="G380">
        <v>30</v>
      </c>
      <c r="H380">
        <v>1</v>
      </c>
      <c r="I380">
        <v>46</v>
      </c>
      <c r="J380" t="s">
        <v>76</v>
      </c>
      <c r="K380" t="s">
        <v>690</v>
      </c>
      <c r="L380">
        <v>877954</v>
      </c>
      <c r="M380">
        <v>94</v>
      </c>
      <c r="N380">
        <v>94</v>
      </c>
      <c r="O380">
        <v>96</v>
      </c>
      <c r="P380">
        <v>93</v>
      </c>
      <c r="Q380">
        <v>95</v>
      </c>
      <c r="R380">
        <v>100</v>
      </c>
      <c r="S380">
        <v>89.89</v>
      </c>
      <c r="V380" t="s">
        <v>213</v>
      </c>
      <c r="X380" t="s">
        <v>34</v>
      </c>
      <c r="Y380" t="s">
        <v>253</v>
      </c>
      <c r="AA380" t="s">
        <v>35</v>
      </c>
      <c r="AB380">
        <v>2</v>
      </c>
    </row>
    <row r="381" spans="1:28" x14ac:dyDescent="0.25">
      <c r="A381" t="s">
        <v>84</v>
      </c>
      <c r="B381">
        <v>53233</v>
      </c>
      <c r="C381" t="s">
        <v>323</v>
      </c>
      <c r="D381" t="s">
        <v>387</v>
      </c>
      <c r="E381" t="s">
        <v>387</v>
      </c>
      <c r="F381" t="s">
        <v>30</v>
      </c>
      <c r="G381">
        <v>0</v>
      </c>
      <c r="H381">
        <v>1</v>
      </c>
      <c r="I381">
        <v>81</v>
      </c>
      <c r="J381" t="s">
        <v>76</v>
      </c>
      <c r="K381" t="s">
        <v>358</v>
      </c>
      <c r="L381">
        <v>7544</v>
      </c>
      <c r="M381">
        <v>82</v>
      </c>
      <c r="N381">
        <v>82</v>
      </c>
      <c r="O381">
        <v>82</v>
      </c>
      <c r="P381">
        <v>82</v>
      </c>
      <c r="Q381">
        <v>82</v>
      </c>
      <c r="R381">
        <v>48.04</v>
      </c>
      <c r="S381">
        <v>99.82</v>
      </c>
      <c r="U381">
        <v>100</v>
      </c>
      <c r="V381" t="s">
        <v>371</v>
      </c>
      <c r="W381" t="s">
        <v>360</v>
      </c>
      <c r="X381" t="s">
        <v>381</v>
      </c>
      <c r="Y381" t="s">
        <v>64</v>
      </c>
      <c r="AA381" t="s">
        <v>34</v>
      </c>
      <c r="AB381">
        <v>3</v>
      </c>
    </row>
    <row r="382" spans="1:28" x14ac:dyDescent="0.25">
      <c r="A382" t="s">
        <v>143</v>
      </c>
      <c r="B382">
        <v>53233</v>
      </c>
      <c r="C382" t="s">
        <v>323</v>
      </c>
      <c r="D382" t="s">
        <v>419</v>
      </c>
      <c r="E382" t="s">
        <v>419</v>
      </c>
      <c r="F382" t="s">
        <v>30</v>
      </c>
      <c r="G382">
        <v>0</v>
      </c>
      <c r="H382">
        <v>1</v>
      </c>
      <c r="I382">
        <v>56</v>
      </c>
      <c r="J382" t="s">
        <v>76</v>
      </c>
      <c r="K382" t="s">
        <v>395</v>
      </c>
      <c r="L382">
        <v>380</v>
      </c>
      <c r="M382">
        <v>83</v>
      </c>
      <c r="N382">
        <v>83</v>
      </c>
      <c r="O382">
        <v>80</v>
      </c>
      <c r="P382">
        <v>74</v>
      </c>
      <c r="Q382">
        <v>81</v>
      </c>
      <c r="R382">
        <v>61.36</v>
      </c>
      <c r="S382">
        <v>99.23</v>
      </c>
      <c r="U382">
        <v>88.99</v>
      </c>
      <c r="V382" t="s">
        <v>400</v>
      </c>
      <c r="W382" t="s">
        <v>360</v>
      </c>
      <c r="X382" t="s">
        <v>235</v>
      </c>
      <c r="Y382" t="s">
        <v>321</v>
      </c>
      <c r="AA382" t="s">
        <v>420</v>
      </c>
      <c r="AB382">
        <v>3</v>
      </c>
    </row>
    <row r="383" spans="1:28" x14ac:dyDescent="0.25">
      <c r="A383" t="s">
        <v>143</v>
      </c>
      <c r="B383">
        <v>19574</v>
      </c>
      <c r="C383" t="s">
        <v>436</v>
      </c>
      <c r="D383" t="s">
        <v>482</v>
      </c>
      <c r="E383" t="s">
        <v>482</v>
      </c>
      <c r="F383" t="s">
        <v>30</v>
      </c>
      <c r="G383">
        <v>0</v>
      </c>
      <c r="H383">
        <v>1</v>
      </c>
      <c r="I383">
        <v>24</v>
      </c>
      <c r="J383" t="s">
        <v>76</v>
      </c>
      <c r="K383" t="s">
        <v>468</v>
      </c>
      <c r="L383">
        <v>2</v>
      </c>
      <c r="M383">
        <v>75</v>
      </c>
      <c r="N383">
        <v>75</v>
      </c>
      <c r="O383">
        <v>75</v>
      </c>
      <c r="P383">
        <v>75</v>
      </c>
      <c r="Q383">
        <v>75</v>
      </c>
      <c r="R383">
        <v>30.17</v>
      </c>
      <c r="S383">
        <v>98.96</v>
      </c>
      <c r="U383">
        <v>97.2</v>
      </c>
      <c r="V383" t="s">
        <v>165</v>
      </c>
      <c r="W383" t="s">
        <v>440</v>
      </c>
      <c r="X383" t="s">
        <v>483</v>
      </c>
      <c r="Y383" t="s">
        <v>321</v>
      </c>
      <c r="AA383" t="s">
        <v>297</v>
      </c>
      <c r="AB383">
        <v>3</v>
      </c>
    </row>
    <row r="384" spans="1:28" x14ac:dyDescent="0.25">
      <c r="A384" t="s">
        <v>143</v>
      </c>
      <c r="B384">
        <v>46376</v>
      </c>
      <c r="C384" t="s">
        <v>495</v>
      </c>
      <c r="D384" t="s">
        <v>565</v>
      </c>
      <c r="E384" t="s">
        <v>565</v>
      </c>
      <c r="F384" t="s">
        <v>30</v>
      </c>
      <c r="G384">
        <v>0</v>
      </c>
      <c r="H384">
        <v>1</v>
      </c>
      <c r="I384">
        <v>85</v>
      </c>
      <c r="J384" t="s">
        <v>76</v>
      </c>
      <c r="K384" t="s">
        <v>546</v>
      </c>
      <c r="L384">
        <v>2</v>
      </c>
      <c r="M384">
        <v>87</v>
      </c>
      <c r="N384">
        <v>87</v>
      </c>
      <c r="O384">
        <v>87</v>
      </c>
      <c r="P384">
        <v>87</v>
      </c>
      <c r="Q384">
        <v>87</v>
      </c>
      <c r="R384">
        <v>100</v>
      </c>
      <c r="S384">
        <v>54.11</v>
      </c>
      <c r="T384">
        <v>100</v>
      </c>
      <c r="U384">
        <v>95.71</v>
      </c>
      <c r="V384" t="s">
        <v>563</v>
      </c>
      <c r="W384" t="s">
        <v>526</v>
      </c>
      <c r="X384" t="s">
        <v>34</v>
      </c>
      <c r="Y384" t="s">
        <v>172</v>
      </c>
      <c r="Z384" t="s">
        <v>34</v>
      </c>
      <c r="AA384" t="s">
        <v>401</v>
      </c>
      <c r="AB384">
        <v>4</v>
      </c>
    </row>
    <row r="385" spans="1:28" x14ac:dyDescent="0.25">
      <c r="A385" t="s">
        <v>143</v>
      </c>
      <c r="B385">
        <v>37552</v>
      </c>
      <c r="C385" t="s">
        <v>215</v>
      </c>
      <c r="D385" t="s">
        <v>269</v>
      </c>
      <c r="E385" t="s">
        <v>269</v>
      </c>
      <c r="F385" t="s">
        <v>30</v>
      </c>
      <c r="G385">
        <v>13</v>
      </c>
      <c r="H385">
        <v>0</v>
      </c>
      <c r="I385">
        <v>94</v>
      </c>
      <c r="J385" t="s">
        <v>76</v>
      </c>
      <c r="K385" t="s">
        <v>258</v>
      </c>
      <c r="L385">
        <v>4295820</v>
      </c>
      <c r="M385">
        <v>59</v>
      </c>
      <c r="N385">
        <v>59</v>
      </c>
      <c r="O385">
        <v>66</v>
      </c>
      <c r="P385">
        <v>53</v>
      </c>
      <c r="Q385">
        <v>63</v>
      </c>
      <c r="R385">
        <v>100</v>
      </c>
      <c r="S385">
        <v>79.37</v>
      </c>
      <c r="U385">
        <v>0</v>
      </c>
      <c r="V385" t="s">
        <v>213</v>
      </c>
      <c r="X385" t="s">
        <v>34</v>
      </c>
      <c r="Y385" t="s">
        <v>270</v>
      </c>
      <c r="AA385" t="s">
        <v>35</v>
      </c>
      <c r="AB385">
        <v>3</v>
      </c>
    </row>
    <row r="386" spans="1:28" x14ac:dyDescent="0.25">
      <c r="A386" t="s">
        <v>84</v>
      </c>
      <c r="B386">
        <v>37552</v>
      </c>
      <c r="C386" t="s">
        <v>215</v>
      </c>
      <c r="D386" t="s">
        <v>241</v>
      </c>
      <c r="E386" t="s">
        <v>241</v>
      </c>
      <c r="F386" t="s">
        <v>139</v>
      </c>
      <c r="G386">
        <v>0</v>
      </c>
      <c r="H386">
        <v>0</v>
      </c>
      <c r="I386">
        <v>67</v>
      </c>
      <c r="J386" t="s">
        <v>76</v>
      </c>
      <c r="K386" t="s">
        <v>217</v>
      </c>
      <c r="L386">
        <v>5760</v>
      </c>
      <c r="M386">
        <v>83</v>
      </c>
      <c r="N386">
        <v>83</v>
      </c>
      <c r="O386">
        <v>84</v>
      </c>
      <c r="P386">
        <v>83</v>
      </c>
      <c r="Q386">
        <v>84</v>
      </c>
      <c r="R386">
        <v>100</v>
      </c>
      <c r="S386">
        <v>51.87</v>
      </c>
      <c r="U386">
        <v>100</v>
      </c>
      <c r="V386" t="s">
        <v>222</v>
      </c>
      <c r="W386" t="s">
        <v>88</v>
      </c>
      <c r="X386" t="s">
        <v>34</v>
      </c>
      <c r="Y386" t="s">
        <v>242</v>
      </c>
      <c r="AA386" t="s">
        <v>34</v>
      </c>
      <c r="AB386">
        <v>3</v>
      </c>
    </row>
    <row r="387" spans="1:28" x14ac:dyDescent="0.25">
      <c r="A387" t="s">
        <v>84</v>
      </c>
      <c r="B387">
        <v>35038</v>
      </c>
      <c r="C387" t="s">
        <v>901</v>
      </c>
      <c r="D387" t="s">
        <v>363</v>
      </c>
      <c r="E387" t="s">
        <v>363</v>
      </c>
      <c r="F387" t="s">
        <v>30</v>
      </c>
      <c r="G387">
        <v>4</v>
      </c>
      <c r="H387">
        <v>3</v>
      </c>
      <c r="I387">
        <v>44</v>
      </c>
      <c r="J387" t="s">
        <v>946</v>
      </c>
      <c r="K387" t="s">
        <v>933</v>
      </c>
      <c r="L387">
        <v>67801592</v>
      </c>
      <c r="M387">
        <v>99</v>
      </c>
      <c r="N387">
        <v>99</v>
      </c>
      <c r="O387">
        <v>98</v>
      </c>
      <c r="P387">
        <v>97</v>
      </c>
      <c r="Q387">
        <v>99</v>
      </c>
      <c r="R387">
        <v>100</v>
      </c>
      <c r="S387">
        <v>98.93</v>
      </c>
      <c r="T387">
        <v>99.58</v>
      </c>
      <c r="U387">
        <v>100</v>
      </c>
      <c r="V387" t="s">
        <v>947</v>
      </c>
      <c r="W387" t="s">
        <v>934</v>
      </c>
      <c r="X387" t="s">
        <v>34</v>
      </c>
      <c r="Y387" t="s">
        <v>785</v>
      </c>
      <c r="Z387" t="s">
        <v>102</v>
      </c>
      <c r="AA387" t="s">
        <v>34</v>
      </c>
      <c r="AB387">
        <v>4</v>
      </c>
    </row>
    <row r="388" spans="1:28" x14ac:dyDescent="0.25">
      <c r="A388" t="s">
        <v>84</v>
      </c>
      <c r="B388">
        <v>35038</v>
      </c>
      <c r="C388" t="s">
        <v>901</v>
      </c>
      <c r="D388" t="s">
        <v>951</v>
      </c>
      <c r="E388" t="s">
        <v>951</v>
      </c>
      <c r="F388" t="s">
        <v>30</v>
      </c>
      <c r="G388">
        <v>36</v>
      </c>
      <c r="H388">
        <v>3</v>
      </c>
      <c r="I388">
        <v>64</v>
      </c>
      <c r="J388" t="s">
        <v>57</v>
      </c>
      <c r="K388" t="s">
        <v>933</v>
      </c>
      <c r="L388">
        <v>1312606</v>
      </c>
      <c r="M388">
        <v>99</v>
      </c>
      <c r="N388">
        <v>99</v>
      </c>
      <c r="O388">
        <v>100</v>
      </c>
      <c r="P388">
        <v>99</v>
      </c>
      <c r="Q388">
        <v>99</v>
      </c>
      <c r="R388">
        <v>100</v>
      </c>
      <c r="S388">
        <v>100</v>
      </c>
      <c r="T388">
        <v>99.58</v>
      </c>
      <c r="U388">
        <v>100</v>
      </c>
      <c r="V388" t="s">
        <v>657</v>
      </c>
      <c r="W388" t="s">
        <v>934</v>
      </c>
      <c r="X388" t="s">
        <v>34</v>
      </c>
      <c r="Y388" t="s">
        <v>34</v>
      </c>
      <c r="Z388" t="s">
        <v>102</v>
      </c>
      <c r="AA388" t="s">
        <v>34</v>
      </c>
      <c r="AB388">
        <v>4</v>
      </c>
    </row>
    <row r="389" spans="1:28" x14ac:dyDescent="0.25">
      <c r="A389" t="s">
        <v>84</v>
      </c>
      <c r="B389">
        <v>35038</v>
      </c>
      <c r="C389" t="s">
        <v>901</v>
      </c>
      <c r="D389" t="s">
        <v>949</v>
      </c>
      <c r="E389" t="s">
        <v>949</v>
      </c>
      <c r="F389" t="s">
        <v>30</v>
      </c>
      <c r="G389">
        <v>27</v>
      </c>
      <c r="H389">
        <v>3</v>
      </c>
      <c r="I389">
        <v>56</v>
      </c>
      <c r="J389" t="s">
        <v>57</v>
      </c>
      <c r="K389" t="s">
        <v>933</v>
      </c>
      <c r="L389">
        <v>1474128</v>
      </c>
      <c r="M389">
        <v>99</v>
      </c>
      <c r="N389">
        <v>99</v>
      </c>
      <c r="O389">
        <v>99</v>
      </c>
      <c r="P389">
        <v>98</v>
      </c>
      <c r="Q389">
        <v>99</v>
      </c>
      <c r="R389">
        <v>100</v>
      </c>
      <c r="S389">
        <v>98.42</v>
      </c>
      <c r="T389">
        <v>99.58</v>
      </c>
      <c r="U389">
        <v>100</v>
      </c>
      <c r="V389" t="s">
        <v>918</v>
      </c>
      <c r="W389" t="s">
        <v>934</v>
      </c>
      <c r="X389" t="s">
        <v>34</v>
      </c>
      <c r="Y389" t="s">
        <v>480</v>
      </c>
      <c r="Z389" t="s">
        <v>102</v>
      </c>
      <c r="AA389" t="s">
        <v>34</v>
      </c>
      <c r="AB389">
        <v>4</v>
      </c>
    </row>
    <row r="390" spans="1:28" x14ac:dyDescent="0.25">
      <c r="A390" t="s">
        <v>84</v>
      </c>
      <c r="B390">
        <v>35038</v>
      </c>
      <c r="C390" t="s">
        <v>901</v>
      </c>
      <c r="D390" t="s">
        <v>950</v>
      </c>
      <c r="E390" t="s">
        <v>950</v>
      </c>
      <c r="F390" t="s">
        <v>30</v>
      </c>
      <c r="G390">
        <v>27</v>
      </c>
      <c r="H390">
        <v>3</v>
      </c>
      <c r="I390">
        <v>61</v>
      </c>
      <c r="J390" t="s">
        <v>57</v>
      </c>
      <c r="K390" t="s">
        <v>933</v>
      </c>
      <c r="L390">
        <v>1369642</v>
      </c>
      <c r="M390">
        <v>99</v>
      </c>
      <c r="N390">
        <v>99</v>
      </c>
      <c r="O390">
        <v>100</v>
      </c>
      <c r="P390">
        <v>99</v>
      </c>
      <c r="Q390">
        <v>99</v>
      </c>
      <c r="R390">
        <v>100</v>
      </c>
      <c r="S390">
        <v>100</v>
      </c>
      <c r="T390">
        <v>99.58</v>
      </c>
      <c r="U390">
        <v>100</v>
      </c>
      <c r="V390" t="s">
        <v>657</v>
      </c>
      <c r="W390" t="s">
        <v>934</v>
      </c>
      <c r="X390" t="s">
        <v>34</v>
      </c>
      <c r="Y390" t="s">
        <v>34</v>
      </c>
      <c r="Z390" t="s">
        <v>102</v>
      </c>
      <c r="AA390" t="s">
        <v>34</v>
      </c>
      <c r="AB390">
        <v>4</v>
      </c>
    </row>
    <row r="391" spans="1:28" x14ac:dyDescent="0.25">
      <c r="A391" t="s">
        <v>84</v>
      </c>
      <c r="B391">
        <v>35038</v>
      </c>
      <c r="C391" t="s">
        <v>901</v>
      </c>
      <c r="D391" t="s">
        <v>421</v>
      </c>
      <c r="E391" t="s">
        <v>421</v>
      </c>
      <c r="F391" t="s">
        <v>30</v>
      </c>
      <c r="G391">
        <v>26</v>
      </c>
      <c r="H391">
        <v>3</v>
      </c>
      <c r="I391">
        <v>67</v>
      </c>
      <c r="J391" t="s">
        <v>57</v>
      </c>
      <c r="K391" t="s">
        <v>933</v>
      </c>
      <c r="L391">
        <v>1233883</v>
      </c>
      <c r="M391">
        <v>99</v>
      </c>
      <c r="N391">
        <v>99</v>
      </c>
      <c r="O391">
        <v>100</v>
      </c>
      <c r="P391">
        <v>99</v>
      </c>
      <c r="Q391">
        <v>99</v>
      </c>
      <c r="R391">
        <v>100</v>
      </c>
      <c r="S391">
        <v>100</v>
      </c>
      <c r="T391">
        <v>99.58</v>
      </c>
      <c r="U391">
        <v>100</v>
      </c>
      <c r="V391" t="s">
        <v>657</v>
      </c>
      <c r="W391" t="s">
        <v>934</v>
      </c>
      <c r="X391" t="s">
        <v>34</v>
      </c>
      <c r="Y391" t="s">
        <v>34</v>
      </c>
      <c r="Z391" t="s">
        <v>102</v>
      </c>
      <c r="AA391" t="s">
        <v>34</v>
      </c>
      <c r="AB391">
        <v>4</v>
      </c>
    </row>
    <row r="392" spans="1:28" x14ac:dyDescent="0.25">
      <c r="A392" t="s">
        <v>84</v>
      </c>
      <c r="B392">
        <v>35038</v>
      </c>
      <c r="C392" t="s">
        <v>901</v>
      </c>
      <c r="D392" t="s">
        <v>969</v>
      </c>
      <c r="E392" t="s">
        <v>969</v>
      </c>
      <c r="F392" t="s">
        <v>30</v>
      </c>
      <c r="G392">
        <v>12</v>
      </c>
      <c r="H392">
        <v>3</v>
      </c>
      <c r="I392">
        <v>33</v>
      </c>
      <c r="J392" t="s">
        <v>57</v>
      </c>
      <c r="K392" t="s">
        <v>959</v>
      </c>
      <c r="L392">
        <v>917296</v>
      </c>
      <c r="M392">
        <v>100</v>
      </c>
      <c r="N392">
        <v>100</v>
      </c>
      <c r="O392">
        <v>100</v>
      </c>
      <c r="P392">
        <v>100</v>
      </c>
      <c r="Q392">
        <v>100</v>
      </c>
      <c r="R392">
        <v>100</v>
      </c>
      <c r="S392">
        <v>100</v>
      </c>
      <c r="T392">
        <v>100</v>
      </c>
      <c r="U392">
        <v>100</v>
      </c>
      <c r="V392" t="s">
        <v>439</v>
      </c>
      <c r="W392" t="s">
        <v>960</v>
      </c>
      <c r="X392" t="s">
        <v>34</v>
      </c>
      <c r="Y392" t="s">
        <v>34</v>
      </c>
      <c r="Z392" t="s">
        <v>34</v>
      </c>
      <c r="AA392" t="s">
        <v>34</v>
      </c>
      <c r="AB392">
        <v>4</v>
      </c>
    </row>
    <row r="393" spans="1:28" x14ac:dyDescent="0.25">
      <c r="A393" t="s">
        <v>84</v>
      </c>
      <c r="B393">
        <v>35038</v>
      </c>
      <c r="C393" t="s">
        <v>901</v>
      </c>
      <c r="D393" t="s">
        <v>971</v>
      </c>
      <c r="E393" t="s">
        <v>971</v>
      </c>
      <c r="F393" t="s">
        <v>30</v>
      </c>
      <c r="G393">
        <v>12</v>
      </c>
      <c r="H393">
        <v>3</v>
      </c>
      <c r="I393">
        <v>57</v>
      </c>
      <c r="J393" t="s">
        <v>57</v>
      </c>
      <c r="K393" t="s">
        <v>959</v>
      </c>
      <c r="L393">
        <v>247367</v>
      </c>
      <c r="M393">
        <v>100</v>
      </c>
      <c r="N393">
        <v>100</v>
      </c>
      <c r="O393">
        <v>100</v>
      </c>
      <c r="P393">
        <v>100</v>
      </c>
      <c r="Q393">
        <v>100</v>
      </c>
      <c r="R393">
        <v>100</v>
      </c>
      <c r="S393">
        <v>100</v>
      </c>
      <c r="T393">
        <v>100</v>
      </c>
      <c r="U393">
        <v>100</v>
      </c>
      <c r="V393" t="s">
        <v>439</v>
      </c>
      <c r="W393" t="s">
        <v>960</v>
      </c>
      <c r="X393" t="s">
        <v>34</v>
      </c>
      <c r="Y393" t="s">
        <v>34</v>
      </c>
      <c r="Z393" t="s">
        <v>34</v>
      </c>
      <c r="AA393" t="s">
        <v>34</v>
      </c>
      <c r="AB393">
        <v>4</v>
      </c>
    </row>
    <row r="394" spans="1:28" x14ac:dyDescent="0.25">
      <c r="A394" t="s">
        <v>84</v>
      </c>
      <c r="B394">
        <v>35038</v>
      </c>
      <c r="C394" t="s">
        <v>901</v>
      </c>
      <c r="D394" t="s">
        <v>972</v>
      </c>
      <c r="E394" t="s">
        <v>972</v>
      </c>
      <c r="F394" t="s">
        <v>30</v>
      </c>
      <c r="G394">
        <v>12</v>
      </c>
      <c r="H394">
        <v>3</v>
      </c>
      <c r="I394">
        <v>68</v>
      </c>
      <c r="J394" t="s">
        <v>57</v>
      </c>
      <c r="K394" t="s">
        <v>959</v>
      </c>
      <c r="L394">
        <v>218750</v>
      </c>
      <c r="M394">
        <v>100</v>
      </c>
      <c r="N394">
        <v>100</v>
      </c>
      <c r="O394">
        <v>100</v>
      </c>
      <c r="P394">
        <v>100</v>
      </c>
      <c r="Q394">
        <v>100</v>
      </c>
      <c r="R394">
        <v>100</v>
      </c>
      <c r="S394">
        <v>100</v>
      </c>
      <c r="T394">
        <v>100</v>
      </c>
      <c r="U394">
        <v>100</v>
      </c>
      <c r="V394" t="s">
        <v>439</v>
      </c>
      <c r="W394" t="s">
        <v>960</v>
      </c>
      <c r="X394" t="s">
        <v>34</v>
      </c>
      <c r="Y394" t="s">
        <v>34</v>
      </c>
      <c r="Z394" t="s">
        <v>34</v>
      </c>
      <c r="AA394" t="s">
        <v>34</v>
      </c>
      <c r="AB394">
        <v>4</v>
      </c>
    </row>
    <row r="395" spans="1:28" x14ac:dyDescent="0.25">
      <c r="A395" t="s">
        <v>27</v>
      </c>
      <c r="B395">
        <v>46376</v>
      </c>
      <c r="C395" t="s">
        <v>495</v>
      </c>
      <c r="D395" t="s">
        <v>519</v>
      </c>
      <c r="E395" t="s">
        <v>519</v>
      </c>
      <c r="F395" t="s">
        <v>516</v>
      </c>
      <c r="G395">
        <v>12</v>
      </c>
      <c r="H395">
        <v>3</v>
      </c>
      <c r="I395">
        <v>88</v>
      </c>
      <c r="J395" t="s">
        <v>57</v>
      </c>
      <c r="K395" t="s">
        <v>497</v>
      </c>
      <c r="L395">
        <v>14629</v>
      </c>
      <c r="M395">
        <v>99</v>
      </c>
      <c r="N395">
        <v>99</v>
      </c>
      <c r="O395">
        <v>99</v>
      </c>
      <c r="P395">
        <v>98</v>
      </c>
      <c r="Q395">
        <v>99</v>
      </c>
      <c r="R395">
        <v>99.39</v>
      </c>
      <c r="S395">
        <v>100</v>
      </c>
      <c r="T395">
        <v>99.99</v>
      </c>
      <c r="V395" t="s">
        <v>517</v>
      </c>
      <c r="X395" t="s">
        <v>102</v>
      </c>
      <c r="Y395" t="s">
        <v>34</v>
      </c>
      <c r="Z395" t="s">
        <v>34</v>
      </c>
      <c r="AA395" t="s">
        <v>35</v>
      </c>
      <c r="AB395">
        <v>3</v>
      </c>
    </row>
    <row r="396" spans="1:28" x14ac:dyDescent="0.25">
      <c r="A396" t="s">
        <v>84</v>
      </c>
      <c r="B396">
        <v>35038</v>
      </c>
      <c r="C396" t="s">
        <v>901</v>
      </c>
      <c r="D396" t="s">
        <v>973</v>
      </c>
      <c r="E396" t="s">
        <v>973</v>
      </c>
      <c r="F396" t="s">
        <v>30</v>
      </c>
      <c r="G396">
        <v>10</v>
      </c>
      <c r="H396">
        <v>3</v>
      </c>
      <c r="I396">
        <v>77</v>
      </c>
      <c r="J396" t="s">
        <v>57</v>
      </c>
      <c r="K396" t="s">
        <v>959</v>
      </c>
      <c r="L396">
        <v>181468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  <c r="S396">
        <v>100</v>
      </c>
      <c r="T396">
        <v>100</v>
      </c>
      <c r="U396">
        <v>100</v>
      </c>
      <c r="V396" t="s">
        <v>439</v>
      </c>
      <c r="W396" t="s">
        <v>960</v>
      </c>
      <c r="X396" t="s">
        <v>34</v>
      </c>
      <c r="Y396" t="s">
        <v>34</v>
      </c>
      <c r="Z396" t="s">
        <v>34</v>
      </c>
      <c r="AA396" t="s">
        <v>34</v>
      </c>
      <c r="AB396">
        <v>4</v>
      </c>
    </row>
    <row r="397" spans="1:28" x14ac:dyDescent="0.25">
      <c r="A397" t="s">
        <v>84</v>
      </c>
      <c r="B397">
        <v>35038</v>
      </c>
      <c r="C397" t="s">
        <v>901</v>
      </c>
      <c r="D397" t="s">
        <v>974</v>
      </c>
      <c r="E397" t="s">
        <v>974</v>
      </c>
      <c r="F397" t="s">
        <v>30</v>
      </c>
      <c r="G397">
        <v>9</v>
      </c>
      <c r="H397">
        <v>3</v>
      </c>
      <c r="I397">
        <v>80</v>
      </c>
      <c r="J397" t="s">
        <v>57</v>
      </c>
      <c r="K397" t="s">
        <v>959</v>
      </c>
      <c r="L397">
        <v>146788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100</v>
      </c>
      <c r="S397">
        <v>100</v>
      </c>
      <c r="T397">
        <v>100</v>
      </c>
      <c r="U397">
        <v>100</v>
      </c>
      <c r="V397" t="s">
        <v>439</v>
      </c>
      <c r="W397" t="s">
        <v>960</v>
      </c>
      <c r="X397" t="s">
        <v>34</v>
      </c>
      <c r="Y397" t="s">
        <v>34</v>
      </c>
      <c r="Z397" t="s">
        <v>34</v>
      </c>
      <c r="AA397" t="s">
        <v>34</v>
      </c>
      <c r="AB397">
        <v>4</v>
      </c>
    </row>
    <row r="398" spans="1:28" x14ac:dyDescent="0.25">
      <c r="A398" t="s">
        <v>184</v>
      </c>
      <c r="B398">
        <v>11527</v>
      </c>
      <c r="C398" t="s">
        <v>688</v>
      </c>
      <c r="D398" t="s">
        <v>711</v>
      </c>
      <c r="E398" t="s">
        <v>711</v>
      </c>
      <c r="F398" t="s">
        <v>30</v>
      </c>
      <c r="G398">
        <v>6</v>
      </c>
      <c r="H398">
        <v>3</v>
      </c>
      <c r="I398">
        <v>56</v>
      </c>
      <c r="J398" t="s">
        <v>57</v>
      </c>
      <c r="K398" t="s">
        <v>690</v>
      </c>
      <c r="L398">
        <v>79001</v>
      </c>
      <c r="M398">
        <v>94</v>
      </c>
      <c r="N398">
        <v>94</v>
      </c>
      <c r="O398">
        <v>100</v>
      </c>
      <c r="P398">
        <v>86</v>
      </c>
      <c r="Q398">
        <v>97</v>
      </c>
      <c r="R398">
        <v>100</v>
      </c>
      <c r="S398">
        <v>88.83</v>
      </c>
      <c r="V398" t="s">
        <v>208</v>
      </c>
      <c r="X398" t="s">
        <v>34</v>
      </c>
      <c r="Y398" t="s">
        <v>710</v>
      </c>
      <c r="AA398" t="s">
        <v>35</v>
      </c>
      <c r="AB398">
        <v>2</v>
      </c>
    </row>
    <row r="399" spans="1:28" x14ac:dyDescent="0.25">
      <c r="A399" t="s">
        <v>84</v>
      </c>
      <c r="B399">
        <v>35038</v>
      </c>
      <c r="C399" t="s">
        <v>901</v>
      </c>
      <c r="D399" t="s">
        <v>372</v>
      </c>
      <c r="E399" t="s">
        <v>372</v>
      </c>
      <c r="F399" t="s">
        <v>30</v>
      </c>
      <c r="G399">
        <v>6</v>
      </c>
      <c r="H399">
        <v>3</v>
      </c>
      <c r="I399">
        <v>49</v>
      </c>
      <c r="J399" t="s">
        <v>57</v>
      </c>
      <c r="K399" t="s">
        <v>933</v>
      </c>
      <c r="L399">
        <v>6907207</v>
      </c>
      <c r="M399">
        <v>99</v>
      </c>
      <c r="N399">
        <v>99</v>
      </c>
      <c r="O399">
        <v>100</v>
      </c>
      <c r="P399">
        <v>98</v>
      </c>
      <c r="Q399">
        <v>99</v>
      </c>
      <c r="R399">
        <v>100</v>
      </c>
      <c r="S399">
        <v>98</v>
      </c>
      <c r="T399">
        <v>99.58</v>
      </c>
      <c r="U399">
        <v>100</v>
      </c>
      <c r="V399" t="s">
        <v>948</v>
      </c>
      <c r="W399" t="s">
        <v>934</v>
      </c>
      <c r="X399" t="s">
        <v>34</v>
      </c>
      <c r="Y399" t="s">
        <v>555</v>
      </c>
      <c r="Z399" t="s">
        <v>102</v>
      </c>
      <c r="AA399" t="s">
        <v>34</v>
      </c>
      <c r="AB399">
        <v>4</v>
      </c>
    </row>
    <row r="400" spans="1:28" x14ac:dyDescent="0.25">
      <c r="A400" t="s">
        <v>84</v>
      </c>
      <c r="B400">
        <v>35038</v>
      </c>
      <c r="C400" t="s">
        <v>901</v>
      </c>
      <c r="D400" t="s">
        <v>916</v>
      </c>
      <c r="E400" t="s">
        <v>916</v>
      </c>
      <c r="F400" t="s">
        <v>30</v>
      </c>
      <c r="G400">
        <v>4</v>
      </c>
      <c r="H400">
        <v>3</v>
      </c>
      <c r="I400">
        <v>25</v>
      </c>
      <c r="J400" t="s">
        <v>57</v>
      </c>
      <c r="K400" t="s">
        <v>903</v>
      </c>
      <c r="L400">
        <v>576973</v>
      </c>
      <c r="M400">
        <v>97</v>
      </c>
      <c r="N400">
        <v>97</v>
      </c>
      <c r="O400">
        <v>97</v>
      </c>
      <c r="P400">
        <v>97</v>
      </c>
      <c r="Q400">
        <v>97</v>
      </c>
      <c r="R400">
        <v>95.31</v>
      </c>
      <c r="S400">
        <v>93.84</v>
      </c>
      <c r="T400">
        <v>100</v>
      </c>
      <c r="U400">
        <v>100</v>
      </c>
      <c r="V400" t="s">
        <v>544</v>
      </c>
      <c r="W400" t="s">
        <v>904</v>
      </c>
      <c r="X400" t="s">
        <v>58</v>
      </c>
      <c r="Y400" t="s">
        <v>393</v>
      </c>
      <c r="Z400" t="s">
        <v>34</v>
      </c>
      <c r="AA400" t="s">
        <v>34</v>
      </c>
      <c r="AB400">
        <v>4</v>
      </c>
    </row>
    <row r="401" spans="1:28" x14ac:dyDescent="0.25">
      <c r="A401" t="s">
        <v>27</v>
      </c>
      <c r="B401">
        <v>25114</v>
      </c>
      <c r="C401" t="s">
        <v>28</v>
      </c>
      <c r="D401" t="s">
        <v>65</v>
      </c>
      <c r="E401" t="s">
        <v>65</v>
      </c>
      <c r="F401" t="s">
        <v>30</v>
      </c>
      <c r="G401">
        <v>2</v>
      </c>
      <c r="H401">
        <v>3</v>
      </c>
      <c r="I401">
        <v>44</v>
      </c>
      <c r="J401" t="s">
        <v>57</v>
      </c>
      <c r="K401" t="s">
        <v>32</v>
      </c>
      <c r="L401">
        <v>156257</v>
      </c>
      <c r="M401">
        <v>97</v>
      </c>
      <c r="N401">
        <v>97</v>
      </c>
      <c r="O401">
        <v>98</v>
      </c>
      <c r="P401">
        <v>92</v>
      </c>
      <c r="Q401">
        <v>97</v>
      </c>
      <c r="R401">
        <v>95.84</v>
      </c>
      <c r="S401">
        <v>96.56</v>
      </c>
      <c r="T401">
        <v>99.15</v>
      </c>
      <c r="V401" t="s">
        <v>66</v>
      </c>
      <c r="X401" t="s">
        <v>51</v>
      </c>
      <c r="Y401" t="s">
        <v>67</v>
      </c>
      <c r="Z401" t="s">
        <v>52</v>
      </c>
      <c r="AA401" t="s">
        <v>35</v>
      </c>
      <c r="AB401">
        <v>3</v>
      </c>
    </row>
    <row r="402" spans="1:28" x14ac:dyDescent="0.25">
      <c r="A402" t="s">
        <v>143</v>
      </c>
      <c r="B402">
        <v>37552</v>
      </c>
      <c r="C402" t="s">
        <v>215</v>
      </c>
      <c r="D402" t="s">
        <v>261</v>
      </c>
      <c r="E402" t="s">
        <v>261</v>
      </c>
      <c r="F402" t="s">
        <v>30</v>
      </c>
      <c r="G402">
        <v>2</v>
      </c>
      <c r="H402">
        <v>3</v>
      </c>
      <c r="I402">
        <v>55</v>
      </c>
      <c r="J402" t="s">
        <v>57</v>
      </c>
      <c r="K402" t="s">
        <v>258</v>
      </c>
      <c r="L402">
        <v>86868</v>
      </c>
      <c r="M402">
        <v>62</v>
      </c>
      <c r="N402">
        <v>62</v>
      </c>
      <c r="O402">
        <v>63</v>
      </c>
      <c r="P402">
        <v>57</v>
      </c>
      <c r="Q402">
        <v>62</v>
      </c>
      <c r="R402">
        <v>91.08</v>
      </c>
      <c r="S402">
        <v>96.03</v>
      </c>
      <c r="U402">
        <v>0</v>
      </c>
      <c r="V402" t="s">
        <v>206</v>
      </c>
      <c r="X402" t="s">
        <v>262</v>
      </c>
      <c r="Y402" t="s">
        <v>196</v>
      </c>
      <c r="AA402" t="s">
        <v>35</v>
      </c>
      <c r="AB402">
        <v>3</v>
      </c>
    </row>
    <row r="403" spans="1:28" x14ac:dyDescent="0.25">
      <c r="A403" t="s">
        <v>143</v>
      </c>
      <c r="B403">
        <v>37552</v>
      </c>
      <c r="C403" t="s">
        <v>215</v>
      </c>
      <c r="D403" t="s">
        <v>264</v>
      </c>
      <c r="E403" t="s">
        <v>264</v>
      </c>
      <c r="F403" t="s">
        <v>30</v>
      </c>
      <c r="G403">
        <v>2</v>
      </c>
      <c r="H403">
        <v>3</v>
      </c>
      <c r="I403">
        <v>77</v>
      </c>
      <c r="J403" t="s">
        <v>57</v>
      </c>
      <c r="K403" t="s">
        <v>258</v>
      </c>
      <c r="L403">
        <v>39228</v>
      </c>
      <c r="M403">
        <v>61</v>
      </c>
      <c r="N403">
        <v>61</v>
      </c>
      <c r="O403">
        <v>62</v>
      </c>
      <c r="P403">
        <v>56</v>
      </c>
      <c r="Q403">
        <v>61</v>
      </c>
      <c r="R403">
        <v>88.26</v>
      </c>
      <c r="S403">
        <v>96.03</v>
      </c>
      <c r="U403">
        <v>0</v>
      </c>
      <c r="V403" t="s">
        <v>206</v>
      </c>
      <c r="X403" t="s">
        <v>265</v>
      </c>
      <c r="Y403" t="s">
        <v>196</v>
      </c>
      <c r="AA403" t="s">
        <v>35</v>
      </c>
      <c r="AB403">
        <v>3</v>
      </c>
    </row>
    <row r="404" spans="1:28" x14ac:dyDescent="0.25">
      <c r="A404" t="s">
        <v>84</v>
      </c>
      <c r="B404">
        <v>37552</v>
      </c>
      <c r="C404" t="s">
        <v>215</v>
      </c>
      <c r="D404" t="s">
        <v>281</v>
      </c>
      <c r="E404" t="s">
        <v>281</v>
      </c>
      <c r="F404" t="s">
        <v>30</v>
      </c>
      <c r="G404">
        <v>2</v>
      </c>
      <c r="H404">
        <v>3</v>
      </c>
      <c r="I404">
        <v>54</v>
      </c>
      <c r="J404" t="s">
        <v>57</v>
      </c>
      <c r="K404" t="s">
        <v>274</v>
      </c>
      <c r="L404">
        <v>86868</v>
      </c>
      <c r="M404">
        <v>62</v>
      </c>
      <c r="N404">
        <v>62</v>
      </c>
      <c r="O404">
        <v>63</v>
      </c>
      <c r="P404">
        <v>57</v>
      </c>
      <c r="Q404">
        <v>62</v>
      </c>
      <c r="R404">
        <v>91.08</v>
      </c>
      <c r="S404">
        <v>96.03</v>
      </c>
      <c r="U404">
        <v>0</v>
      </c>
      <c r="V404" t="s">
        <v>206</v>
      </c>
      <c r="X404" t="s">
        <v>262</v>
      </c>
      <c r="Y404" t="s">
        <v>196</v>
      </c>
      <c r="AA404" t="s">
        <v>35</v>
      </c>
      <c r="AB404">
        <v>3</v>
      </c>
    </row>
    <row r="405" spans="1:28" x14ac:dyDescent="0.25">
      <c r="A405" t="s">
        <v>143</v>
      </c>
      <c r="B405">
        <v>37552</v>
      </c>
      <c r="C405" t="s">
        <v>215</v>
      </c>
      <c r="D405" t="s">
        <v>259</v>
      </c>
      <c r="E405" t="s">
        <v>259</v>
      </c>
      <c r="F405" t="s">
        <v>30</v>
      </c>
      <c r="G405">
        <v>1</v>
      </c>
      <c r="H405">
        <v>3</v>
      </c>
      <c r="I405">
        <v>37</v>
      </c>
      <c r="J405" t="s">
        <v>57</v>
      </c>
      <c r="K405" t="s">
        <v>258</v>
      </c>
      <c r="L405">
        <v>2916</v>
      </c>
      <c r="M405">
        <v>65</v>
      </c>
      <c r="N405">
        <v>65</v>
      </c>
      <c r="O405">
        <v>66</v>
      </c>
      <c r="P405">
        <v>60</v>
      </c>
      <c r="Q405">
        <v>65</v>
      </c>
      <c r="R405">
        <v>100</v>
      </c>
      <c r="S405">
        <v>96.03</v>
      </c>
      <c r="U405">
        <v>0</v>
      </c>
      <c r="V405" t="s">
        <v>195</v>
      </c>
      <c r="X405" t="s">
        <v>34</v>
      </c>
      <c r="Y405" t="s">
        <v>196</v>
      </c>
      <c r="AA405" t="s">
        <v>35</v>
      </c>
      <c r="AB405">
        <v>3</v>
      </c>
    </row>
    <row r="406" spans="1:28" x14ac:dyDescent="0.25">
      <c r="A406" t="s">
        <v>143</v>
      </c>
      <c r="B406">
        <v>37552</v>
      </c>
      <c r="C406" t="s">
        <v>215</v>
      </c>
      <c r="D406" t="s">
        <v>263</v>
      </c>
      <c r="E406" t="s">
        <v>263</v>
      </c>
      <c r="F406" t="s">
        <v>30</v>
      </c>
      <c r="G406">
        <v>1</v>
      </c>
      <c r="H406">
        <v>3</v>
      </c>
      <c r="I406">
        <v>67</v>
      </c>
      <c r="J406" t="s">
        <v>57</v>
      </c>
      <c r="K406" t="s">
        <v>258</v>
      </c>
      <c r="L406">
        <v>43293</v>
      </c>
      <c r="M406">
        <v>62</v>
      </c>
      <c r="N406">
        <v>62</v>
      </c>
      <c r="O406">
        <v>63</v>
      </c>
      <c r="P406">
        <v>57</v>
      </c>
      <c r="Q406">
        <v>62</v>
      </c>
      <c r="R406">
        <v>91.08</v>
      </c>
      <c r="S406">
        <v>96.03</v>
      </c>
      <c r="U406">
        <v>0</v>
      </c>
      <c r="V406" t="s">
        <v>206</v>
      </c>
      <c r="X406" t="s">
        <v>262</v>
      </c>
      <c r="Y406" t="s">
        <v>196</v>
      </c>
      <c r="AA406" t="s">
        <v>35</v>
      </c>
      <c r="AB406">
        <v>3</v>
      </c>
    </row>
    <row r="407" spans="1:28" x14ac:dyDescent="0.25">
      <c r="A407" t="s">
        <v>84</v>
      </c>
      <c r="B407">
        <v>37552</v>
      </c>
      <c r="C407" t="s">
        <v>215</v>
      </c>
      <c r="D407" t="s">
        <v>276</v>
      </c>
      <c r="E407" t="s">
        <v>276</v>
      </c>
      <c r="F407" t="s">
        <v>30</v>
      </c>
      <c r="G407">
        <v>1</v>
      </c>
      <c r="H407">
        <v>3</v>
      </c>
      <c r="I407">
        <v>27</v>
      </c>
      <c r="J407" t="s">
        <v>57</v>
      </c>
      <c r="K407" t="s">
        <v>274</v>
      </c>
      <c r="L407">
        <v>21724</v>
      </c>
      <c r="M407">
        <v>65</v>
      </c>
      <c r="N407">
        <v>65</v>
      </c>
      <c r="O407">
        <v>66</v>
      </c>
      <c r="P407">
        <v>60</v>
      </c>
      <c r="Q407">
        <v>65</v>
      </c>
      <c r="R407">
        <v>100</v>
      </c>
      <c r="S407">
        <v>96.03</v>
      </c>
      <c r="U407">
        <v>0</v>
      </c>
      <c r="V407" t="s">
        <v>195</v>
      </c>
      <c r="X407" t="s">
        <v>34</v>
      </c>
      <c r="Y407" t="s">
        <v>196</v>
      </c>
      <c r="AA407" t="s">
        <v>35</v>
      </c>
      <c r="AB407">
        <v>3</v>
      </c>
    </row>
    <row r="408" spans="1:28" x14ac:dyDescent="0.25">
      <c r="A408" t="s">
        <v>184</v>
      </c>
      <c r="B408">
        <v>20492</v>
      </c>
      <c r="C408" t="s">
        <v>298</v>
      </c>
      <c r="D408" t="s">
        <v>309</v>
      </c>
      <c r="E408" t="s">
        <v>309</v>
      </c>
      <c r="F408" t="s">
        <v>30</v>
      </c>
      <c r="G408">
        <v>1</v>
      </c>
      <c r="H408">
        <v>3</v>
      </c>
      <c r="I408">
        <v>25</v>
      </c>
      <c r="J408" t="s">
        <v>57</v>
      </c>
      <c r="K408" t="s">
        <v>299</v>
      </c>
      <c r="L408">
        <v>21464</v>
      </c>
      <c r="M408">
        <v>100</v>
      </c>
      <c r="N408">
        <v>100</v>
      </c>
      <c r="O408">
        <v>100</v>
      </c>
      <c r="P408">
        <v>100</v>
      </c>
      <c r="Q408">
        <v>100</v>
      </c>
      <c r="R408">
        <v>100</v>
      </c>
      <c r="S408">
        <v>100</v>
      </c>
      <c r="V408" t="s">
        <v>33</v>
      </c>
      <c r="X408" t="s">
        <v>34</v>
      </c>
      <c r="Y408" t="s">
        <v>34</v>
      </c>
      <c r="AA408" t="s">
        <v>35</v>
      </c>
      <c r="AB408">
        <v>2</v>
      </c>
    </row>
    <row r="409" spans="1:28" x14ac:dyDescent="0.25">
      <c r="A409" t="s">
        <v>27</v>
      </c>
      <c r="B409">
        <v>30926</v>
      </c>
      <c r="C409" t="s">
        <v>566</v>
      </c>
      <c r="D409" t="s">
        <v>640</v>
      </c>
      <c r="E409" t="s">
        <v>640</v>
      </c>
      <c r="F409" t="s">
        <v>30</v>
      </c>
      <c r="G409">
        <v>1</v>
      </c>
      <c r="H409">
        <v>3</v>
      </c>
      <c r="I409">
        <v>19</v>
      </c>
      <c r="J409" t="s">
        <v>57</v>
      </c>
      <c r="K409" t="s">
        <v>624</v>
      </c>
      <c r="L409">
        <v>83908</v>
      </c>
      <c r="M409">
        <v>99</v>
      </c>
      <c r="N409">
        <v>99</v>
      </c>
      <c r="O409">
        <v>99</v>
      </c>
      <c r="P409">
        <v>98</v>
      </c>
      <c r="Q409">
        <v>99</v>
      </c>
      <c r="R409">
        <v>99.31</v>
      </c>
      <c r="S409">
        <v>100</v>
      </c>
      <c r="T409">
        <v>99.15</v>
      </c>
      <c r="V409" t="s">
        <v>629</v>
      </c>
      <c r="X409" t="s">
        <v>321</v>
      </c>
      <c r="Y409" t="s">
        <v>34</v>
      </c>
      <c r="Z409" t="s">
        <v>72</v>
      </c>
      <c r="AA409" t="s">
        <v>35</v>
      </c>
      <c r="AB409">
        <v>3</v>
      </c>
    </row>
    <row r="410" spans="1:28" x14ac:dyDescent="0.25">
      <c r="A410" t="s">
        <v>27</v>
      </c>
      <c r="B410">
        <v>30926</v>
      </c>
      <c r="C410" t="s">
        <v>566</v>
      </c>
      <c r="D410" t="s">
        <v>644</v>
      </c>
      <c r="E410" t="s">
        <v>644</v>
      </c>
      <c r="F410" t="s">
        <v>30</v>
      </c>
      <c r="G410">
        <v>1</v>
      </c>
      <c r="H410">
        <v>3</v>
      </c>
      <c r="I410">
        <v>44</v>
      </c>
      <c r="J410" t="s">
        <v>57</v>
      </c>
      <c r="K410" t="s">
        <v>624</v>
      </c>
      <c r="L410">
        <v>52829</v>
      </c>
      <c r="M410">
        <v>99</v>
      </c>
      <c r="N410">
        <v>99</v>
      </c>
      <c r="O410">
        <v>99</v>
      </c>
      <c r="P410">
        <v>97</v>
      </c>
      <c r="Q410">
        <v>99</v>
      </c>
      <c r="R410">
        <v>99.31</v>
      </c>
      <c r="S410">
        <v>100</v>
      </c>
      <c r="T410">
        <v>98.65</v>
      </c>
      <c r="V410" t="s">
        <v>629</v>
      </c>
      <c r="X410" t="s">
        <v>321</v>
      </c>
      <c r="Y410" t="s">
        <v>34</v>
      </c>
      <c r="Z410" t="s">
        <v>82</v>
      </c>
      <c r="AA410" t="s">
        <v>35</v>
      </c>
      <c r="AB410">
        <v>3</v>
      </c>
    </row>
    <row r="411" spans="1:28" x14ac:dyDescent="0.25">
      <c r="A411" t="s">
        <v>27</v>
      </c>
      <c r="B411">
        <v>30926</v>
      </c>
      <c r="C411" t="s">
        <v>566</v>
      </c>
      <c r="D411" t="s">
        <v>645</v>
      </c>
      <c r="E411" t="s">
        <v>645</v>
      </c>
      <c r="F411" t="s">
        <v>30</v>
      </c>
      <c r="G411">
        <v>1</v>
      </c>
      <c r="H411">
        <v>3</v>
      </c>
      <c r="I411">
        <v>51</v>
      </c>
      <c r="J411" t="s">
        <v>57</v>
      </c>
      <c r="K411" t="s">
        <v>624</v>
      </c>
      <c r="L411">
        <v>44371</v>
      </c>
      <c r="M411">
        <v>99</v>
      </c>
      <c r="N411">
        <v>99</v>
      </c>
      <c r="O411">
        <v>99</v>
      </c>
      <c r="P411">
        <v>97</v>
      </c>
      <c r="Q411">
        <v>99</v>
      </c>
      <c r="R411">
        <v>99.31</v>
      </c>
      <c r="S411">
        <v>100</v>
      </c>
      <c r="T411">
        <v>97.94</v>
      </c>
      <c r="V411" t="s">
        <v>629</v>
      </c>
      <c r="X411" t="s">
        <v>321</v>
      </c>
      <c r="Y411" t="s">
        <v>34</v>
      </c>
      <c r="Z411" t="s">
        <v>96</v>
      </c>
      <c r="AA411" t="s">
        <v>35</v>
      </c>
      <c r="AB411">
        <v>3</v>
      </c>
    </row>
    <row r="412" spans="1:28" x14ac:dyDescent="0.25">
      <c r="A412" t="s">
        <v>27</v>
      </c>
      <c r="B412">
        <v>30926</v>
      </c>
      <c r="C412" t="s">
        <v>566</v>
      </c>
      <c r="D412" t="s">
        <v>646</v>
      </c>
      <c r="E412" t="s">
        <v>646</v>
      </c>
      <c r="F412" t="s">
        <v>30</v>
      </c>
      <c r="G412">
        <v>1</v>
      </c>
      <c r="H412">
        <v>3</v>
      </c>
      <c r="I412">
        <v>59</v>
      </c>
      <c r="J412" t="s">
        <v>57</v>
      </c>
      <c r="K412" t="s">
        <v>624</v>
      </c>
      <c r="L412">
        <v>44363</v>
      </c>
      <c r="M412">
        <v>99</v>
      </c>
      <c r="N412">
        <v>99</v>
      </c>
      <c r="O412">
        <v>99</v>
      </c>
      <c r="P412">
        <v>97</v>
      </c>
      <c r="Q412">
        <v>99</v>
      </c>
      <c r="R412">
        <v>99.31</v>
      </c>
      <c r="S412">
        <v>100</v>
      </c>
      <c r="T412">
        <v>98.82</v>
      </c>
      <c r="V412" t="s">
        <v>629</v>
      </c>
      <c r="X412" t="s">
        <v>321</v>
      </c>
      <c r="Y412" t="s">
        <v>34</v>
      </c>
      <c r="Z412" t="s">
        <v>134</v>
      </c>
      <c r="AA412" t="s">
        <v>35</v>
      </c>
      <c r="AB412">
        <v>3</v>
      </c>
    </row>
    <row r="413" spans="1:28" x14ac:dyDescent="0.25">
      <c r="A413" t="s">
        <v>27</v>
      </c>
      <c r="B413">
        <v>30926</v>
      </c>
      <c r="C413" t="s">
        <v>566</v>
      </c>
      <c r="D413" t="s">
        <v>648</v>
      </c>
      <c r="E413" t="s">
        <v>648</v>
      </c>
      <c r="F413" t="s">
        <v>30</v>
      </c>
      <c r="G413">
        <v>1</v>
      </c>
      <c r="H413">
        <v>3</v>
      </c>
      <c r="I413">
        <v>78</v>
      </c>
      <c r="J413" t="s">
        <v>57</v>
      </c>
      <c r="K413" t="s">
        <v>624</v>
      </c>
      <c r="L413">
        <v>43786</v>
      </c>
      <c r="M413">
        <v>99</v>
      </c>
      <c r="N413">
        <v>99</v>
      </c>
      <c r="O413">
        <v>99</v>
      </c>
      <c r="P413">
        <v>96</v>
      </c>
      <c r="Q413">
        <v>99</v>
      </c>
      <c r="R413">
        <v>99.48</v>
      </c>
      <c r="S413">
        <v>100</v>
      </c>
      <c r="T413">
        <v>98.11</v>
      </c>
      <c r="V413" t="s">
        <v>629</v>
      </c>
      <c r="X413" t="s">
        <v>321</v>
      </c>
      <c r="Y413" t="s">
        <v>34</v>
      </c>
      <c r="Z413" t="s">
        <v>248</v>
      </c>
      <c r="AA413" t="s">
        <v>35</v>
      </c>
      <c r="AB413">
        <v>3</v>
      </c>
    </row>
    <row r="414" spans="1:28" x14ac:dyDescent="0.25">
      <c r="A414" t="s">
        <v>84</v>
      </c>
      <c r="B414">
        <v>23778</v>
      </c>
      <c r="C414" t="s">
        <v>716</v>
      </c>
      <c r="D414" t="s">
        <v>783</v>
      </c>
      <c r="E414" t="s">
        <v>783</v>
      </c>
      <c r="F414" t="s">
        <v>30</v>
      </c>
      <c r="G414">
        <v>1</v>
      </c>
      <c r="H414">
        <v>3</v>
      </c>
      <c r="I414">
        <v>44</v>
      </c>
      <c r="J414" t="s">
        <v>57</v>
      </c>
      <c r="K414" t="s">
        <v>761</v>
      </c>
      <c r="L414">
        <v>21724</v>
      </c>
      <c r="M414">
        <v>71</v>
      </c>
      <c r="N414">
        <v>71</v>
      </c>
      <c r="O414">
        <v>71</v>
      </c>
      <c r="P414">
        <v>71</v>
      </c>
      <c r="Q414">
        <v>71</v>
      </c>
      <c r="R414">
        <v>96.72</v>
      </c>
      <c r="S414">
        <v>100</v>
      </c>
      <c r="T414">
        <v>88.5</v>
      </c>
      <c r="U414">
        <v>0</v>
      </c>
      <c r="V414" t="s">
        <v>55</v>
      </c>
      <c r="X414" t="s">
        <v>297</v>
      </c>
      <c r="Y414" t="s">
        <v>34</v>
      </c>
      <c r="Z414" t="s">
        <v>92</v>
      </c>
      <c r="AA414" t="s">
        <v>35</v>
      </c>
      <c r="AB414">
        <v>4</v>
      </c>
    </row>
    <row r="415" spans="1:28" x14ac:dyDescent="0.25">
      <c r="A415" t="s">
        <v>143</v>
      </c>
      <c r="B415">
        <v>23778</v>
      </c>
      <c r="C415" t="s">
        <v>716</v>
      </c>
      <c r="D415" t="s">
        <v>783</v>
      </c>
      <c r="E415" t="s">
        <v>783</v>
      </c>
      <c r="F415" t="s">
        <v>30</v>
      </c>
      <c r="G415">
        <v>1</v>
      </c>
      <c r="H415">
        <v>3</v>
      </c>
      <c r="I415">
        <v>44</v>
      </c>
      <c r="J415" t="s">
        <v>57</v>
      </c>
      <c r="K415" t="s">
        <v>798</v>
      </c>
      <c r="L415">
        <v>21724</v>
      </c>
      <c r="M415">
        <v>71</v>
      </c>
      <c r="N415">
        <v>71</v>
      </c>
      <c r="O415">
        <v>71</v>
      </c>
      <c r="P415">
        <v>71</v>
      </c>
      <c r="Q415">
        <v>71</v>
      </c>
      <c r="R415">
        <v>96.72</v>
      </c>
      <c r="S415">
        <v>100</v>
      </c>
      <c r="T415">
        <v>88.5</v>
      </c>
      <c r="U415">
        <v>0</v>
      </c>
      <c r="V415" t="s">
        <v>55</v>
      </c>
      <c r="X415" t="s">
        <v>297</v>
      </c>
      <c r="Y415" t="s">
        <v>34</v>
      </c>
      <c r="Z415" t="s">
        <v>92</v>
      </c>
      <c r="AA415" t="s">
        <v>35</v>
      </c>
      <c r="AB415">
        <v>4</v>
      </c>
    </row>
    <row r="416" spans="1:28" x14ac:dyDescent="0.25">
      <c r="A416" t="s">
        <v>143</v>
      </c>
      <c r="B416">
        <v>23778</v>
      </c>
      <c r="C416" t="s">
        <v>716</v>
      </c>
      <c r="D416" t="s">
        <v>808</v>
      </c>
      <c r="E416" t="s">
        <v>808</v>
      </c>
      <c r="F416" t="s">
        <v>30</v>
      </c>
      <c r="G416">
        <v>1</v>
      </c>
      <c r="H416">
        <v>3</v>
      </c>
      <c r="I416">
        <v>93</v>
      </c>
      <c r="J416" t="s">
        <v>57</v>
      </c>
      <c r="K416" t="s">
        <v>798</v>
      </c>
      <c r="L416">
        <v>22258</v>
      </c>
      <c r="M416">
        <v>70</v>
      </c>
      <c r="N416">
        <v>70</v>
      </c>
      <c r="O416">
        <v>71</v>
      </c>
      <c r="P416">
        <v>69</v>
      </c>
      <c r="Q416">
        <v>71</v>
      </c>
      <c r="R416">
        <v>96.72</v>
      </c>
      <c r="S416">
        <v>98.13</v>
      </c>
      <c r="T416">
        <v>88.5</v>
      </c>
      <c r="U416">
        <v>0</v>
      </c>
      <c r="V416" t="s">
        <v>62</v>
      </c>
      <c r="X416" t="s">
        <v>297</v>
      </c>
      <c r="Y416" t="s">
        <v>82</v>
      </c>
      <c r="Z416" t="s">
        <v>92</v>
      </c>
      <c r="AA416" t="s">
        <v>35</v>
      </c>
      <c r="AB416">
        <v>4</v>
      </c>
    </row>
    <row r="417" spans="1:28" x14ac:dyDescent="0.25">
      <c r="A417" t="s">
        <v>84</v>
      </c>
      <c r="B417">
        <v>35038</v>
      </c>
      <c r="C417" t="s">
        <v>901</v>
      </c>
      <c r="D417" t="s">
        <v>914</v>
      </c>
      <c r="E417" t="s">
        <v>914</v>
      </c>
      <c r="F417" t="s">
        <v>30</v>
      </c>
      <c r="G417">
        <v>1</v>
      </c>
      <c r="H417">
        <v>3</v>
      </c>
      <c r="I417">
        <v>10</v>
      </c>
      <c r="J417" t="s">
        <v>57</v>
      </c>
      <c r="K417" t="s">
        <v>903</v>
      </c>
      <c r="L417">
        <v>36318</v>
      </c>
      <c r="M417">
        <v>99</v>
      </c>
      <c r="N417">
        <v>99</v>
      </c>
      <c r="O417">
        <v>99</v>
      </c>
      <c r="P417">
        <v>99</v>
      </c>
      <c r="Q417">
        <v>99</v>
      </c>
      <c r="R417">
        <v>100</v>
      </c>
      <c r="S417">
        <v>99.61</v>
      </c>
      <c r="T417">
        <v>100</v>
      </c>
      <c r="U417">
        <v>100</v>
      </c>
      <c r="V417" t="s">
        <v>537</v>
      </c>
      <c r="W417" t="s">
        <v>904</v>
      </c>
      <c r="X417" t="s">
        <v>34</v>
      </c>
      <c r="Y417" t="s">
        <v>64</v>
      </c>
      <c r="Z417" t="s">
        <v>34</v>
      </c>
      <c r="AA417" t="s">
        <v>34</v>
      </c>
      <c r="AB417">
        <v>4</v>
      </c>
    </row>
    <row r="418" spans="1:28" x14ac:dyDescent="0.25">
      <c r="A418" t="s">
        <v>84</v>
      </c>
      <c r="B418">
        <v>35038</v>
      </c>
      <c r="C418" t="s">
        <v>901</v>
      </c>
      <c r="D418" t="s">
        <v>915</v>
      </c>
      <c r="E418" t="s">
        <v>915</v>
      </c>
      <c r="F418" t="s">
        <v>30</v>
      </c>
      <c r="G418">
        <v>1</v>
      </c>
      <c r="H418">
        <v>3</v>
      </c>
      <c r="I418">
        <v>13</v>
      </c>
      <c r="J418" t="s">
        <v>57</v>
      </c>
      <c r="K418" t="s">
        <v>903</v>
      </c>
      <c r="L418">
        <v>6247</v>
      </c>
      <c r="M418">
        <v>99</v>
      </c>
      <c r="N418">
        <v>99</v>
      </c>
      <c r="O418">
        <v>99</v>
      </c>
      <c r="P418">
        <v>99</v>
      </c>
      <c r="Q418">
        <v>99</v>
      </c>
      <c r="R418">
        <v>100</v>
      </c>
      <c r="S418">
        <v>96.78</v>
      </c>
      <c r="T418">
        <v>100</v>
      </c>
      <c r="U418">
        <v>100</v>
      </c>
      <c r="V418" t="s">
        <v>537</v>
      </c>
      <c r="W418" t="s">
        <v>904</v>
      </c>
      <c r="X418" t="s">
        <v>34</v>
      </c>
      <c r="Y418" t="s">
        <v>297</v>
      </c>
      <c r="Z418" t="s">
        <v>34</v>
      </c>
      <c r="AA418" t="s">
        <v>34</v>
      </c>
      <c r="AB418">
        <v>4</v>
      </c>
    </row>
    <row r="419" spans="1:28" x14ac:dyDescent="0.25">
      <c r="A419" t="s">
        <v>84</v>
      </c>
      <c r="B419">
        <v>35038</v>
      </c>
      <c r="C419" t="s">
        <v>901</v>
      </c>
      <c r="D419" t="s">
        <v>919</v>
      </c>
      <c r="E419" t="s">
        <v>919</v>
      </c>
      <c r="F419" t="s">
        <v>30</v>
      </c>
      <c r="G419">
        <v>1</v>
      </c>
      <c r="H419">
        <v>3</v>
      </c>
      <c r="I419">
        <v>30</v>
      </c>
      <c r="J419" t="s">
        <v>57</v>
      </c>
      <c r="K419" t="s">
        <v>903</v>
      </c>
      <c r="L419">
        <v>2614</v>
      </c>
      <c r="M419">
        <v>97</v>
      </c>
      <c r="N419">
        <v>97</v>
      </c>
      <c r="O419">
        <v>97</v>
      </c>
      <c r="P419">
        <v>97</v>
      </c>
      <c r="Q419">
        <v>97</v>
      </c>
      <c r="R419">
        <v>100</v>
      </c>
      <c r="S419">
        <v>89.37</v>
      </c>
      <c r="T419">
        <v>100</v>
      </c>
      <c r="U419">
        <v>100</v>
      </c>
      <c r="V419" t="s">
        <v>537</v>
      </c>
      <c r="W419" t="s">
        <v>904</v>
      </c>
      <c r="X419" t="s">
        <v>34</v>
      </c>
      <c r="Y419" t="s">
        <v>92</v>
      </c>
      <c r="Z419" t="s">
        <v>34</v>
      </c>
      <c r="AA419" t="s">
        <v>34</v>
      </c>
      <c r="AB419">
        <v>4</v>
      </c>
    </row>
    <row r="420" spans="1:28" x14ac:dyDescent="0.25">
      <c r="A420" t="s">
        <v>84</v>
      </c>
      <c r="B420">
        <v>35038</v>
      </c>
      <c r="C420" t="s">
        <v>901</v>
      </c>
      <c r="D420" t="s">
        <v>921</v>
      </c>
      <c r="E420" t="s">
        <v>921</v>
      </c>
      <c r="F420" t="s">
        <v>30</v>
      </c>
      <c r="G420">
        <v>1</v>
      </c>
      <c r="H420">
        <v>3</v>
      </c>
      <c r="I420">
        <v>41</v>
      </c>
      <c r="J420" t="s">
        <v>57</v>
      </c>
      <c r="K420" t="s">
        <v>903</v>
      </c>
      <c r="L420">
        <v>44343</v>
      </c>
      <c r="M420">
        <v>96</v>
      </c>
      <c r="N420">
        <v>96</v>
      </c>
      <c r="O420">
        <v>96</v>
      </c>
      <c r="P420">
        <v>95</v>
      </c>
      <c r="Q420">
        <v>96</v>
      </c>
      <c r="R420">
        <v>84.33</v>
      </c>
      <c r="S420">
        <v>100</v>
      </c>
      <c r="T420">
        <v>99.91</v>
      </c>
      <c r="U420">
        <v>100</v>
      </c>
      <c r="V420" t="s">
        <v>922</v>
      </c>
      <c r="W420" t="s">
        <v>904</v>
      </c>
      <c r="X420" t="s">
        <v>735</v>
      </c>
      <c r="Y420" t="s">
        <v>34</v>
      </c>
      <c r="Z420" t="s">
        <v>64</v>
      </c>
      <c r="AA420" t="s">
        <v>34</v>
      </c>
      <c r="AB420">
        <v>4</v>
      </c>
    </row>
    <row r="421" spans="1:28" x14ac:dyDescent="0.25">
      <c r="A421" t="s">
        <v>84</v>
      </c>
      <c r="B421">
        <v>35038</v>
      </c>
      <c r="C421" t="s">
        <v>901</v>
      </c>
      <c r="D421" t="s">
        <v>923</v>
      </c>
      <c r="E421" t="s">
        <v>923</v>
      </c>
      <c r="F421" t="s">
        <v>30</v>
      </c>
      <c r="G421">
        <v>1</v>
      </c>
      <c r="H421">
        <v>3</v>
      </c>
      <c r="I421">
        <v>46</v>
      </c>
      <c r="J421" t="s">
        <v>57</v>
      </c>
      <c r="K421" t="s">
        <v>903</v>
      </c>
      <c r="L421">
        <v>43027</v>
      </c>
      <c r="M421">
        <v>96</v>
      </c>
      <c r="N421">
        <v>96</v>
      </c>
      <c r="O421">
        <v>96</v>
      </c>
      <c r="P421">
        <v>96</v>
      </c>
      <c r="Q421">
        <v>96</v>
      </c>
      <c r="R421">
        <v>84.33</v>
      </c>
      <c r="S421">
        <v>100</v>
      </c>
      <c r="T421">
        <v>100</v>
      </c>
      <c r="U421">
        <v>100</v>
      </c>
      <c r="V421" t="s">
        <v>368</v>
      </c>
      <c r="W421" t="s">
        <v>904</v>
      </c>
      <c r="X421" t="s">
        <v>735</v>
      </c>
      <c r="Y421" t="s">
        <v>34</v>
      </c>
      <c r="Z421" t="s">
        <v>34</v>
      </c>
      <c r="AA421" t="s">
        <v>34</v>
      </c>
      <c r="AB421">
        <v>4</v>
      </c>
    </row>
    <row r="422" spans="1:28" x14ac:dyDescent="0.25">
      <c r="A422" t="s">
        <v>84</v>
      </c>
      <c r="B422">
        <v>35038</v>
      </c>
      <c r="C422" t="s">
        <v>901</v>
      </c>
      <c r="D422" t="s">
        <v>924</v>
      </c>
      <c r="E422" t="s">
        <v>924</v>
      </c>
      <c r="F422" t="s">
        <v>30</v>
      </c>
      <c r="G422">
        <v>1</v>
      </c>
      <c r="H422">
        <v>3</v>
      </c>
      <c r="I422">
        <v>54</v>
      </c>
      <c r="J422" t="s">
        <v>57</v>
      </c>
      <c r="K422" t="s">
        <v>903</v>
      </c>
      <c r="L422">
        <v>40282</v>
      </c>
      <c r="M422">
        <v>96</v>
      </c>
      <c r="N422">
        <v>96</v>
      </c>
      <c r="O422">
        <v>96</v>
      </c>
      <c r="P422">
        <v>96</v>
      </c>
      <c r="Q422">
        <v>96</v>
      </c>
      <c r="R422">
        <v>100</v>
      </c>
      <c r="S422">
        <v>87.3</v>
      </c>
      <c r="T422">
        <v>100</v>
      </c>
      <c r="U422">
        <v>100</v>
      </c>
      <c r="V422" t="s">
        <v>537</v>
      </c>
      <c r="W422" t="s">
        <v>904</v>
      </c>
      <c r="X422" t="s">
        <v>34</v>
      </c>
      <c r="Y422" t="s">
        <v>347</v>
      </c>
      <c r="Z422" t="s">
        <v>34</v>
      </c>
      <c r="AA422" t="s">
        <v>34</v>
      </c>
      <c r="AB422">
        <v>4</v>
      </c>
    </row>
    <row r="423" spans="1:28" x14ac:dyDescent="0.25">
      <c r="A423" t="s">
        <v>84</v>
      </c>
      <c r="B423">
        <v>35038</v>
      </c>
      <c r="C423" t="s">
        <v>901</v>
      </c>
      <c r="D423" t="s">
        <v>926</v>
      </c>
      <c r="E423" t="s">
        <v>926</v>
      </c>
      <c r="F423" t="s">
        <v>30</v>
      </c>
      <c r="G423">
        <v>1</v>
      </c>
      <c r="H423">
        <v>3</v>
      </c>
      <c r="I423">
        <v>68</v>
      </c>
      <c r="J423" t="s">
        <v>57</v>
      </c>
      <c r="K423" t="s">
        <v>903</v>
      </c>
      <c r="L423">
        <v>44450</v>
      </c>
      <c r="M423">
        <v>95</v>
      </c>
      <c r="N423">
        <v>95</v>
      </c>
      <c r="O423">
        <v>95</v>
      </c>
      <c r="P423">
        <v>95</v>
      </c>
      <c r="Q423">
        <v>95</v>
      </c>
      <c r="R423">
        <v>84.33</v>
      </c>
      <c r="S423">
        <v>98.4</v>
      </c>
      <c r="T423">
        <v>99.92</v>
      </c>
      <c r="U423">
        <v>100</v>
      </c>
      <c r="V423" t="s">
        <v>119</v>
      </c>
      <c r="W423" t="s">
        <v>904</v>
      </c>
      <c r="X423" t="s">
        <v>735</v>
      </c>
      <c r="Y423" t="s">
        <v>480</v>
      </c>
      <c r="Z423" t="s">
        <v>64</v>
      </c>
      <c r="AA423" t="s">
        <v>34</v>
      </c>
      <c r="AB423">
        <v>4</v>
      </c>
    </row>
    <row r="424" spans="1:28" x14ac:dyDescent="0.25">
      <c r="A424" t="s">
        <v>84</v>
      </c>
      <c r="B424">
        <v>35038</v>
      </c>
      <c r="C424" t="s">
        <v>901</v>
      </c>
      <c r="D424" t="s">
        <v>975</v>
      </c>
      <c r="E424" t="s">
        <v>975</v>
      </c>
      <c r="F424" t="s">
        <v>30</v>
      </c>
      <c r="G424">
        <v>1</v>
      </c>
      <c r="H424">
        <v>3</v>
      </c>
      <c r="I424">
        <v>93</v>
      </c>
      <c r="J424" t="s">
        <v>57</v>
      </c>
      <c r="K424" t="s">
        <v>959</v>
      </c>
      <c r="L424">
        <v>93219</v>
      </c>
      <c r="M424">
        <v>100</v>
      </c>
      <c r="N424">
        <v>100</v>
      </c>
      <c r="O424">
        <v>100</v>
      </c>
      <c r="P424">
        <v>100</v>
      </c>
      <c r="Q424">
        <v>100</v>
      </c>
      <c r="R424">
        <v>100</v>
      </c>
      <c r="S424">
        <v>100</v>
      </c>
      <c r="T424">
        <v>100</v>
      </c>
      <c r="U424">
        <v>100</v>
      </c>
      <c r="V424" t="s">
        <v>439</v>
      </c>
      <c r="W424" t="s">
        <v>960</v>
      </c>
      <c r="X424" t="s">
        <v>34</v>
      </c>
      <c r="Y424" t="s">
        <v>34</v>
      </c>
      <c r="Z424" t="s">
        <v>34</v>
      </c>
      <c r="AA424" t="s">
        <v>34</v>
      </c>
      <c r="AB424">
        <v>4</v>
      </c>
    </row>
    <row r="425" spans="1:28" x14ac:dyDescent="0.25">
      <c r="A425" t="s">
        <v>27</v>
      </c>
      <c r="B425">
        <v>46376</v>
      </c>
      <c r="C425" t="s">
        <v>495</v>
      </c>
      <c r="D425" t="s">
        <v>520</v>
      </c>
      <c r="E425" t="s">
        <v>520</v>
      </c>
      <c r="F425" t="s">
        <v>139</v>
      </c>
      <c r="G425">
        <v>0</v>
      </c>
      <c r="H425">
        <v>3</v>
      </c>
      <c r="I425">
        <v>90</v>
      </c>
      <c r="J425" t="s">
        <v>57</v>
      </c>
      <c r="K425" t="s">
        <v>497</v>
      </c>
      <c r="L425">
        <v>4306</v>
      </c>
      <c r="M425">
        <v>99</v>
      </c>
      <c r="N425">
        <v>99</v>
      </c>
      <c r="O425">
        <v>99</v>
      </c>
      <c r="P425">
        <v>99</v>
      </c>
      <c r="Q425">
        <v>99</v>
      </c>
      <c r="R425">
        <v>100</v>
      </c>
      <c r="S425">
        <v>100</v>
      </c>
      <c r="T425">
        <v>99.96</v>
      </c>
      <c r="V425" t="s">
        <v>521</v>
      </c>
      <c r="X425" t="s">
        <v>34</v>
      </c>
      <c r="Y425" t="s">
        <v>34</v>
      </c>
      <c r="Z425" t="s">
        <v>34</v>
      </c>
      <c r="AA425" t="s">
        <v>35</v>
      </c>
      <c r="AB425">
        <v>3</v>
      </c>
    </row>
    <row r="426" spans="1:28" x14ac:dyDescent="0.25">
      <c r="A426" t="s">
        <v>27</v>
      </c>
      <c r="B426">
        <v>25114</v>
      </c>
      <c r="C426" t="s">
        <v>28</v>
      </c>
      <c r="D426" t="s">
        <v>70</v>
      </c>
      <c r="E426" t="s">
        <v>70</v>
      </c>
      <c r="F426" t="s">
        <v>30</v>
      </c>
      <c r="G426">
        <v>0</v>
      </c>
      <c r="H426">
        <v>3</v>
      </c>
      <c r="I426">
        <v>64</v>
      </c>
      <c r="J426" t="s">
        <v>57</v>
      </c>
      <c r="K426" t="s">
        <v>32</v>
      </c>
      <c r="L426">
        <v>20554</v>
      </c>
      <c r="M426">
        <v>97</v>
      </c>
      <c r="N426">
        <v>97</v>
      </c>
      <c r="O426">
        <v>98</v>
      </c>
      <c r="P426">
        <v>96</v>
      </c>
      <c r="Q426">
        <v>97</v>
      </c>
      <c r="R426">
        <v>94.64</v>
      </c>
      <c r="S426">
        <v>99.81</v>
      </c>
      <c r="T426">
        <v>97.47</v>
      </c>
      <c r="V426" t="s">
        <v>71</v>
      </c>
      <c r="X426" t="s">
        <v>58</v>
      </c>
      <c r="Y426" t="s">
        <v>34</v>
      </c>
      <c r="Z426" t="s">
        <v>72</v>
      </c>
      <c r="AA426" t="s">
        <v>35</v>
      </c>
      <c r="AB426">
        <v>3</v>
      </c>
    </row>
    <row r="427" spans="1:28" x14ac:dyDescent="0.25">
      <c r="A427" t="s">
        <v>27</v>
      </c>
      <c r="B427">
        <v>25114</v>
      </c>
      <c r="C427" t="s">
        <v>28</v>
      </c>
      <c r="D427" t="s">
        <v>73</v>
      </c>
      <c r="E427" t="s">
        <v>73</v>
      </c>
      <c r="F427" t="s">
        <v>30</v>
      </c>
      <c r="G427">
        <v>0</v>
      </c>
      <c r="H427">
        <v>3</v>
      </c>
      <c r="I427">
        <v>65</v>
      </c>
      <c r="J427" t="s">
        <v>57</v>
      </c>
      <c r="K427" t="s">
        <v>32</v>
      </c>
      <c r="L427">
        <v>18862</v>
      </c>
      <c r="M427">
        <v>97</v>
      </c>
      <c r="N427">
        <v>97</v>
      </c>
      <c r="O427">
        <v>97</v>
      </c>
      <c r="P427">
        <v>97</v>
      </c>
      <c r="Q427">
        <v>97</v>
      </c>
      <c r="R427">
        <v>93.78</v>
      </c>
      <c r="S427">
        <v>100</v>
      </c>
      <c r="T427">
        <v>100</v>
      </c>
      <c r="V427" t="s">
        <v>38</v>
      </c>
      <c r="X427" t="s">
        <v>63</v>
      </c>
      <c r="Y427" t="s">
        <v>34</v>
      </c>
      <c r="Z427" t="s">
        <v>34</v>
      </c>
      <c r="AA427" t="s">
        <v>35</v>
      </c>
      <c r="AB427">
        <v>3</v>
      </c>
    </row>
    <row r="428" spans="1:28" x14ac:dyDescent="0.25">
      <c r="A428" t="s">
        <v>84</v>
      </c>
      <c r="B428">
        <v>25114</v>
      </c>
      <c r="C428" t="s">
        <v>28</v>
      </c>
      <c r="D428" t="s">
        <v>109</v>
      </c>
      <c r="E428" t="s">
        <v>109</v>
      </c>
      <c r="F428" t="s">
        <v>30</v>
      </c>
      <c r="G428">
        <v>0</v>
      </c>
      <c r="H428">
        <v>3</v>
      </c>
      <c r="I428">
        <v>14</v>
      </c>
      <c r="J428" t="s">
        <v>57</v>
      </c>
      <c r="K428" t="s">
        <v>86</v>
      </c>
      <c r="L428">
        <v>344</v>
      </c>
      <c r="M428">
        <v>88</v>
      </c>
      <c r="N428">
        <v>88</v>
      </c>
      <c r="O428">
        <v>96</v>
      </c>
      <c r="P428">
        <v>80</v>
      </c>
      <c r="Q428">
        <v>92</v>
      </c>
      <c r="R428">
        <v>87.33</v>
      </c>
      <c r="S428">
        <v>77.459999999999994</v>
      </c>
      <c r="T428">
        <v>89.93</v>
      </c>
      <c r="U428">
        <v>100</v>
      </c>
      <c r="V428" t="s">
        <v>110</v>
      </c>
      <c r="W428" t="s">
        <v>88</v>
      </c>
      <c r="X428" t="s">
        <v>111</v>
      </c>
      <c r="Y428" t="s">
        <v>112</v>
      </c>
      <c r="Z428" t="s">
        <v>113</v>
      </c>
      <c r="AA428" t="s">
        <v>34</v>
      </c>
      <c r="AB428">
        <v>4</v>
      </c>
    </row>
    <row r="429" spans="1:28" x14ac:dyDescent="0.25">
      <c r="A429" t="s">
        <v>84</v>
      </c>
      <c r="B429">
        <v>25114</v>
      </c>
      <c r="C429" t="s">
        <v>28</v>
      </c>
      <c r="D429" t="s">
        <v>114</v>
      </c>
      <c r="E429" t="s">
        <v>114</v>
      </c>
      <c r="F429" t="s">
        <v>30</v>
      </c>
      <c r="G429">
        <v>0</v>
      </c>
      <c r="H429">
        <v>3</v>
      </c>
      <c r="I429">
        <v>16</v>
      </c>
      <c r="J429" t="s">
        <v>57</v>
      </c>
      <c r="K429" t="s">
        <v>86</v>
      </c>
      <c r="L429">
        <v>54</v>
      </c>
      <c r="M429">
        <v>88</v>
      </c>
      <c r="N429">
        <v>88</v>
      </c>
      <c r="O429">
        <v>88</v>
      </c>
      <c r="P429">
        <v>88</v>
      </c>
      <c r="Q429">
        <v>88</v>
      </c>
      <c r="R429">
        <v>92.23</v>
      </c>
      <c r="S429">
        <v>62.21</v>
      </c>
      <c r="T429">
        <v>98.95</v>
      </c>
      <c r="U429">
        <v>100</v>
      </c>
      <c r="V429" t="s">
        <v>110</v>
      </c>
      <c r="W429" t="s">
        <v>88</v>
      </c>
      <c r="X429" t="s">
        <v>77</v>
      </c>
      <c r="Y429" t="s">
        <v>115</v>
      </c>
      <c r="Z429" t="s">
        <v>52</v>
      </c>
      <c r="AA429" t="s">
        <v>34</v>
      </c>
      <c r="AB429">
        <v>4</v>
      </c>
    </row>
    <row r="430" spans="1:28" x14ac:dyDescent="0.25">
      <c r="A430" t="s">
        <v>84</v>
      </c>
      <c r="B430">
        <v>25114</v>
      </c>
      <c r="C430" t="s">
        <v>28</v>
      </c>
      <c r="D430" t="s">
        <v>116</v>
      </c>
      <c r="E430" t="s">
        <v>116</v>
      </c>
      <c r="F430" t="s">
        <v>30</v>
      </c>
      <c r="G430">
        <v>0</v>
      </c>
      <c r="H430">
        <v>3</v>
      </c>
      <c r="I430">
        <v>30</v>
      </c>
      <c r="J430" t="s">
        <v>57</v>
      </c>
      <c r="K430" t="s">
        <v>86</v>
      </c>
      <c r="L430">
        <v>97</v>
      </c>
      <c r="M430">
        <v>87</v>
      </c>
      <c r="N430">
        <v>87</v>
      </c>
      <c r="O430">
        <v>87</v>
      </c>
      <c r="P430">
        <v>86</v>
      </c>
      <c r="Q430">
        <v>87</v>
      </c>
      <c r="R430">
        <v>94.54</v>
      </c>
      <c r="S430">
        <v>57.6</v>
      </c>
      <c r="T430">
        <v>97.4</v>
      </c>
      <c r="U430">
        <v>100</v>
      </c>
      <c r="V430" t="s">
        <v>110</v>
      </c>
      <c r="W430" t="s">
        <v>88</v>
      </c>
      <c r="X430" t="s">
        <v>58</v>
      </c>
      <c r="Y430" t="s">
        <v>117</v>
      </c>
      <c r="Z430" t="s">
        <v>72</v>
      </c>
      <c r="AA430" t="s">
        <v>34</v>
      </c>
      <c r="AB430">
        <v>4</v>
      </c>
    </row>
    <row r="431" spans="1:28" x14ac:dyDescent="0.25">
      <c r="A431" t="s">
        <v>84</v>
      </c>
      <c r="B431">
        <v>25114</v>
      </c>
      <c r="C431" t="s">
        <v>28</v>
      </c>
      <c r="D431" t="s">
        <v>121</v>
      </c>
      <c r="E431" t="s">
        <v>121</v>
      </c>
      <c r="F431" t="s">
        <v>30</v>
      </c>
      <c r="G431">
        <v>0</v>
      </c>
      <c r="H431">
        <v>3</v>
      </c>
      <c r="I431">
        <v>52</v>
      </c>
      <c r="J431" t="s">
        <v>57</v>
      </c>
      <c r="K431" t="s">
        <v>86</v>
      </c>
      <c r="L431">
        <v>26</v>
      </c>
      <c r="M431">
        <v>87</v>
      </c>
      <c r="N431">
        <v>87</v>
      </c>
      <c r="O431">
        <v>87</v>
      </c>
      <c r="P431">
        <v>87</v>
      </c>
      <c r="Q431">
        <v>87</v>
      </c>
      <c r="R431">
        <v>89.71</v>
      </c>
      <c r="S431">
        <v>60.26</v>
      </c>
      <c r="T431">
        <v>99.33</v>
      </c>
      <c r="U431">
        <v>100</v>
      </c>
      <c r="V431" t="s">
        <v>110</v>
      </c>
      <c r="W431" t="s">
        <v>88</v>
      </c>
      <c r="X431" t="s">
        <v>89</v>
      </c>
      <c r="Y431" t="s">
        <v>122</v>
      </c>
      <c r="Z431" t="s">
        <v>64</v>
      </c>
      <c r="AA431" t="s">
        <v>34</v>
      </c>
      <c r="AB431">
        <v>4</v>
      </c>
    </row>
    <row r="432" spans="1:28" x14ac:dyDescent="0.25">
      <c r="A432" t="s">
        <v>84</v>
      </c>
      <c r="B432">
        <v>25114</v>
      </c>
      <c r="C432" t="s">
        <v>28</v>
      </c>
      <c r="D432" t="s">
        <v>123</v>
      </c>
      <c r="E432" t="s">
        <v>123</v>
      </c>
      <c r="F432" t="s">
        <v>30</v>
      </c>
      <c r="G432">
        <v>0</v>
      </c>
      <c r="H432">
        <v>3</v>
      </c>
      <c r="I432">
        <v>65</v>
      </c>
      <c r="J432" t="s">
        <v>57</v>
      </c>
      <c r="K432" t="s">
        <v>86</v>
      </c>
      <c r="L432">
        <v>228</v>
      </c>
      <c r="M432">
        <v>86</v>
      </c>
      <c r="N432">
        <v>86</v>
      </c>
      <c r="O432">
        <v>97</v>
      </c>
      <c r="P432">
        <v>75</v>
      </c>
      <c r="Q432">
        <v>91</v>
      </c>
      <c r="R432">
        <v>89.19</v>
      </c>
      <c r="S432">
        <v>78.11</v>
      </c>
      <c r="T432">
        <v>77.45</v>
      </c>
      <c r="U432">
        <v>100</v>
      </c>
      <c r="V432" t="s">
        <v>98</v>
      </c>
      <c r="W432" t="s">
        <v>88</v>
      </c>
      <c r="X432" t="s">
        <v>92</v>
      </c>
      <c r="Y432" t="s">
        <v>95</v>
      </c>
      <c r="Z432" t="s">
        <v>112</v>
      </c>
      <c r="AA432" t="s">
        <v>34</v>
      </c>
      <c r="AB432">
        <v>4</v>
      </c>
    </row>
    <row r="433" spans="1:28" x14ac:dyDescent="0.25">
      <c r="A433" t="s">
        <v>84</v>
      </c>
      <c r="B433">
        <v>25114</v>
      </c>
      <c r="C433" t="s">
        <v>28</v>
      </c>
      <c r="D433" t="s">
        <v>124</v>
      </c>
      <c r="E433" t="s">
        <v>124</v>
      </c>
      <c r="F433" t="s">
        <v>30</v>
      </c>
      <c r="G433">
        <v>0</v>
      </c>
      <c r="H433">
        <v>3</v>
      </c>
      <c r="I433">
        <v>69</v>
      </c>
      <c r="J433" t="s">
        <v>57</v>
      </c>
      <c r="K433" t="s">
        <v>86</v>
      </c>
      <c r="L433">
        <v>38</v>
      </c>
      <c r="M433">
        <v>86</v>
      </c>
      <c r="N433">
        <v>86</v>
      </c>
      <c r="O433">
        <v>86</v>
      </c>
      <c r="P433">
        <v>86</v>
      </c>
      <c r="Q433">
        <v>86</v>
      </c>
      <c r="R433">
        <v>89.38</v>
      </c>
      <c r="S433">
        <v>56.94</v>
      </c>
      <c r="T433">
        <v>99.08</v>
      </c>
      <c r="U433">
        <v>100</v>
      </c>
      <c r="V433" t="s">
        <v>119</v>
      </c>
      <c r="W433" t="s">
        <v>88</v>
      </c>
      <c r="X433" t="s">
        <v>92</v>
      </c>
      <c r="Y433" t="s">
        <v>120</v>
      </c>
      <c r="Z433" t="s">
        <v>52</v>
      </c>
      <c r="AA433" t="s">
        <v>34</v>
      </c>
      <c r="AB433">
        <v>4</v>
      </c>
    </row>
    <row r="434" spans="1:28" x14ac:dyDescent="0.25">
      <c r="A434" t="s">
        <v>84</v>
      </c>
      <c r="B434">
        <v>25114</v>
      </c>
      <c r="C434" t="s">
        <v>28</v>
      </c>
      <c r="D434" t="s">
        <v>125</v>
      </c>
      <c r="E434" t="s">
        <v>125</v>
      </c>
      <c r="F434" t="s">
        <v>30</v>
      </c>
      <c r="G434">
        <v>0</v>
      </c>
      <c r="H434">
        <v>3</v>
      </c>
      <c r="I434">
        <v>89</v>
      </c>
      <c r="J434" t="s">
        <v>57</v>
      </c>
      <c r="K434" t="s">
        <v>86</v>
      </c>
      <c r="L434">
        <v>21</v>
      </c>
      <c r="M434">
        <v>86</v>
      </c>
      <c r="N434">
        <v>86</v>
      </c>
      <c r="O434">
        <v>86</v>
      </c>
      <c r="P434">
        <v>86</v>
      </c>
      <c r="Q434">
        <v>86</v>
      </c>
      <c r="R434">
        <v>88.9</v>
      </c>
      <c r="S434">
        <v>58.28</v>
      </c>
      <c r="T434">
        <v>99.35</v>
      </c>
      <c r="U434">
        <v>100</v>
      </c>
      <c r="V434" t="s">
        <v>110</v>
      </c>
      <c r="W434" t="s">
        <v>88</v>
      </c>
      <c r="X434" t="s">
        <v>92</v>
      </c>
      <c r="Y434" t="s">
        <v>117</v>
      </c>
      <c r="Z434" t="s">
        <v>64</v>
      </c>
      <c r="AA434" t="s">
        <v>34</v>
      </c>
      <c r="AB434">
        <v>4</v>
      </c>
    </row>
    <row r="435" spans="1:28" x14ac:dyDescent="0.25">
      <c r="A435" t="s">
        <v>84</v>
      </c>
      <c r="B435">
        <v>25114</v>
      </c>
      <c r="C435" t="s">
        <v>28</v>
      </c>
      <c r="D435" t="s">
        <v>128</v>
      </c>
      <c r="E435" t="s">
        <v>128</v>
      </c>
      <c r="F435" t="s">
        <v>30</v>
      </c>
      <c r="G435">
        <v>0</v>
      </c>
      <c r="H435">
        <v>3</v>
      </c>
      <c r="I435">
        <v>92</v>
      </c>
      <c r="J435" t="s">
        <v>57</v>
      </c>
      <c r="K435" t="s">
        <v>86</v>
      </c>
      <c r="L435">
        <v>192</v>
      </c>
      <c r="M435">
        <v>85</v>
      </c>
      <c r="N435">
        <v>85</v>
      </c>
      <c r="O435">
        <v>86</v>
      </c>
      <c r="P435">
        <v>84</v>
      </c>
      <c r="Q435">
        <v>85</v>
      </c>
      <c r="R435">
        <v>89.15</v>
      </c>
      <c r="S435">
        <v>57.02</v>
      </c>
      <c r="T435">
        <v>94.83</v>
      </c>
      <c r="U435">
        <v>100</v>
      </c>
      <c r="V435" t="s">
        <v>110</v>
      </c>
      <c r="W435" t="s">
        <v>88</v>
      </c>
      <c r="X435" t="s">
        <v>92</v>
      </c>
      <c r="Y435" t="s">
        <v>120</v>
      </c>
      <c r="Z435" t="s">
        <v>104</v>
      </c>
      <c r="AA435" t="s">
        <v>34</v>
      </c>
      <c r="AB435">
        <v>4</v>
      </c>
    </row>
    <row r="436" spans="1:28" x14ac:dyDescent="0.25">
      <c r="A436" t="s">
        <v>84</v>
      </c>
      <c r="B436">
        <v>25114</v>
      </c>
      <c r="C436" t="s">
        <v>28</v>
      </c>
      <c r="D436" t="s">
        <v>129</v>
      </c>
      <c r="E436" t="s">
        <v>129</v>
      </c>
      <c r="F436" t="s">
        <v>30</v>
      </c>
      <c r="G436">
        <v>0</v>
      </c>
      <c r="H436">
        <v>3</v>
      </c>
      <c r="I436">
        <v>93</v>
      </c>
      <c r="J436" t="s">
        <v>57</v>
      </c>
      <c r="K436" t="s">
        <v>86</v>
      </c>
      <c r="L436">
        <v>189</v>
      </c>
      <c r="M436">
        <v>85</v>
      </c>
      <c r="N436">
        <v>85</v>
      </c>
      <c r="O436">
        <v>92</v>
      </c>
      <c r="P436">
        <v>78</v>
      </c>
      <c r="Q436">
        <v>88</v>
      </c>
      <c r="R436">
        <v>71.05</v>
      </c>
      <c r="S436">
        <v>77.42</v>
      </c>
      <c r="T436">
        <v>93.5</v>
      </c>
      <c r="U436">
        <v>100</v>
      </c>
      <c r="V436" t="s">
        <v>110</v>
      </c>
      <c r="W436" t="s">
        <v>88</v>
      </c>
      <c r="X436" t="s">
        <v>127</v>
      </c>
      <c r="Y436" t="s">
        <v>112</v>
      </c>
      <c r="Z436" t="s">
        <v>130</v>
      </c>
      <c r="AA436" t="s">
        <v>34</v>
      </c>
      <c r="AB436">
        <v>4</v>
      </c>
    </row>
    <row r="437" spans="1:28" x14ac:dyDescent="0.25">
      <c r="A437" t="s">
        <v>143</v>
      </c>
      <c r="B437">
        <v>25114</v>
      </c>
      <c r="C437" t="s">
        <v>28</v>
      </c>
      <c r="D437" t="s">
        <v>153</v>
      </c>
      <c r="E437" t="s">
        <v>153</v>
      </c>
      <c r="F437" t="s">
        <v>30</v>
      </c>
      <c r="G437">
        <v>0</v>
      </c>
      <c r="H437">
        <v>3</v>
      </c>
      <c r="I437">
        <v>16</v>
      </c>
      <c r="J437" t="s">
        <v>57</v>
      </c>
      <c r="K437" t="s">
        <v>144</v>
      </c>
      <c r="L437">
        <v>296</v>
      </c>
      <c r="M437">
        <v>87</v>
      </c>
      <c r="N437">
        <v>87</v>
      </c>
      <c r="O437">
        <v>98</v>
      </c>
      <c r="P437">
        <v>76</v>
      </c>
      <c r="Q437">
        <v>92</v>
      </c>
      <c r="R437">
        <v>94.64</v>
      </c>
      <c r="S437">
        <v>77.48</v>
      </c>
      <c r="T437">
        <v>77.400000000000006</v>
      </c>
      <c r="U437">
        <v>100</v>
      </c>
      <c r="V437" t="s">
        <v>154</v>
      </c>
      <c r="W437" t="s">
        <v>88</v>
      </c>
      <c r="X437" t="s">
        <v>58</v>
      </c>
      <c r="Y437" t="s">
        <v>112</v>
      </c>
      <c r="Z437" t="s">
        <v>112</v>
      </c>
      <c r="AA437" t="s">
        <v>34</v>
      </c>
      <c r="AB437">
        <v>4</v>
      </c>
    </row>
    <row r="438" spans="1:28" x14ac:dyDescent="0.25">
      <c r="A438" t="s">
        <v>143</v>
      </c>
      <c r="B438">
        <v>25114</v>
      </c>
      <c r="C438" t="s">
        <v>28</v>
      </c>
      <c r="D438" t="s">
        <v>156</v>
      </c>
      <c r="E438" t="s">
        <v>156</v>
      </c>
      <c r="F438" t="s">
        <v>30</v>
      </c>
      <c r="G438">
        <v>0</v>
      </c>
      <c r="H438">
        <v>3</v>
      </c>
      <c r="I438">
        <v>32</v>
      </c>
      <c r="J438" t="s">
        <v>57</v>
      </c>
      <c r="K438" t="s">
        <v>144</v>
      </c>
      <c r="L438">
        <v>26</v>
      </c>
      <c r="M438">
        <v>86</v>
      </c>
      <c r="N438">
        <v>86</v>
      </c>
      <c r="O438">
        <v>87</v>
      </c>
      <c r="P438">
        <v>81</v>
      </c>
      <c r="Q438">
        <v>86</v>
      </c>
      <c r="R438">
        <v>89.19</v>
      </c>
      <c r="S438">
        <v>60.44</v>
      </c>
      <c r="T438">
        <v>99.13</v>
      </c>
      <c r="U438">
        <v>96.46</v>
      </c>
      <c r="V438" t="s">
        <v>157</v>
      </c>
      <c r="W438" t="s">
        <v>88</v>
      </c>
      <c r="X438" t="s">
        <v>92</v>
      </c>
      <c r="Y438" t="s">
        <v>122</v>
      </c>
      <c r="Z438" t="s">
        <v>64</v>
      </c>
      <c r="AA438" t="s">
        <v>158</v>
      </c>
      <c r="AB438">
        <v>4</v>
      </c>
    </row>
    <row r="439" spans="1:28" x14ac:dyDescent="0.25">
      <c r="A439" t="s">
        <v>143</v>
      </c>
      <c r="B439">
        <v>25114</v>
      </c>
      <c r="C439" t="s">
        <v>28</v>
      </c>
      <c r="D439" t="s">
        <v>123</v>
      </c>
      <c r="E439" t="s">
        <v>123</v>
      </c>
      <c r="F439" t="s">
        <v>30</v>
      </c>
      <c r="G439">
        <v>0</v>
      </c>
      <c r="H439">
        <v>3</v>
      </c>
      <c r="I439">
        <v>50</v>
      </c>
      <c r="J439" t="s">
        <v>57</v>
      </c>
      <c r="K439" t="s">
        <v>144</v>
      </c>
      <c r="L439">
        <v>228</v>
      </c>
      <c r="M439">
        <v>84</v>
      </c>
      <c r="N439">
        <v>84</v>
      </c>
      <c r="O439">
        <v>97</v>
      </c>
      <c r="P439">
        <v>69</v>
      </c>
      <c r="Q439">
        <v>91</v>
      </c>
      <c r="R439">
        <v>89.19</v>
      </c>
      <c r="S439">
        <v>78.11</v>
      </c>
      <c r="T439">
        <v>77.45</v>
      </c>
      <c r="U439">
        <v>94.82</v>
      </c>
      <c r="V439" t="s">
        <v>149</v>
      </c>
      <c r="W439" t="s">
        <v>88</v>
      </c>
      <c r="X439" t="s">
        <v>92</v>
      </c>
      <c r="Y439" t="s">
        <v>95</v>
      </c>
      <c r="Z439" t="s">
        <v>112</v>
      </c>
      <c r="AA439" t="s">
        <v>146</v>
      </c>
      <c r="AB439">
        <v>4</v>
      </c>
    </row>
    <row r="440" spans="1:28" x14ac:dyDescent="0.25">
      <c r="A440" t="s">
        <v>143</v>
      </c>
      <c r="B440">
        <v>25114</v>
      </c>
      <c r="C440" t="s">
        <v>28</v>
      </c>
      <c r="D440" t="s">
        <v>171</v>
      </c>
      <c r="E440" t="s">
        <v>171</v>
      </c>
      <c r="F440" t="s">
        <v>30</v>
      </c>
      <c r="G440">
        <v>0</v>
      </c>
      <c r="H440">
        <v>3</v>
      </c>
      <c r="I440">
        <v>79</v>
      </c>
      <c r="J440" t="s">
        <v>57</v>
      </c>
      <c r="K440" t="s">
        <v>144</v>
      </c>
      <c r="L440">
        <v>304</v>
      </c>
      <c r="M440">
        <v>81</v>
      </c>
      <c r="N440">
        <v>81</v>
      </c>
      <c r="O440">
        <v>88</v>
      </c>
      <c r="P440">
        <v>74</v>
      </c>
      <c r="Q440">
        <v>84</v>
      </c>
      <c r="R440">
        <v>54.19</v>
      </c>
      <c r="S440">
        <v>77.37</v>
      </c>
      <c r="T440">
        <v>93.98</v>
      </c>
      <c r="U440">
        <v>100</v>
      </c>
      <c r="V440" t="s">
        <v>154</v>
      </c>
      <c r="W440" t="s">
        <v>88</v>
      </c>
      <c r="X440" t="s">
        <v>172</v>
      </c>
      <c r="Y440" t="s">
        <v>112</v>
      </c>
      <c r="Z440" t="s">
        <v>106</v>
      </c>
      <c r="AA440" t="s">
        <v>34</v>
      </c>
      <c r="AB440">
        <v>4</v>
      </c>
    </row>
    <row r="441" spans="1:28" x14ac:dyDescent="0.25">
      <c r="A441" t="s">
        <v>184</v>
      </c>
      <c r="B441">
        <v>40670</v>
      </c>
      <c r="C441" t="s">
        <v>185</v>
      </c>
      <c r="D441" t="s">
        <v>201</v>
      </c>
      <c r="E441" t="s">
        <v>201</v>
      </c>
      <c r="F441" t="s">
        <v>30</v>
      </c>
      <c r="G441">
        <v>0</v>
      </c>
      <c r="H441">
        <v>3</v>
      </c>
      <c r="I441">
        <v>18</v>
      </c>
      <c r="J441" t="s">
        <v>57</v>
      </c>
      <c r="K441" t="s">
        <v>187</v>
      </c>
      <c r="L441">
        <v>40905</v>
      </c>
      <c r="M441">
        <v>98</v>
      </c>
      <c r="N441">
        <v>98</v>
      </c>
      <c r="O441">
        <v>99</v>
      </c>
      <c r="P441">
        <v>91</v>
      </c>
      <c r="Q441">
        <v>98</v>
      </c>
      <c r="R441">
        <v>100</v>
      </c>
      <c r="S441">
        <v>96.03</v>
      </c>
      <c r="V441" t="s">
        <v>195</v>
      </c>
      <c r="X441" t="s">
        <v>34</v>
      </c>
      <c r="Y441" t="s">
        <v>196</v>
      </c>
      <c r="AA441" t="s">
        <v>35</v>
      </c>
      <c r="AB441">
        <v>2</v>
      </c>
    </row>
    <row r="442" spans="1:28" x14ac:dyDescent="0.25">
      <c r="A442" t="s">
        <v>184</v>
      </c>
      <c r="B442">
        <v>40670</v>
      </c>
      <c r="C442" t="s">
        <v>185</v>
      </c>
      <c r="D442" t="s">
        <v>202</v>
      </c>
      <c r="E442" t="s">
        <v>202</v>
      </c>
      <c r="F442" t="s">
        <v>30</v>
      </c>
      <c r="G442">
        <v>0</v>
      </c>
      <c r="H442">
        <v>3</v>
      </c>
      <c r="I442">
        <v>25</v>
      </c>
      <c r="J442" t="s">
        <v>57</v>
      </c>
      <c r="K442" t="s">
        <v>187</v>
      </c>
      <c r="L442">
        <v>33222</v>
      </c>
      <c r="M442">
        <v>98</v>
      </c>
      <c r="N442">
        <v>98</v>
      </c>
      <c r="O442">
        <v>99</v>
      </c>
      <c r="P442">
        <v>91</v>
      </c>
      <c r="Q442">
        <v>98</v>
      </c>
      <c r="R442">
        <v>100</v>
      </c>
      <c r="S442">
        <v>96.03</v>
      </c>
      <c r="V442" t="s">
        <v>195</v>
      </c>
      <c r="X442" t="s">
        <v>34</v>
      </c>
      <c r="Y442" t="s">
        <v>196</v>
      </c>
      <c r="AA442" t="s">
        <v>35</v>
      </c>
      <c r="AB442">
        <v>2</v>
      </c>
    </row>
    <row r="443" spans="1:28" x14ac:dyDescent="0.25">
      <c r="A443" t="s">
        <v>184</v>
      </c>
      <c r="B443">
        <v>40670</v>
      </c>
      <c r="C443" t="s">
        <v>185</v>
      </c>
      <c r="D443" t="s">
        <v>203</v>
      </c>
      <c r="E443" t="s">
        <v>203</v>
      </c>
      <c r="F443" t="s">
        <v>30</v>
      </c>
      <c r="G443">
        <v>0</v>
      </c>
      <c r="H443">
        <v>3</v>
      </c>
      <c r="I443">
        <v>27</v>
      </c>
      <c r="J443" t="s">
        <v>57</v>
      </c>
      <c r="K443" t="s">
        <v>187</v>
      </c>
      <c r="L443">
        <v>21724</v>
      </c>
      <c r="M443">
        <v>98</v>
      </c>
      <c r="N443">
        <v>98</v>
      </c>
      <c r="O443">
        <v>99</v>
      </c>
      <c r="P443">
        <v>91</v>
      </c>
      <c r="Q443">
        <v>98</v>
      </c>
      <c r="R443">
        <v>100</v>
      </c>
      <c r="S443">
        <v>96.03</v>
      </c>
      <c r="V443" t="s">
        <v>195</v>
      </c>
      <c r="X443" t="s">
        <v>34</v>
      </c>
      <c r="Y443" t="s">
        <v>196</v>
      </c>
      <c r="AA443" t="s">
        <v>35</v>
      </c>
      <c r="AB443">
        <v>2</v>
      </c>
    </row>
    <row r="444" spans="1:28" x14ac:dyDescent="0.25">
      <c r="A444" t="s">
        <v>184</v>
      </c>
      <c r="B444">
        <v>40670</v>
      </c>
      <c r="C444" t="s">
        <v>185</v>
      </c>
      <c r="D444" t="s">
        <v>204</v>
      </c>
      <c r="E444" t="s">
        <v>204</v>
      </c>
      <c r="F444" t="s">
        <v>30</v>
      </c>
      <c r="G444">
        <v>0</v>
      </c>
      <c r="H444">
        <v>3</v>
      </c>
      <c r="I444">
        <v>40</v>
      </c>
      <c r="J444" t="s">
        <v>57</v>
      </c>
      <c r="K444" t="s">
        <v>187</v>
      </c>
      <c r="L444">
        <v>2916</v>
      </c>
      <c r="M444">
        <v>98</v>
      </c>
      <c r="N444">
        <v>98</v>
      </c>
      <c r="O444">
        <v>99</v>
      </c>
      <c r="P444">
        <v>91</v>
      </c>
      <c r="Q444">
        <v>98</v>
      </c>
      <c r="R444">
        <v>100</v>
      </c>
      <c r="S444">
        <v>96.03</v>
      </c>
      <c r="V444" t="s">
        <v>195</v>
      </c>
      <c r="X444" t="s">
        <v>34</v>
      </c>
      <c r="Y444" t="s">
        <v>196</v>
      </c>
      <c r="AA444" t="s">
        <v>35</v>
      </c>
      <c r="AB444">
        <v>2</v>
      </c>
    </row>
    <row r="445" spans="1:28" x14ac:dyDescent="0.25">
      <c r="A445" t="s">
        <v>184</v>
      </c>
      <c r="B445">
        <v>40670</v>
      </c>
      <c r="C445" t="s">
        <v>185</v>
      </c>
      <c r="D445" t="s">
        <v>205</v>
      </c>
      <c r="E445" t="s">
        <v>205</v>
      </c>
      <c r="F445" t="s">
        <v>30</v>
      </c>
      <c r="G445">
        <v>0</v>
      </c>
      <c r="H445">
        <v>3</v>
      </c>
      <c r="I445">
        <v>43</v>
      </c>
      <c r="J445" t="s">
        <v>57</v>
      </c>
      <c r="K445" t="s">
        <v>187</v>
      </c>
      <c r="L445">
        <v>20015</v>
      </c>
      <c r="M445">
        <v>97</v>
      </c>
      <c r="N445">
        <v>97</v>
      </c>
      <c r="O445">
        <v>99</v>
      </c>
      <c r="P445">
        <v>91</v>
      </c>
      <c r="Q445">
        <v>98</v>
      </c>
      <c r="R445">
        <v>99.85</v>
      </c>
      <c r="S445">
        <v>96.03</v>
      </c>
      <c r="V445" t="s">
        <v>206</v>
      </c>
      <c r="X445" t="s">
        <v>34</v>
      </c>
      <c r="Y445" t="s">
        <v>196</v>
      </c>
      <c r="AA445" t="s">
        <v>35</v>
      </c>
      <c r="AB445">
        <v>2</v>
      </c>
    </row>
    <row r="446" spans="1:28" x14ac:dyDescent="0.25">
      <c r="A446" t="s">
        <v>184</v>
      </c>
      <c r="B446">
        <v>40670</v>
      </c>
      <c r="C446" t="s">
        <v>185</v>
      </c>
      <c r="D446" t="s">
        <v>210</v>
      </c>
      <c r="E446" t="s">
        <v>210</v>
      </c>
      <c r="F446" t="s">
        <v>30</v>
      </c>
      <c r="G446">
        <v>0</v>
      </c>
      <c r="H446">
        <v>3</v>
      </c>
      <c r="I446">
        <v>57</v>
      </c>
      <c r="J446" t="s">
        <v>57</v>
      </c>
      <c r="K446" t="s">
        <v>187</v>
      </c>
      <c r="L446">
        <v>41696</v>
      </c>
      <c r="M446">
        <v>94</v>
      </c>
      <c r="N446">
        <v>94</v>
      </c>
      <c r="O446">
        <v>95</v>
      </c>
      <c r="P446">
        <v>87</v>
      </c>
      <c r="Q446">
        <v>94</v>
      </c>
      <c r="R446">
        <v>92.41</v>
      </c>
      <c r="S446">
        <v>96.03</v>
      </c>
      <c r="V446" t="s">
        <v>206</v>
      </c>
      <c r="X446" t="s">
        <v>77</v>
      </c>
      <c r="Y446" t="s">
        <v>196</v>
      </c>
      <c r="AA446" t="s">
        <v>35</v>
      </c>
      <c r="AB446">
        <v>2</v>
      </c>
    </row>
    <row r="447" spans="1:28" x14ac:dyDescent="0.25">
      <c r="A447" t="s">
        <v>184</v>
      </c>
      <c r="B447">
        <v>40670</v>
      </c>
      <c r="C447" t="s">
        <v>185</v>
      </c>
      <c r="D447" t="s">
        <v>211</v>
      </c>
      <c r="E447" t="s">
        <v>211</v>
      </c>
      <c r="F447" t="s">
        <v>30</v>
      </c>
      <c r="G447">
        <v>0</v>
      </c>
      <c r="H447">
        <v>3</v>
      </c>
      <c r="I447">
        <v>72</v>
      </c>
      <c r="J447" t="s">
        <v>57</v>
      </c>
      <c r="K447" t="s">
        <v>187</v>
      </c>
      <c r="L447">
        <v>43352</v>
      </c>
      <c r="M447">
        <v>93</v>
      </c>
      <c r="N447">
        <v>93</v>
      </c>
      <c r="O447">
        <v>95</v>
      </c>
      <c r="P447">
        <v>87</v>
      </c>
      <c r="Q447">
        <v>94</v>
      </c>
      <c r="R447">
        <v>91.55</v>
      </c>
      <c r="S447">
        <v>96.03</v>
      </c>
      <c r="V447" t="s">
        <v>206</v>
      </c>
      <c r="X447" t="s">
        <v>77</v>
      </c>
      <c r="Y447" t="s">
        <v>196</v>
      </c>
      <c r="AA447" t="s">
        <v>35</v>
      </c>
      <c r="AB447">
        <v>2</v>
      </c>
    </row>
    <row r="448" spans="1:28" x14ac:dyDescent="0.25">
      <c r="A448" t="s">
        <v>143</v>
      </c>
      <c r="B448">
        <v>37552</v>
      </c>
      <c r="C448" t="s">
        <v>215</v>
      </c>
      <c r="D448" t="s">
        <v>203</v>
      </c>
      <c r="E448" t="s">
        <v>203</v>
      </c>
      <c r="F448" t="s">
        <v>30</v>
      </c>
      <c r="G448">
        <v>0</v>
      </c>
      <c r="H448">
        <v>3</v>
      </c>
      <c r="I448">
        <v>27</v>
      </c>
      <c r="J448" t="s">
        <v>57</v>
      </c>
      <c r="K448" t="s">
        <v>258</v>
      </c>
      <c r="L448">
        <v>21724</v>
      </c>
      <c r="M448">
        <v>65</v>
      </c>
      <c r="N448">
        <v>65</v>
      </c>
      <c r="O448">
        <v>66</v>
      </c>
      <c r="P448">
        <v>60</v>
      </c>
      <c r="Q448">
        <v>65</v>
      </c>
      <c r="R448">
        <v>100</v>
      </c>
      <c r="S448">
        <v>96.03</v>
      </c>
      <c r="U448">
        <v>0</v>
      </c>
      <c r="V448" t="s">
        <v>195</v>
      </c>
      <c r="X448" t="s">
        <v>34</v>
      </c>
      <c r="Y448" t="s">
        <v>196</v>
      </c>
      <c r="AA448" t="s">
        <v>35</v>
      </c>
      <c r="AB448">
        <v>3</v>
      </c>
    </row>
    <row r="449" spans="1:28" x14ac:dyDescent="0.25">
      <c r="A449" t="s">
        <v>143</v>
      </c>
      <c r="B449">
        <v>37552</v>
      </c>
      <c r="C449" t="s">
        <v>215</v>
      </c>
      <c r="D449" t="s">
        <v>260</v>
      </c>
      <c r="E449" t="s">
        <v>260</v>
      </c>
      <c r="F449" t="s">
        <v>30</v>
      </c>
      <c r="G449">
        <v>0</v>
      </c>
      <c r="H449">
        <v>3</v>
      </c>
      <c r="I449">
        <v>44</v>
      </c>
      <c r="J449" t="s">
        <v>57</v>
      </c>
      <c r="K449" t="s">
        <v>258</v>
      </c>
      <c r="L449">
        <v>20001</v>
      </c>
      <c r="M449">
        <v>64</v>
      </c>
      <c r="N449">
        <v>64</v>
      </c>
      <c r="O449">
        <v>65</v>
      </c>
      <c r="P449">
        <v>60</v>
      </c>
      <c r="Q449">
        <v>65</v>
      </c>
      <c r="R449">
        <v>98.02</v>
      </c>
      <c r="S449">
        <v>96.03</v>
      </c>
      <c r="U449">
        <v>0</v>
      </c>
      <c r="V449" t="s">
        <v>206</v>
      </c>
      <c r="X449" t="s">
        <v>45</v>
      </c>
      <c r="Y449" t="s">
        <v>196</v>
      </c>
      <c r="AA449" t="s">
        <v>35</v>
      </c>
      <c r="AB449">
        <v>3</v>
      </c>
    </row>
    <row r="450" spans="1:28" x14ac:dyDescent="0.25">
      <c r="A450" t="s">
        <v>143</v>
      </c>
      <c r="B450">
        <v>37552</v>
      </c>
      <c r="C450" t="s">
        <v>215</v>
      </c>
      <c r="D450" t="s">
        <v>266</v>
      </c>
      <c r="E450" t="s">
        <v>266</v>
      </c>
      <c r="F450" t="s">
        <v>30</v>
      </c>
      <c r="G450">
        <v>0</v>
      </c>
      <c r="H450">
        <v>3</v>
      </c>
      <c r="I450">
        <v>79</v>
      </c>
      <c r="J450" t="s">
        <v>57</v>
      </c>
      <c r="K450" t="s">
        <v>258</v>
      </c>
      <c r="L450">
        <v>21067</v>
      </c>
      <c r="M450">
        <v>61</v>
      </c>
      <c r="N450">
        <v>61</v>
      </c>
      <c r="O450">
        <v>62</v>
      </c>
      <c r="P450">
        <v>56</v>
      </c>
      <c r="Q450">
        <v>61</v>
      </c>
      <c r="R450">
        <v>88.12</v>
      </c>
      <c r="S450">
        <v>96.03</v>
      </c>
      <c r="U450">
        <v>0</v>
      </c>
      <c r="V450" t="s">
        <v>206</v>
      </c>
      <c r="X450" t="s">
        <v>265</v>
      </c>
      <c r="Y450" t="s">
        <v>196</v>
      </c>
      <c r="AA450" t="s">
        <v>35</v>
      </c>
      <c r="AB450">
        <v>3</v>
      </c>
    </row>
    <row r="451" spans="1:28" x14ac:dyDescent="0.25">
      <c r="A451" t="s">
        <v>84</v>
      </c>
      <c r="B451">
        <v>37552</v>
      </c>
      <c r="C451" t="s">
        <v>215</v>
      </c>
      <c r="D451" t="s">
        <v>203</v>
      </c>
      <c r="E451" t="s">
        <v>203</v>
      </c>
      <c r="F451" t="s">
        <v>30</v>
      </c>
      <c r="G451">
        <v>0</v>
      </c>
      <c r="H451">
        <v>3</v>
      </c>
      <c r="I451">
        <v>29</v>
      </c>
      <c r="J451" t="s">
        <v>57</v>
      </c>
      <c r="K451" t="s">
        <v>274</v>
      </c>
      <c r="L451">
        <v>21724</v>
      </c>
      <c r="M451">
        <v>65</v>
      </c>
      <c r="N451">
        <v>65</v>
      </c>
      <c r="O451">
        <v>66</v>
      </c>
      <c r="P451">
        <v>60</v>
      </c>
      <c r="Q451">
        <v>65</v>
      </c>
      <c r="R451">
        <v>100</v>
      </c>
      <c r="S451">
        <v>96.03</v>
      </c>
      <c r="U451">
        <v>0</v>
      </c>
      <c r="V451" t="s">
        <v>195</v>
      </c>
      <c r="X451" t="s">
        <v>34</v>
      </c>
      <c r="Y451" t="s">
        <v>196</v>
      </c>
      <c r="AA451" t="s">
        <v>35</v>
      </c>
      <c r="AB451">
        <v>3</v>
      </c>
    </row>
    <row r="452" spans="1:28" x14ac:dyDescent="0.25">
      <c r="A452" t="s">
        <v>84</v>
      </c>
      <c r="B452">
        <v>37552</v>
      </c>
      <c r="C452" t="s">
        <v>215</v>
      </c>
      <c r="D452" t="s">
        <v>277</v>
      </c>
      <c r="E452" t="s">
        <v>277</v>
      </c>
      <c r="F452" t="s">
        <v>30</v>
      </c>
      <c r="G452">
        <v>0</v>
      </c>
      <c r="H452">
        <v>3</v>
      </c>
      <c r="I452">
        <v>40</v>
      </c>
      <c r="J452" t="s">
        <v>57</v>
      </c>
      <c r="K452" t="s">
        <v>274</v>
      </c>
      <c r="L452">
        <v>20015</v>
      </c>
      <c r="M452">
        <v>64</v>
      </c>
      <c r="N452">
        <v>64</v>
      </c>
      <c r="O452">
        <v>65</v>
      </c>
      <c r="P452">
        <v>60</v>
      </c>
      <c r="Q452">
        <v>65</v>
      </c>
      <c r="R452">
        <v>98.02</v>
      </c>
      <c r="S452">
        <v>96.03</v>
      </c>
      <c r="U452">
        <v>0</v>
      </c>
      <c r="V452" t="s">
        <v>206</v>
      </c>
      <c r="X452" t="s">
        <v>45</v>
      </c>
      <c r="Y452" t="s">
        <v>196</v>
      </c>
      <c r="AA452" t="s">
        <v>35</v>
      </c>
      <c r="AB452">
        <v>3</v>
      </c>
    </row>
    <row r="453" spans="1:28" x14ac:dyDescent="0.25">
      <c r="A453" t="s">
        <v>84</v>
      </c>
      <c r="B453">
        <v>37552</v>
      </c>
      <c r="C453" t="s">
        <v>215</v>
      </c>
      <c r="D453" t="s">
        <v>282</v>
      </c>
      <c r="E453" t="s">
        <v>282</v>
      </c>
      <c r="F453" t="s">
        <v>30</v>
      </c>
      <c r="G453">
        <v>0</v>
      </c>
      <c r="H453">
        <v>3</v>
      </c>
      <c r="I453">
        <v>81</v>
      </c>
      <c r="J453" t="s">
        <v>57</v>
      </c>
      <c r="K453" t="s">
        <v>274</v>
      </c>
      <c r="L453">
        <v>21067</v>
      </c>
      <c r="M453">
        <v>61</v>
      </c>
      <c r="N453">
        <v>61</v>
      </c>
      <c r="O453">
        <v>62</v>
      </c>
      <c r="P453">
        <v>56</v>
      </c>
      <c r="Q453">
        <v>61</v>
      </c>
      <c r="R453">
        <v>88.12</v>
      </c>
      <c r="S453">
        <v>96.03</v>
      </c>
      <c r="U453">
        <v>0</v>
      </c>
      <c r="V453" t="s">
        <v>206</v>
      </c>
      <c r="X453" t="s">
        <v>265</v>
      </c>
      <c r="Y453" t="s">
        <v>196</v>
      </c>
      <c r="AA453" t="s">
        <v>35</v>
      </c>
      <c r="AB453">
        <v>3</v>
      </c>
    </row>
    <row r="454" spans="1:28" x14ac:dyDescent="0.25">
      <c r="A454" t="s">
        <v>84</v>
      </c>
      <c r="B454">
        <v>37552</v>
      </c>
      <c r="C454" t="s">
        <v>215</v>
      </c>
      <c r="D454" t="s">
        <v>266</v>
      </c>
      <c r="E454" t="s">
        <v>266</v>
      </c>
      <c r="F454" t="s">
        <v>30</v>
      </c>
      <c r="G454">
        <v>0</v>
      </c>
      <c r="H454">
        <v>3</v>
      </c>
      <c r="I454">
        <v>79</v>
      </c>
      <c r="J454" t="s">
        <v>57</v>
      </c>
      <c r="K454" t="s">
        <v>274</v>
      </c>
      <c r="L454">
        <v>21067</v>
      </c>
      <c r="M454">
        <v>61</v>
      </c>
      <c r="N454">
        <v>61</v>
      </c>
      <c r="O454">
        <v>62</v>
      </c>
      <c r="P454">
        <v>56</v>
      </c>
      <c r="Q454">
        <v>61</v>
      </c>
      <c r="R454">
        <v>88.12</v>
      </c>
      <c r="S454">
        <v>96.03</v>
      </c>
      <c r="U454">
        <v>0</v>
      </c>
      <c r="V454" t="s">
        <v>206</v>
      </c>
      <c r="X454" t="s">
        <v>265</v>
      </c>
      <c r="Y454" t="s">
        <v>196</v>
      </c>
      <c r="AA454" t="s">
        <v>35</v>
      </c>
      <c r="AB454">
        <v>3</v>
      </c>
    </row>
    <row r="455" spans="1:28" x14ac:dyDescent="0.25">
      <c r="A455" t="s">
        <v>184</v>
      </c>
      <c r="B455">
        <v>20492</v>
      </c>
      <c r="C455" t="s">
        <v>298</v>
      </c>
      <c r="D455" t="s">
        <v>310</v>
      </c>
      <c r="E455" t="s">
        <v>310</v>
      </c>
      <c r="F455" t="s">
        <v>30</v>
      </c>
      <c r="G455">
        <v>0</v>
      </c>
      <c r="H455">
        <v>3</v>
      </c>
      <c r="I455">
        <v>31</v>
      </c>
      <c r="J455" t="s">
        <v>57</v>
      </c>
      <c r="K455" t="s">
        <v>299</v>
      </c>
      <c r="L455">
        <v>17807</v>
      </c>
      <c r="M455">
        <v>100</v>
      </c>
      <c r="N455">
        <v>100</v>
      </c>
      <c r="O455">
        <v>100</v>
      </c>
      <c r="P455">
        <v>100</v>
      </c>
      <c r="Q455">
        <v>100</v>
      </c>
      <c r="R455">
        <v>100</v>
      </c>
      <c r="S455">
        <v>100</v>
      </c>
      <c r="V455" t="s">
        <v>33</v>
      </c>
      <c r="X455" t="s">
        <v>34</v>
      </c>
      <c r="Y455" t="s">
        <v>34</v>
      </c>
      <c r="AA455" t="s">
        <v>35</v>
      </c>
      <c r="AB455">
        <v>2</v>
      </c>
    </row>
    <row r="456" spans="1:28" x14ac:dyDescent="0.25">
      <c r="A456" t="s">
        <v>184</v>
      </c>
      <c r="B456">
        <v>20492</v>
      </c>
      <c r="C456" t="s">
        <v>298</v>
      </c>
      <c r="D456" t="s">
        <v>311</v>
      </c>
      <c r="E456" t="s">
        <v>311</v>
      </c>
      <c r="F456" t="s">
        <v>30</v>
      </c>
      <c r="G456">
        <v>0</v>
      </c>
      <c r="H456">
        <v>3</v>
      </c>
      <c r="I456">
        <v>39</v>
      </c>
      <c r="J456" t="s">
        <v>57</v>
      </c>
      <c r="K456" t="s">
        <v>299</v>
      </c>
      <c r="L456">
        <v>7866</v>
      </c>
      <c r="M456">
        <v>100</v>
      </c>
      <c r="N456">
        <v>100</v>
      </c>
      <c r="O456">
        <v>100</v>
      </c>
      <c r="P456">
        <v>100</v>
      </c>
      <c r="Q456">
        <v>100</v>
      </c>
      <c r="R456">
        <v>100</v>
      </c>
      <c r="S456">
        <v>100</v>
      </c>
      <c r="V456" t="s">
        <v>33</v>
      </c>
      <c r="X456" t="s">
        <v>34</v>
      </c>
      <c r="Y456" t="s">
        <v>34</v>
      </c>
      <c r="AA456" t="s">
        <v>35</v>
      </c>
      <c r="AB456">
        <v>2</v>
      </c>
    </row>
    <row r="457" spans="1:28" x14ac:dyDescent="0.25">
      <c r="A457" t="s">
        <v>184</v>
      </c>
      <c r="B457">
        <v>20492</v>
      </c>
      <c r="C457" t="s">
        <v>298</v>
      </c>
      <c r="D457" t="s">
        <v>312</v>
      </c>
      <c r="E457" t="s">
        <v>312</v>
      </c>
      <c r="F457" t="s">
        <v>30</v>
      </c>
      <c r="G457">
        <v>0</v>
      </c>
      <c r="H457">
        <v>3</v>
      </c>
      <c r="I457">
        <v>46</v>
      </c>
      <c r="J457" t="s">
        <v>57</v>
      </c>
      <c r="K457" t="s">
        <v>299</v>
      </c>
      <c r="L457">
        <v>6890</v>
      </c>
      <c r="M457">
        <v>100</v>
      </c>
      <c r="N457">
        <v>100</v>
      </c>
      <c r="O457">
        <v>100</v>
      </c>
      <c r="P457">
        <v>100</v>
      </c>
      <c r="Q457">
        <v>100</v>
      </c>
      <c r="R457">
        <v>100</v>
      </c>
      <c r="S457">
        <v>100</v>
      </c>
      <c r="V457" t="s">
        <v>33</v>
      </c>
      <c r="X457" t="s">
        <v>34</v>
      </c>
      <c r="Y457" t="s">
        <v>34</v>
      </c>
      <c r="AA457" t="s">
        <v>35</v>
      </c>
      <c r="AB457">
        <v>2</v>
      </c>
    </row>
    <row r="458" spans="1:28" x14ac:dyDescent="0.25">
      <c r="A458" t="s">
        <v>184</v>
      </c>
      <c r="B458">
        <v>20492</v>
      </c>
      <c r="C458" t="s">
        <v>298</v>
      </c>
      <c r="D458" t="s">
        <v>313</v>
      </c>
      <c r="E458" t="s">
        <v>313</v>
      </c>
      <c r="F458" t="s">
        <v>30</v>
      </c>
      <c r="G458">
        <v>0</v>
      </c>
      <c r="H458">
        <v>3</v>
      </c>
      <c r="I458">
        <v>51</v>
      </c>
      <c r="J458" t="s">
        <v>57</v>
      </c>
      <c r="K458" t="s">
        <v>299</v>
      </c>
      <c r="L458">
        <v>58</v>
      </c>
      <c r="M458">
        <v>100</v>
      </c>
      <c r="N458">
        <v>100</v>
      </c>
      <c r="O458">
        <v>100</v>
      </c>
      <c r="P458">
        <v>100</v>
      </c>
      <c r="Q458">
        <v>100</v>
      </c>
      <c r="R458">
        <v>100</v>
      </c>
      <c r="S458">
        <v>100</v>
      </c>
      <c r="V458" t="s">
        <v>33</v>
      </c>
      <c r="X458" t="s">
        <v>34</v>
      </c>
      <c r="Y458" t="s">
        <v>34</v>
      </c>
      <c r="AA458" t="s">
        <v>35</v>
      </c>
      <c r="AB458">
        <v>2</v>
      </c>
    </row>
    <row r="459" spans="1:28" x14ac:dyDescent="0.25">
      <c r="A459" t="s">
        <v>184</v>
      </c>
      <c r="B459">
        <v>20492</v>
      </c>
      <c r="C459" t="s">
        <v>298</v>
      </c>
      <c r="D459" t="s">
        <v>317</v>
      </c>
      <c r="E459" t="s">
        <v>317</v>
      </c>
      <c r="F459" t="s">
        <v>30</v>
      </c>
      <c r="G459">
        <v>0</v>
      </c>
      <c r="H459">
        <v>3</v>
      </c>
      <c r="I459">
        <v>69</v>
      </c>
      <c r="J459" t="s">
        <v>57</v>
      </c>
      <c r="K459" t="s">
        <v>299</v>
      </c>
      <c r="L459">
        <v>88976</v>
      </c>
      <c r="M459">
        <v>99</v>
      </c>
      <c r="N459">
        <v>99</v>
      </c>
      <c r="O459">
        <v>100</v>
      </c>
      <c r="P459">
        <v>99</v>
      </c>
      <c r="Q459">
        <v>99</v>
      </c>
      <c r="R459">
        <v>100</v>
      </c>
      <c r="S459">
        <v>100</v>
      </c>
      <c r="V459" t="s">
        <v>188</v>
      </c>
      <c r="X459" t="s">
        <v>34</v>
      </c>
      <c r="Y459" t="s">
        <v>34</v>
      </c>
      <c r="AA459" t="s">
        <v>35</v>
      </c>
      <c r="AB459">
        <v>2</v>
      </c>
    </row>
    <row r="460" spans="1:28" x14ac:dyDescent="0.25">
      <c r="A460" t="s">
        <v>84</v>
      </c>
      <c r="B460">
        <v>19574</v>
      </c>
      <c r="C460" t="s">
        <v>436</v>
      </c>
      <c r="D460" t="s">
        <v>454</v>
      </c>
      <c r="E460" t="s">
        <v>454</v>
      </c>
      <c r="F460" t="s">
        <v>30</v>
      </c>
      <c r="G460">
        <v>0</v>
      </c>
      <c r="H460">
        <v>3</v>
      </c>
      <c r="I460">
        <v>37</v>
      </c>
      <c r="J460" t="s">
        <v>57</v>
      </c>
      <c r="K460" t="s">
        <v>438</v>
      </c>
      <c r="L460">
        <v>2</v>
      </c>
      <c r="M460">
        <v>85</v>
      </c>
      <c r="N460">
        <v>85</v>
      </c>
      <c r="O460">
        <v>85</v>
      </c>
      <c r="P460">
        <v>85</v>
      </c>
      <c r="Q460">
        <v>85</v>
      </c>
      <c r="R460">
        <v>56.37</v>
      </c>
      <c r="S460">
        <v>100</v>
      </c>
      <c r="U460">
        <v>100</v>
      </c>
      <c r="V460" t="s">
        <v>368</v>
      </c>
      <c r="W460" t="s">
        <v>440</v>
      </c>
      <c r="X460" t="s">
        <v>219</v>
      </c>
      <c r="Y460" t="s">
        <v>34</v>
      </c>
      <c r="AA460" t="s">
        <v>34</v>
      </c>
      <c r="AB460">
        <v>3</v>
      </c>
    </row>
    <row r="461" spans="1:28" x14ac:dyDescent="0.25">
      <c r="A461" t="s">
        <v>84</v>
      </c>
      <c r="B461">
        <v>19574</v>
      </c>
      <c r="C461" t="s">
        <v>436</v>
      </c>
      <c r="D461" t="s">
        <v>455</v>
      </c>
      <c r="E461" t="s">
        <v>455</v>
      </c>
      <c r="F461" t="s">
        <v>30</v>
      </c>
      <c r="G461">
        <v>0</v>
      </c>
      <c r="H461">
        <v>3</v>
      </c>
      <c r="I461">
        <v>39</v>
      </c>
      <c r="J461" t="s">
        <v>57</v>
      </c>
      <c r="K461" t="s">
        <v>438</v>
      </c>
      <c r="L461">
        <v>2</v>
      </c>
      <c r="M461">
        <v>84</v>
      </c>
      <c r="N461">
        <v>84</v>
      </c>
      <c r="O461">
        <v>84</v>
      </c>
      <c r="P461">
        <v>84</v>
      </c>
      <c r="Q461">
        <v>84</v>
      </c>
      <c r="R461">
        <v>52.88</v>
      </c>
      <c r="S461">
        <v>100</v>
      </c>
      <c r="U461">
        <v>100</v>
      </c>
      <c r="V461" t="s">
        <v>368</v>
      </c>
      <c r="W461" t="s">
        <v>440</v>
      </c>
      <c r="X461" t="s">
        <v>232</v>
      </c>
      <c r="Y461" t="s">
        <v>34</v>
      </c>
      <c r="AA461" t="s">
        <v>34</v>
      </c>
      <c r="AB461">
        <v>3</v>
      </c>
    </row>
    <row r="462" spans="1:28" x14ac:dyDescent="0.25">
      <c r="A462" t="s">
        <v>84</v>
      </c>
      <c r="B462">
        <v>19574</v>
      </c>
      <c r="C462" t="s">
        <v>436</v>
      </c>
      <c r="D462" t="s">
        <v>456</v>
      </c>
      <c r="E462" t="s">
        <v>456</v>
      </c>
      <c r="F462" t="s">
        <v>30</v>
      </c>
      <c r="G462">
        <v>0</v>
      </c>
      <c r="H462">
        <v>3</v>
      </c>
      <c r="I462">
        <v>44</v>
      </c>
      <c r="J462" t="s">
        <v>57</v>
      </c>
      <c r="K462" t="s">
        <v>438</v>
      </c>
      <c r="L462">
        <v>2</v>
      </c>
      <c r="M462">
        <v>84</v>
      </c>
      <c r="N462">
        <v>84</v>
      </c>
      <c r="O462">
        <v>84</v>
      </c>
      <c r="P462">
        <v>84</v>
      </c>
      <c r="Q462">
        <v>84</v>
      </c>
      <c r="R462">
        <v>52.81</v>
      </c>
      <c r="S462">
        <v>100</v>
      </c>
      <c r="U462">
        <v>100</v>
      </c>
      <c r="V462" t="s">
        <v>368</v>
      </c>
      <c r="W462" t="s">
        <v>440</v>
      </c>
      <c r="X462" t="s">
        <v>232</v>
      </c>
      <c r="Y462" t="s">
        <v>34</v>
      </c>
      <c r="AA462" t="s">
        <v>34</v>
      </c>
      <c r="AB462">
        <v>3</v>
      </c>
    </row>
    <row r="463" spans="1:28" x14ac:dyDescent="0.25">
      <c r="A463" t="s">
        <v>84</v>
      </c>
      <c r="B463">
        <v>19574</v>
      </c>
      <c r="C463" t="s">
        <v>436</v>
      </c>
      <c r="D463" t="s">
        <v>457</v>
      </c>
      <c r="E463" t="s">
        <v>457</v>
      </c>
      <c r="F463" t="s">
        <v>30</v>
      </c>
      <c r="G463">
        <v>0</v>
      </c>
      <c r="H463">
        <v>3</v>
      </c>
      <c r="I463">
        <v>53</v>
      </c>
      <c r="J463" t="s">
        <v>57</v>
      </c>
      <c r="K463" t="s">
        <v>438</v>
      </c>
      <c r="L463">
        <v>5</v>
      </c>
      <c r="M463">
        <v>82</v>
      </c>
      <c r="N463">
        <v>82</v>
      </c>
      <c r="O463">
        <v>82</v>
      </c>
      <c r="P463">
        <v>82</v>
      </c>
      <c r="Q463">
        <v>82</v>
      </c>
      <c r="R463">
        <v>100</v>
      </c>
      <c r="S463">
        <v>48.77</v>
      </c>
      <c r="U463">
        <v>100</v>
      </c>
      <c r="V463" t="s">
        <v>222</v>
      </c>
      <c r="W463" t="s">
        <v>440</v>
      </c>
      <c r="X463" t="s">
        <v>34</v>
      </c>
      <c r="Y463" t="s">
        <v>458</v>
      </c>
      <c r="AA463" t="s">
        <v>34</v>
      </c>
      <c r="AB463">
        <v>3</v>
      </c>
    </row>
    <row r="464" spans="1:28" x14ac:dyDescent="0.25">
      <c r="A464" t="s">
        <v>27</v>
      </c>
      <c r="B464">
        <v>46376</v>
      </c>
      <c r="C464" t="s">
        <v>495</v>
      </c>
      <c r="D464" t="s">
        <v>502</v>
      </c>
      <c r="E464" t="s">
        <v>502</v>
      </c>
      <c r="F464" t="s">
        <v>30</v>
      </c>
      <c r="G464">
        <v>0</v>
      </c>
      <c r="H464">
        <v>3</v>
      </c>
      <c r="I464">
        <v>61</v>
      </c>
      <c r="J464" t="s">
        <v>57</v>
      </c>
      <c r="K464" t="s">
        <v>497</v>
      </c>
      <c r="L464">
        <v>2</v>
      </c>
      <c r="M464">
        <v>100</v>
      </c>
      <c r="N464">
        <v>100</v>
      </c>
      <c r="O464">
        <v>100</v>
      </c>
      <c r="P464">
        <v>100</v>
      </c>
      <c r="Q464">
        <v>100</v>
      </c>
      <c r="R464">
        <v>100</v>
      </c>
      <c r="S464">
        <v>100</v>
      </c>
      <c r="T464">
        <v>100</v>
      </c>
      <c r="V464" t="s">
        <v>33</v>
      </c>
      <c r="X464" t="s">
        <v>34</v>
      </c>
      <c r="Y464" t="s">
        <v>34</v>
      </c>
      <c r="Z464" t="s">
        <v>34</v>
      </c>
      <c r="AA464" t="s">
        <v>35</v>
      </c>
      <c r="AB464">
        <v>3</v>
      </c>
    </row>
    <row r="465" spans="1:28" x14ac:dyDescent="0.25">
      <c r="A465" t="s">
        <v>27</v>
      </c>
      <c r="B465">
        <v>46376</v>
      </c>
      <c r="C465" t="s">
        <v>495</v>
      </c>
      <c r="D465" t="s">
        <v>503</v>
      </c>
      <c r="E465" t="s">
        <v>503</v>
      </c>
      <c r="F465" t="s">
        <v>30</v>
      </c>
      <c r="G465">
        <v>0</v>
      </c>
      <c r="H465">
        <v>3</v>
      </c>
      <c r="I465">
        <v>33</v>
      </c>
      <c r="J465" t="s">
        <v>57</v>
      </c>
      <c r="K465" t="s">
        <v>497</v>
      </c>
      <c r="L465">
        <v>2</v>
      </c>
      <c r="M465">
        <v>100</v>
      </c>
      <c r="N465">
        <v>100</v>
      </c>
      <c r="O465">
        <v>100</v>
      </c>
      <c r="P465">
        <v>100</v>
      </c>
      <c r="Q465">
        <v>100</v>
      </c>
      <c r="R465">
        <v>100</v>
      </c>
      <c r="S465">
        <v>100</v>
      </c>
      <c r="T465">
        <v>100</v>
      </c>
      <c r="V465" t="s">
        <v>33</v>
      </c>
      <c r="X465" t="s">
        <v>34</v>
      </c>
      <c r="Y465" t="s">
        <v>34</v>
      </c>
      <c r="Z465" t="s">
        <v>34</v>
      </c>
      <c r="AA465" t="s">
        <v>35</v>
      </c>
      <c r="AB465">
        <v>3</v>
      </c>
    </row>
    <row r="466" spans="1:28" x14ac:dyDescent="0.25">
      <c r="A466" t="s">
        <v>27</v>
      </c>
      <c r="B466">
        <v>46376</v>
      </c>
      <c r="C466" t="s">
        <v>495</v>
      </c>
      <c r="D466" t="s">
        <v>504</v>
      </c>
      <c r="E466" t="s">
        <v>504</v>
      </c>
      <c r="F466" t="s">
        <v>30</v>
      </c>
      <c r="G466">
        <v>0</v>
      </c>
      <c r="H466">
        <v>3</v>
      </c>
      <c r="I466">
        <v>19</v>
      </c>
      <c r="J466" t="s">
        <v>57</v>
      </c>
      <c r="K466" t="s">
        <v>497</v>
      </c>
      <c r="L466">
        <v>2</v>
      </c>
      <c r="M466">
        <v>100</v>
      </c>
      <c r="N466">
        <v>100</v>
      </c>
      <c r="O466">
        <v>100</v>
      </c>
      <c r="P466">
        <v>100</v>
      </c>
      <c r="Q466">
        <v>100</v>
      </c>
      <c r="R466">
        <v>100</v>
      </c>
      <c r="S466">
        <v>100</v>
      </c>
      <c r="T466">
        <v>100</v>
      </c>
      <c r="V466" t="s">
        <v>33</v>
      </c>
      <c r="X466" t="s">
        <v>34</v>
      </c>
      <c r="Y466" t="s">
        <v>34</v>
      </c>
      <c r="Z466" t="s">
        <v>34</v>
      </c>
      <c r="AA466" t="s">
        <v>35</v>
      </c>
      <c r="AB466">
        <v>3</v>
      </c>
    </row>
    <row r="467" spans="1:28" x14ac:dyDescent="0.25">
      <c r="A467" t="s">
        <v>27</v>
      </c>
      <c r="B467">
        <v>46376</v>
      </c>
      <c r="C467" t="s">
        <v>495</v>
      </c>
      <c r="D467" t="s">
        <v>506</v>
      </c>
      <c r="E467" t="s">
        <v>506</v>
      </c>
      <c r="F467" t="s">
        <v>30</v>
      </c>
      <c r="G467">
        <v>0</v>
      </c>
      <c r="H467">
        <v>3</v>
      </c>
      <c r="I467">
        <v>18</v>
      </c>
      <c r="J467" t="s">
        <v>57</v>
      </c>
      <c r="K467" t="s">
        <v>497</v>
      </c>
      <c r="L467">
        <v>2</v>
      </c>
      <c r="M467">
        <v>100</v>
      </c>
      <c r="N467">
        <v>100</v>
      </c>
      <c r="O467">
        <v>100</v>
      </c>
      <c r="P467">
        <v>100</v>
      </c>
      <c r="Q467">
        <v>100</v>
      </c>
      <c r="R467">
        <v>100</v>
      </c>
      <c r="S467">
        <v>100</v>
      </c>
      <c r="T467">
        <v>100</v>
      </c>
      <c r="V467" t="s">
        <v>33</v>
      </c>
      <c r="X467" t="s">
        <v>34</v>
      </c>
      <c r="Y467" t="s">
        <v>34</v>
      </c>
      <c r="Z467" t="s">
        <v>34</v>
      </c>
      <c r="AA467" t="s">
        <v>35</v>
      </c>
      <c r="AB467">
        <v>3</v>
      </c>
    </row>
    <row r="468" spans="1:28" x14ac:dyDescent="0.25">
      <c r="A468" t="s">
        <v>27</v>
      </c>
      <c r="B468">
        <v>46376</v>
      </c>
      <c r="C468" t="s">
        <v>495</v>
      </c>
      <c r="D468" t="s">
        <v>507</v>
      </c>
      <c r="E468" t="s">
        <v>507</v>
      </c>
      <c r="F468" t="s">
        <v>30</v>
      </c>
      <c r="G468">
        <v>0</v>
      </c>
      <c r="H468">
        <v>3</v>
      </c>
      <c r="I468">
        <v>48</v>
      </c>
      <c r="J468" t="s">
        <v>57</v>
      </c>
      <c r="K468" t="s">
        <v>497</v>
      </c>
      <c r="L468">
        <v>2</v>
      </c>
      <c r="M468">
        <v>100</v>
      </c>
      <c r="N468">
        <v>100</v>
      </c>
      <c r="O468">
        <v>100</v>
      </c>
      <c r="P468">
        <v>100</v>
      </c>
      <c r="Q468">
        <v>100</v>
      </c>
      <c r="R468">
        <v>100</v>
      </c>
      <c r="S468">
        <v>100</v>
      </c>
      <c r="T468">
        <v>100</v>
      </c>
      <c r="V468" t="s">
        <v>33</v>
      </c>
      <c r="X468" t="s">
        <v>34</v>
      </c>
      <c r="Y468" t="s">
        <v>34</v>
      </c>
      <c r="Z468" t="s">
        <v>34</v>
      </c>
      <c r="AA468" t="s">
        <v>35</v>
      </c>
      <c r="AB468">
        <v>3</v>
      </c>
    </row>
    <row r="469" spans="1:28" x14ac:dyDescent="0.25">
      <c r="A469" t="s">
        <v>27</v>
      </c>
      <c r="B469">
        <v>46376</v>
      </c>
      <c r="C469" t="s">
        <v>495</v>
      </c>
      <c r="D469" t="s">
        <v>508</v>
      </c>
      <c r="E469" t="s">
        <v>508</v>
      </c>
      <c r="F469" t="s">
        <v>30</v>
      </c>
      <c r="G469">
        <v>0</v>
      </c>
      <c r="H469">
        <v>3</v>
      </c>
      <c r="I469">
        <v>39</v>
      </c>
      <c r="J469" t="s">
        <v>57</v>
      </c>
      <c r="K469" t="s">
        <v>497</v>
      </c>
      <c r="L469">
        <v>2</v>
      </c>
      <c r="M469">
        <v>100</v>
      </c>
      <c r="N469">
        <v>100</v>
      </c>
      <c r="O469">
        <v>100</v>
      </c>
      <c r="P469">
        <v>100</v>
      </c>
      <c r="Q469">
        <v>100</v>
      </c>
      <c r="R469">
        <v>100</v>
      </c>
      <c r="S469">
        <v>100</v>
      </c>
      <c r="T469">
        <v>100</v>
      </c>
      <c r="V469" t="s">
        <v>33</v>
      </c>
      <c r="X469" t="s">
        <v>34</v>
      </c>
      <c r="Y469" t="s">
        <v>34</v>
      </c>
      <c r="Z469" t="s">
        <v>34</v>
      </c>
      <c r="AA469" t="s">
        <v>35</v>
      </c>
      <c r="AB469">
        <v>3</v>
      </c>
    </row>
    <row r="470" spans="1:28" x14ac:dyDescent="0.25">
      <c r="A470" t="s">
        <v>27</v>
      </c>
      <c r="B470">
        <v>46376</v>
      </c>
      <c r="C470" t="s">
        <v>495</v>
      </c>
      <c r="D470" t="s">
        <v>513</v>
      </c>
      <c r="E470" t="s">
        <v>513</v>
      </c>
      <c r="F470" t="s">
        <v>30</v>
      </c>
      <c r="G470">
        <v>0</v>
      </c>
      <c r="H470">
        <v>3</v>
      </c>
      <c r="I470">
        <v>54</v>
      </c>
      <c r="J470" t="s">
        <v>57</v>
      </c>
      <c r="K470" t="s">
        <v>497</v>
      </c>
      <c r="L470">
        <v>2</v>
      </c>
      <c r="M470">
        <v>100</v>
      </c>
      <c r="N470">
        <v>100</v>
      </c>
      <c r="O470">
        <v>100</v>
      </c>
      <c r="P470">
        <v>100</v>
      </c>
      <c r="Q470">
        <v>100</v>
      </c>
      <c r="R470">
        <v>100</v>
      </c>
      <c r="S470">
        <v>100</v>
      </c>
      <c r="T470">
        <v>100</v>
      </c>
      <c r="V470" t="s">
        <v>33</v>
      </c>
      <c r="X470" t="s">
        <v>34</v>
      </c>
      <c r="Y470" t="s">
        <v>34</v>
      </c>
      <c r="Z470" t="s">
        <v>34</v>
      </c>
      <c r="AA470" t="s">
        <v>35</v>
      </c>
      <c r="AB470">
        <v>3</v>
      </c>
    </row>
    <row r="471" spans="1:28" x14ac:dyDescent="0.25">
      <c r="A471" t="s">
        <v>84</v>
      </c>
      <c r="B471">
        <v>46376</v>
      </c>
      <c r="C471" t="s">
        <v>495</v>
      </c>
      <c r="D471" t="s">
        <v>531</v>
      </c>
      <c r="E471" t="s">
        <v>531</v>
      </c>
      <c r="F471" t="s">
        <v>30</v>
      </c>
      <c r="G471">
        <v>0</v>
      </c>
      <c r="H471">
        <v>3</v>
      </c>
      <c r="I471">
        <v>28</v>
      </c>
      <c r="J471" t="s">
        <v>57</v>
      </c>
      <c r="K471" t="s">
        <v>525</v>
      </c>
      <c r="L471">
        <v>2</v>
      </c>
      <c r="M471">
        <v>100</v>
      </c>
      <c r="N471">
        <v>100</v>
      </c>
      <c r="O471">
        <v>100</v>
      </c>
      <c r="P471">
        <v>100</v>
      </c>
      <c r="Q471">
        <v>100</v>
      </c>
      <c r="R471">
        <v>100</v>
      </c>
      <c r="S471">
        <v>100</v>
      </c>
      <c r="T471">
        <v>100</v>
      </c>
      <c r="U471">
        <v>100</v>
      </c>
      <c r="V471" t="s">
        <v>439</v>
      </c>
      <c r="W471" t="s">
        <v>526</v>
      </c>
      <c r="X471" t="s">
        <v>34</v>
      </c>
      <c r="Y471" t="s">
        <v>34</v>
      </c>
      <c r="Z471" t="s">
        <v>34</v>
      </c>
      <c r="AA471" t="s">
        <v>34</v>
      </c>
      <c r="AB471">
        <v>4</v>
      </c>
    </row>
    <row r="472" spans="1:28" x14ac:dyDescent="0.25">
      <c r="A472" t="s">
        <v>84</v>
      </c>
      <c r="B472">
        <v>46376</v>
      </c>
      <c r="C472" t="s">
        <v>495</v>
      </c>
      <c r="D472" t="s">
        <v>512</v>
      </c>
      <c r="E472" t="s">
        <v>512</v>
      </c>
      <c r="F472" t="s">
        <v>30</v>
      </c>
      <c r="G472">
        <v>0</v>
      </c>
      <c r="H472">
        <v>3</v>
      </c>
      <c r="I472">
        <v>37</v>
      </c>
      <c r="J472" t="s">
        <v>57</v>
      </c>
      <c r="K472" t="s">
        <v>525</v>
      </c>
      <c r="L472">
        <v>2</v>
      </c>
      <c r="M472">
        <v>100</v>
      </c>
      <c r="N472">
        <v>100</v>
      </c>
      <c r="O472">
        <v>100</v>
      </c>
      <c r="P472">
        <v>100</v>
      </c>
      <c r="Q472">
        <v>100</v>
      </c>
      <c r="R472">
        <v>100</v>
      </c>
      <c r="S472">
        <v>100</v>
      </c>
      <c r="T472">
        <v>100</v>
      </c>
      <c r="U472">
        <v>100</v>
      </c>
      <c r="V472" t="s">
        <v>439</v>
      </c>
      <c r="W472" t="s">
        <v>526</v>
      </c>
      <c r="X472" t="s">
        <v>34</v>
      </c>
      <c r="Y472" t="s">
        <v>34</v>
      </c>
      <c r="Z472" t="s">
        <v>34</v>
      </c>
      <c r="AA472" t="s">
        <v>34</v>
      </c>
      <c r="AB472">
        <v>4</v>
      </c>
    </row>
    <row r="473" spans="1:28" x14ac:dyDescent="0.25">
      <c r="A473" t="s">
        <v>84</v>
      </c>
      <c r="B473">
        <v>46376</v>
      </c>
      <c r="C473" t="s">
        <v>495</v>
      </c>
      <c r="D473" t="s">
        <v>534</v>
      </c>
      <c r="E473" t="s">
        <v>534</v>
      </c>
      <c r="F473" t="s">
        <v>30</v>
      </c>
      <c r="G473">
        <v>0</v>
      </c>
      <c r="H473">
        <v>3</v>
      </c>
      <c r="I473">
        <v>14</v>
      </c>
      <c r="J473" t="s">
        <v>57</v>
      </c>
      <c r="K473" t="s">
        <v>525</v>
      </c>
      <c r="L473">
        <v>2</v>
      </c>
      <c r="M473">
        <v>100</v>
      </c>
      <c r="N473">
        <v>100</v>
      </c>
      <c r="O473">
        <v>100</v>
      </c>
      <c r="P473">
        <v>100</v>
      </c>
      <c r="Q473">
        <v>100</v>
      </c>
      <c r="R473">
        <v>100</v>
      </c>
      <c r="S473">
        <v>100</v>
      </c>
      <c r="T473">
        <v>100</v>
      </c>
      <c r="U473">
        <v>100</v>
      </c>
      <c r="V473" t="s">
        <v>439</v>
      </c>
      <c r="W473" t="s">
        <v>526</v>
      </c>
      <c r="X473" t="s">
        <v>34</v>
      </c>
      <c r="Y473" t="s">
        <v>34</v>
      </c>
      <c r="Z473" t="s">
        <v>34</v>
      </c>
      <c r="AA473" t="s">
        <v>34</v>
      </c>
      <c r="AB473">
        <v>4</v>
      </c>
    </row>
    <row r="474" spans="1:28" x14ac:dyDescent="0.25">
      <c r="A474" t="s">
        <v>84</v>
      </c>
      <c r="B474">
        <v>46376</v>
      </c>
      <c r="C474" t="s">
        <v>495</v>
      </c>
      <c r="D474" t="s">
        <v>535</v>
      </c>
      <c r="E474" t="s">
        <v>535</v>
      </c>
      <c r="F474" t="s">
        <v>30</v>
      </c>
      <c r="G474">
        <v>0</v>
      </c>
      <c r="H474">
        <v>3</v>
      </c>
      <c r="I474">
        <v>39</v>
      </c>
      <c r="J474" t="s">
        <v>57</v>
      </c>
      <c r="K474" t="s">
        <v>525</v>
      </c>
      <c r="L474">
        <v>2</v>
      </c>
      <c r="M474">
        <v>100</v>
      </c>
      <c r="N474">
        <v>100</v>
      </c>
      <c r="O474">
        <v>100</v>
      </c>
      <c r="P474">
        <v>100</v>
      </c>
      <c r="Q474">
        <v>100</v>
      </c>
      <c r="R474">
        <v>100</v>
      </c>
      <c r="S474">
        <v>100</v>
      </c>
      <c r="T474">
        <v>100</v>
      </c>
      <c r="U474">
        <v>100</v>
      </c>
      <c r="V474" t="s">
        <v>439</v>
      </c>
      <c r="W474" t="s">
        <v>526</v>
      </c>
      <c r="X474" t="s">
        <v>34</v>
      </c>
      <c r="Y474" t="s">
        <v>34</v>
      </c>
      <c r="Z474" t="s">
        <v>34</v>
      </c>
      <c r="AA474" t="s">
        <v>34</v>
      </c>
      <c r="AB474">
        <v>4</v>
      </c>
    </row>
    <row r="475" spans="1:28" x14ac:dyDescent="0.25">
      <c r="A475" t="s">
        <v>84</v>
      </c>
      <c r="B475">
        <v>46376</v>
      </c>
      <c r="C475" t="s">
        <v>495</v>
      </c>
      <c r="D475" t="s">
        <v>514</v>
      </c>
      <c r="E475" t="s">
        <v>514</v>
      </c>
      <c r="F475" t="s">
        <v>30</v>
      </c>
      <c r="G475">
        <v>0</v>
      </c>
      <c r="H475">
        <v>3</v>
      </c>
      <c r="I475">
        <v>36</v>
      </c>
      <c r="J475" t="s">
        <v>57</v>
      </c>
      <c r="K475" t="s">
        <v>525</v>
      </c>
      <c r="L475">
        <v>2</v>
      </c>
      <c r="M475">
        <v>100</v>
      </c>
      <c r="N475">
        <v>100</v>
      </c>
      <c r="O475">
        <v>100</v>
      </c>
      <c r="P475">
        <v>100</v>
      </c>
      <c r="Q475">
        <v>100</v>
      </c>
      <c r="R475">
        <v>100</v>
      </c>
      <c r="S475">
        <v>100</v>
      </c>
      <c r="T475">
        <v>100</v>
      </c>
      <c r="U475">
        <v>100</v>
      </c>
      <c r="V475" t="s">
        <v>439</v>
      </c>
      <c r="W475" t="s">
        <v>526</v>
      </c>
      <c r="X475" t="s">
        <v>34</v>
      </c>
      <c r="Y475" t="s">
        <v>34</v>
      </c>
      <c r="Z475" t="s">
        <v>34</v>
      </c>
      <c r="AA475" t="s">
        <v>34</v>
      </c>
      <c r="AB475">
        <v>4</v>
      </c>
    </row>
    <row r="476" spans="1:28" x14ac:dyDescent="0.25">
      <c r="A476" t="s">
        <v>84</v>
      </c>
      <c r="B476">
        <v>46376</v>
      </c>
      <c r="C476" t="s">
        <v>495</v>
      </c>
      <c r="D476" t="s">
        <v>536</v>
      </c>
      <c r="E476" t="s">
        <v>536</v>
      </c>
      <c r="F476" t="s">
        <v>30</v>
      </c>
      <c r="G476">
        <v>0</v>
      </c>
      <c r="H476">
        <v>3</v>
      </c>
      <c r="I476">
        <v>56</v>
      </c>
      <c r="J476" t="s">
        <v>57</v>
      </c>
      <c r="K476" t="s">
        <v>525</v>
      </c>
      <c r="L476">
        <v>2</v>
      </c>
      <c r="M476">
        <v>90</v>
      </c>
      <c r="N476">
        <v>90</v>
      </c>
      <c r="O476">
        <v>90</v>
      </c>
      <c r="P476">
        <v>90</v>
      </c>
      <c r="Q476">
        <v>90</v>
      </c>
      <c r="R476">
        <v>100</v>
      </c>
      <c r="S476">
        <v>60.36</v>
      </c>
      <c r="T476">
        <v>100</v>
      </c>
      <c r="U476">
        <v>100</v>
      </c>
      <c r="V476" t="s">
        <v>537</v>
      </c>
      <c r="W476" t="s">
        <v>526</v>
      </c>
      <c r="X476" t="s">
        <v>34</v>
      </c>
      <c r="Y476" t="s">
        <v>122</v>
      </c>
      <c r="Z476" t="s">
        <v>34</v>
      </c>
      <c r="AA476" t="s">
        <v>34</v>
      </c>
      <c r="AB476">
        <v>4</v>
      </c>
    </row>
    <row r="477" spans="1:28" x14ac:dyDescent="0.25">
      <c r="A477" t="s">
        <v>84</v>
      </c>
      <c r="B477">
        <v>46376</v>
      </c>
      <c r="C477" t="s">
        <v>495</v>
      </c>
      <c r="D477" t="s">
        <v>538</v>
      </c>
      <c r="E477" t="s">
        <v>538</v>
      </c>
      <c r="F477" t="s">
        <v>30</v>
      </c>
      <c r="G477">
        <v>0</v>
      </c>
      <c r="H477">
        <v>3</v>
      </c>
      <c r="I477">
        <v>63</v>
      </c>
      <c r="J477" t="s">
        <v>57</v>
      </c>
      <c r="K477" t="s">
        <v>525</v>
      </c>
      <c r="L477">
        <v>2</v>
      </c>
      <c r="M477">
        <v>90</v>
      </c>
      <c r="N477">
        <v>90</v>
      </c>
      <c r="O477">
        <v>90</v>
      </c>
      <c r="P477">
        <v>90</v>
      </c>
      <c r="Q477">
        <v>90</v>
      </c>
      <c r="R477">
        <v>100</v>
      </c>
      <c r="S477">
        <v>61.42</v>
      </c>
      <c r="T477">
        <v>100</v>
      </c>
      <c r="U477">
        <v>100</v>
      </c>
      <c r="V477" t="s">
        <v>537</v>
      </c>
      <c r="W477" t="s">
        <v>526</v>
      </c>
      <c r="X477" t="s">
        <v>34</v>
      </c>
      <c r="Y477" t="s">
        <v>235</v>
      </c>
      <c r="Z477" t="s">
        <v>34</v>
      </c>
      <c r="AA477" t="s">
        <v>34</v>
      </c>
      <c r="AB477">
        <v>4</v>
      </c>
    </row>
    <row r="478" spans="1:28" x14ac:dyDescent="0.25">
      <c r="A478" t="s">
        <v>84</v>
      </c>
      <c r="B478">
        <v>46376</v>
      </c>
      <c r="C478" t="s">
        <v>495</v>
      </c>
      <c r="D478" t="s">
        <v>541</v>
      </c>
      <c r="E478" t="s">
        <v>541</v>
      </c>
      <c r="F478" t="s">
        <v>30</v>
      </c>
      <c r="G478">
        <v>0</v>
      </c>
      <c r="H478">
        <v>3</v>
      </c>
      <c r="I478">
        <v>91</v>
      </c>
      <c r="J478" t="s">
        <v>57</v>
      </c>
      <c r="K478" t="s">
        <v>525</v>
      </c>
      <c r="L478">
        <v>2</v>
      </c>
      <c r="M478">
        <v>88</v>
      </c>
      <c r="N478">
        <v>88</v>
      </c>
      <c r="O478">
        <v>88</v>
      </c>
      <c r="P478">
        <v>88</v>
      </c>
      <c r="Q478">
        <v>88</v>
      </c>
      <c r="R478">
        <v>100</v>
      </c>
      <c r="S478">
        <v>54.71</v>
      </c>
      <c r="T478">
        <v>100</v>
      </c>
      <c r="U478">
        <v>100</v>
      </c>
      <c r="V478" t="s">
        <v>537</v>
      </c>
      <c r="W478" t="s">
        <v>526</v>
      </c>
      <c r="X478" t="s">
        <v>34</v>
      </c>
      <c r="Y478" t="s">
        <v>542</v>
      </c>
      <c r="Z478" t="s">
        <v>34</v>
      </c>
      <c r="AA478" t="s">
        <v>34</v>
      </c>
      <c r="AB478">
        <v>4</v>
      </c>
    </row>
    <row r="479" spans="1:28" x14ac:dyDescent="0.25">
      <c r="A479" t="s">
        <v>84</v>
      </c>
      <c r="B479">
        <v>46376</v>
      </c>
      <c r="C479" t="s">
        <v>495</v>
      </c>
      <c r="D479" t="s">
        <v>545</v>
      </c>
      <c r="E479" t="s">
        <v>545</v>
      </c>
      <c r="F479" t="s">
        <v>30</v>
      </c>
      <c r="G479">
        <v>0</v>
      </c>
      <c r="H479">
        <v>3</v>
      </c>
      <c r="I479">
        <v>95</v>
      </c>
      <c r="J479" t="s">
        <v>57</v>
      </c>
      <c r="K479" t="s">
        <v>525</v>
      </c>
      <c r="L479">
        <v>2</v>
      </c>
      <c r="M479">
        <v>86</v>
      </c>
      <c r="N479">
        <v>86</v>
      </c>
      <c r="O479">
        <v>86</v>
      </c>
      <c r="P479">
        <v>86</v>
      </c>
      <c r="Q479">
        <v>86</v>
      </c>
      <c r="R479">
        <v>95.4</v>
      </c>
      <c r="S479">
        <v>52.28</v>
      </c>
      <c r="T479">
        <v>100</v>
      </c>
      <c r="U479">
        <v>100</v>
      </c>
      <c r="V479" t="s">
        <v>544</v>
      </c>
      <c r="W479" t="s">
        <v>526</v>
      </c>
      <c r="X479" t="s">
        <v>58</v>
      </c>
      <c r="Y479" t="s">
        <v>239</v>
      </c>
      <c r="Z479" t="s">
        <v>34</v>
      </c>
      <c r="AA479" t="s">
        <v>34</v>
      </c>
      <c r="AB479">
        <v>4</v>
      </c>
    </row>
    <row r="480" spans="1:28" x14ac:dyDescent="0.25">
      <c r="A480" t="s">
        <v>143</v>
      </c>
      <c r="B480">
        <v>30926</v>
      </c>
      <c r="C480" t="s">
        <v>566</v>
      </c>
      <c r="D480" t="s">
        <v>599</v>
      </c>
      <c r="E480" t="s">
        <v>599</v>
      </c>
      <c r="F480" t="s">
        <v>30</v>
      </c>
      <c r="G480">
        <v>0</v>
      </c>
      <c r="H480">
        <v>3</v>
      </c>
      <c r="I480">
        <v>50</v>
      </c>
      <c r="J480" t="s">
        <v>57</v>
      </c>
      <c r="K480" t="s">
        <v>568</v>
      </c>
      <c r="L480">
        <v>17</v>
      </c>
      <c r="M480">
        <v>98</v>
      </c>
      <c r="N480">
        <v>98</v>
      </c>
      <c r="O480">
        <v>99</v>
      </c>
      <c r="P480">
        <v>95</v>
      </c>
      <c r="Q480">
        <v>98</v>
      </c>
      <c r="R480">
        <v>97.39</v>
      </c>
      <c r="S480">
        <v>100</v>
      </c>
      <c r="T480">
        <v>98.7</v>
      </c>
      <c r="U480">
        <v>98.49</v>
      </c>
      <c r="V480" t="s">
        <v>600</v>
      </c>
      <c r="W480" t="s">
        <v>88</v>
      </c>
      <c r="X480" t="s">
        <v>297</v>
      </c>
      <c r="Y480" t="s">
        <v>34</v>
      </c>
      <c r="Z480" t="s">
        <v>96</v>
      </c>
      <c r="AA480" t="s">
        <v>82</v>
      </c>
      <c r="AB480">
        <v>4</v>
      </c>
    </row>
    <row r="481" spans="1:28" x14ac:dyDescent="0.25">
      <c r="A481" t="s">
        <v>143</v>
      </c>
      <c r="B481">
        <v>30926</v>
      </c>
      <c r="C481" t="s">
        <v>566</v>
      </c>
      <c r="D481" t="s">
        <v>601</v>
      </c>
      <c r="E481" t="s">
        <v>601</v>
      </c>
      <c r="F481" t="s">
        <v>30</v>
      </c>
      <c r="G481">
        <v>0</v>
      </c>
      <c r="H481">
        <v>3</v>
      </c>
      <c r="I481">
        <v>52</v>
      </c>
      <c r="J481" t="s">
        <v>57</v>
      </c>
      <c r="K481" t="s">
        <v>568</v>
      </c>
      <c r="L481">
        <v>9</v>
      </c>
      <c r="M481">
        <v>98</v>
      </c>
      <c r="N481">
        <v>98</v>
      </c>
      <c r="O481">
        <v>98</v>
      </c>
      <c r="P481">
        <v>96</v>
      </c>
      <c r="Q481">
        <v>98</v>
      </c>
      <c r="R481">
        <v>100</v>
      </c>
      <c r="S481">
        <v>100</v>
      </c>
      <c r="T481">
        <v>98.33</v>
      </c>
      <c r="U481">
        <v>94.43</v>
      </c>
      <c r="V481" t="s">
        <v>602</v>
      </c>
      <c r="W481" t="s">
        <v>88</v>
      </c>
      <c r="X481" t="s">
        <v>34</v>
      </c>
      <c r="Y481" t="s">
        <v>34</v>
      </c>
      <c r="Z481" t="s">
        <v>82</v>
      </c>
      <c r="AA481" t="s">
        <v>391</v>
      </c>
      <c r="AB481">
        <v>4</v>
      </c>
    </row>
    <row r="482" spans="1:28" x14ac:dyDescent="0.25">
      <c r="A482" t="s">
        <v>143</v>
      </c>
      <c r="B482">
        <v>30926</v>
      </c>
      <c r="C482" t="s">
        <v>566</v>
      </c>
      <c r="D482" t="s">
        <v>612</v>
      </c>
      <c r="E482" t="s">
        <v>612</v>
      </c>
      <c r="F482" t="s">
        <v>30</v>
      </c>
      <c r="G482">
        <v>0</v>
      </c>
      <c r="H482">
        <v>3</v>
      </c>
      <c r="I482">
        <v>84</v>
      </c>
      <c r="J482" t="s">
        <v>57</v>
      </c>
      <c r="K482" t="s">
        <v>568</v>
      </c>
      <c r="L482">
        <v>25</v>
      </c>
      <c r="M482">
        <v>97</v>
      </c>
      <c r="N482">
        <v>97</v>
      </c>
      <c r="O482">
        <v>97</v>
      </c>
      <c r="P482">
        <v>95</v>
      </c>
      <c r="Q482">
        <v>97</v>
      </c>
      <c r="R482">
        <v>99.13</v>
      </c>
      <c r="S482">
        <v>100</v>
      </c>
      <c r="T482">
        <v>97.43</v>
      </c>
      <c r="U482">
        <v>94.57</v>
      </c>
      <c r="V482" t="s">
        <v>604</v>
      </c>
      <c r="W482" t="s">
        <v>88</v>
      </c>
      <c r="X482" t="s">
        <v>321</v>
      </c>
      <c r="Y482" t="s">
        <v>34</v>
      </c>
      <c r="Z482" t="s">
        <v>570</v>
      </c>
      <c r="AA482" t="s">
        <v>72</v>
      </c>
      <c r="AB482">
        <v>4</v>
      </c>
    </row>
    <row r="483" spans="1:28" x14ac:dyDescent="0.25">
      <c r="A483" t="s">
        <v>27</v>
      </c>
      <c r="B483">
        <v>30926</v>
      </c>
      <c r="C483" t="s">
        <v>566</v>
      </c>
      <c r="D483" t="s">
        <v>639</v>
      </c>
      <c r="E483" t="s">
        <v>639</v>
      </c>
      <c r="F483" t="s">
        <v>30</v>
      </c>
      <c r="G483">
        <v>0</v>
      </c>
      <c r="H483">
        <v>3</v>
      </c>
      <c r="I483">
        <v>17</v>
      </c>
      <c r="J483" t="s">
        <v>57</v>
      </c>
      <c r="K483" t="s">
        <v>624</v>
      </c>
      <c r="L483">
        <v>84659</v>
      </c>
      <c r="M483">
        <v>99</v>
      </c>
      <c r="N483">
        <v>99</v>
      </c>
      <c r="O483">
        <v>99</v>
      </c>
      <c r="P483">
        <v>97</v>
      </c>
      <c r="Q483">
        <v>99</v>
      </c>
      <c r="R483">
        <v>99.28</v>
      </c>
      <c r="S483">
        <v>100</v>
      </c>
      <c r="T483">
        <v>98.74</v>
      </c>
      <c r="V483" t="s">
        <v>629</v>
      </c>
      <c r="X483" t="s">
        <v>321</v>
      </c>
      <c r="Y483" t="s">
        <v>34</v>
      </c>
      <c r="Z483" t="s">
        <v>134</v>
      </c>
      <c r="AA483" t="s">
        <v>35</v>
      </c>
      <c r="AB483">
        <v>3</v>
      </c>
    </row>
    <row r="484" spans="1:28" x14ac:dyDescent="0.25">
      <c r="A484" t="s">
        <v>27</v>
      </c>
      <c r="B484">
        <v>30926</v>
      </c>
      <c r="C484" t="s">
        <v>566</v>
      </c>
      <c r="D484" t="s">
        <v>641</v>
      </c>
      <c r="E484" t="s">
        <v>641</v>
      </c>
      <c r="F484" t="s">
        <v>30</v>
      </c>
      <c r="G484">
        <v>0</v>
      </c>
      <c r="H484">
        <v>3</v>
      </c>
      <c r="I484">
        <v>27</v>
      </c>
      <c r="J484" t="s">
        <v>57</v>
      </c>
      <c r="K484" t="s">
        <v>624</v>
      </c>
      <c r="L484">
        <v>78449</v>
      </c>
      <c r="M484">
        <v>99</v>
      </c>
      <c r="N484">
        <v>99</v>
      </c>
      <c r="O484">
        <v>99</v>
      </c>
      <c r="P484">
        <v>97</v>
      </c>
      <c r="Q484">
        <v>99</v>
      </c>
      <c r="R484">
        <v>99.28</v>
      </c>
      <c r="S484">
        <v>99.28</v>
      </c>
      <c r="T484">
        <v>98.62</v>
      </c>
      <c r="V484" t="s">
        <v>642</v>
      </c>
      <c r="X484" t="s">
        <v>321</v>
      </c>
      <c r="Y484" t="s">
        <v>64</v>
      </c>
      <c r="Z484" t="s">
        <v>82</v>
      </c>
      <c r="AA484" t="s">
        <v>35</v>
      </c>
      <c r="AB484">
        <v>3</v>
      </c>
    </row>
    <row r="485" spans="1:28" x14ac:dyDescent="0.25">
      <c r="A485" t="s">
        <v>27</v>
      </c>
      <c r="B485">
        <v>30926</v>
      </c>
      <c r="C485" t="s">
        <v>566</v>
      </c>
      <c r="D485" t="s">
        <v>643</v>
      </c>
      <c r="E485" t="s">
        <v>643</v>
      </c>
      <c r="F485" t="s">
        <v>30</v>
      </c>
      <c r="G485">
        <v>0</v>
      </c>
      <c r="H485">
        <v>3</v>
      </c>
      <c r="I485">
        <v>40</v>
      </c>
      <c r="J485" t="s">
        <v>57</v>
      </c>
      <c r="K485" t="s">
        <v>624</v>
      </c>
      <c r="L485">
        <v>63742</v>
      </c>
      <c r="M485">
        <v>99</v>
      </c>
      <c r="N485">
        <v>99</v>
      </c>
      <c r="O485">
        <v>99</v>
      </c>
      <c r="P485">
        <v>97</v>
      </c>
      <c r="Q485">
        <v>99</v>
      </c>
      <c r="R485">
        <v>99.28</v>
      </c>
      <c r="S485">
        <v>100</v>
      </c>
      <c r="T485">
        <v>99.11</v>
      </c>
      <c r="V485" t="s">
        <v>629</v>
      </c>
      <c r="X485" t="s">
        <v>321</v>
      </c>
      <c r="Y485" t="s">
        <v>34</v>
      </c>
      <c r="Z485" t="s">
        <v>72</v>
      </c>
      <c r="AA485" t="s">
        <v>35</v>
      </c>
      <c r="AB485">
        <v>3</v>
      </c>
    </row>
    <row r="486" spans="1:28" x14ac:dyDescent="0.25">
      <c r="A486" t="s">
        <v>27</v>
      </c>
      <c r="B486">
        <v>30926</v>
      </c>
      <c r="C486" t="s">
        <v>566</v>
      </c>
      <c r="D486" t="s">
        <v>647</v>
      </c>
      <c r="E486" t="s">
        <v>647</v>
      </c>
      <c r="F486" t="s">
        <v>30</v>
      </c>
      <c r="G486">
        <v>0</v>
      </c>
      <c r="H486">
        <v>3</v>
      </c>
      <c r="I486">
        <v>80</v>
      </c>
      <c r="J486" t="s">
        <v>57</v>
      </c>
      <c r="K486" t="s">
        <v>624</v>
      </c>
      <c r="L486">
        <v>43786</v>
      </c>
      <c r="M486">
        <v>99</v>
      </c>
      <c r="N486">
        <v>99</v>
      </c>
      <c r="O486">
        <v>99</v>
      </c>
      <c r="P486">
        <v>96</v>
      </c>
      <c r="Q486">
        <v>99</v>
      </c>
      <c r="R486">
        <v>99.57</v>
      </c>
      <c r="S486">
        <v>100</v>
      </c>
      <c r="T486">
        <v>98.11</v>
      </c>
      <c r="V486" t="s">
        <v>629</v>
      </c>
      <c r="X486" t="s">
        <v>34</v>
      </c>
      <c r="Y486" t="s">
        <v>34</v>
      </c>
      <c r="Z486" t="s">
        <v>248</v>
      </c>
      <c r="AA486" t="s">
        <v>35</v>
      </c>
      <c r="AB486">
        <v>3</v>
      </c>
    </row>
    <row r="487" spans="1:28" x14ac:dyDescent="0.25">
      <c r="A487" t="s">
        <v>84</v>
      </c>
      <c r="B487">
        <v>30926</v>
      </c>
      <c r="C487" t="s">
        <v>566</v>
      </c>
      <c r="D487" t="s">
        <v>666</v>
      </c>
      <c r="E487" t="s">
        <v>666</v>
      </c>
      <c r="F487" t="s">
        <v>30</v>
      </c>
      <c r="G487">
        <v>0</v>
      </c>
      <c r="H487">
        <v>3</v>
      </c>
      <c r="I487">
        <v>16</v>
      </c>
      <c r="J487" t="s">
        <v>57</v>
      </c>
      <c r="K487" t="s">
        <v>653</v>
      </c>
      <c r="L487">
        <v>18</v>
      </c>
      <c r="M487">
        <v>99</v>
      </c>
      <c r="N487">
        <v>99</v>
      </c>
      <c r="O487">
        <v>98</v>
      </c>
      <c r="P487">
        <v>96</v>
      </c>
      <c r="Q487">
        <v>98</v>
      </c>
      <c r="R487">
        <v>100</v>
      </c>
      <c r="S487">
        <v>100</v>
      </c>
      <c r="T487">
        <v>96.69</v>
      </c>
      <c r="U487">
        <v>100</v>
      </c>
      <c r="V487" t="s">
        <v>654</v>
      </c>
      <c r="W487" t="s">
        <v>88</v>
      </c>
      <c r="X487" t="s">
        <v>34</v>
      </c>
      <c r="Y487" t="s">
        <v>34</v>
      </c>
      <c r="Z487" t="s">
        <v>667</v>
      </c>
      <c r="AA487" t="s">
        <v>34</v>
      </c>
      <c r="AB487">
        <v>4</v>
      </c>
    </row>
    <row r="488" spans="1:28" x14ac:dyDescent="0.25">
      <c r="A488" t="s">
        <v>84</v>
      </c>
      <c r="B488">
        <v>30926</v>
      </c>
      <c r="C488" t="s">
        <v>566</v>
      </c>
      <c r="D488" t="s">
        <v>587</v>
      </c>
      <c r="E488" t="s">
        <v>587</v>
      </c>
      <c r="F488" t="s">
        <v>30</v>
      </c>
      <c r="G488">
        <v>0</v>
      </c>
      <c r="H488">
        <v>3</v>
      </c>
      <c r="I488">
        <v>12</v>
      </c>
      <c r="J488" t="s">
        <v>57</v>
      </c>
      <c r="K488" t="s">
        <v>653</v>
      </c>
      <c r="L488">
        <v>18</v>
      </c>
      <c r="M488">
        <v>99</v>
      </c>
      <c r="N488">
        <v>99</v>
      </c>
      <c r="O488">
        <v>98</v>
      </c>
      <c r="P488">
        <v>96</v>
      </c>
      <c r="Q488">
        <v>98</v>
      </c>
      <c r="R488">
        <v>100</v>
      </c>
      <c r="S488">
        <v>100</v>
      </c>
      <c r="T488">
        <v>96.69</v>
      </c>
      <c r="U488">
        <v>100</v>
      </c>
      <c r="V488" t="s">
        <v>654</v>
      </c>
      <c r="W488" t="s">
        <v>88</v>
      </c>
      <c r="X488" t="s">
        <v>34</v>
      </c>
      <c r="Y488" t="s">
        <v>34</v>
      </c>
      <c r="Z488" t="s">
        <v>667</v>
      </c>
      <c r="AA488" t="s">
        <v>34</v>
      </c>
      <c r="AB488">
        <v>4</v>
      </c>
    </row>
    <row r="489" spans="1:28" x14ac:dyDescent="0.25">
      <c r="A489" t="s">
        <v>84</v>
      </c>
      <c r="B489">
        <v>30926</v>
      </c>
      <c r="C489" t="s">
        <v>566</v>
      </c>
      <c r="D489" t="s">
        <v>670</v>
      </c>
      <c r="E489" t="s">
        <v>670</v>
      </c>
      <c r="F489" t="s">
        <v>30</v>
      </c>
      <c r="G489">
        <v>0</v>
      </c>
      <c r="H489">
        <v>3</v>
      </c>
      <c r="I489">
        <v>46</v>
      </c>
      <c r="J489" t="s">
        <v>57</v>
      </c>
      <c r="K489" t="s">
        <v>653</v>
      </c>
      <c r="L489">
        <v>10</v>
      </c>
      <c r="M489">
        <v>99</v>
      </c>
      <c r="N489">
        <v>99</v>
      </c>
      <c r="O489">
        <v>99</v>
      </c>
      <c r="P489">
        <v>97</v>
      </c>
      <c r="Q489">
        <v>99</v>
      </c>
      <c r="R489">
        <v>99.33</v>
      </c>
      <c r="S489">
        <v>100</v>
      </c>
      <c r="T489">
        <v>97.78</v>
      </c>
      <c r="U489">
        <v>100</v>
      </c>
      <c r="V489" t="s">
        <v>671</v>
      </c>
      <c r="W489" t="s">
        <v>88</v>
      </c>
      <c r="X489" t="s">
        <v>321</v>
      </c>
      <c r="Y489" t="s">
        <v>34</v>
      </c>
      <c r="Z489" t="s">
        <v>104</v>
      </c>
      <c r="AA489" t="s">
        <v>34</v>
      </c>
      <c r="AB489">
        <v>4</v>
      </c>
    </row>
    <row r="490" spans="1:28" x14ac:dyDescent="0.25">
      <c r="A490" t="s">
        <v>84</v>
      </c>
      <c r="B490">
        <v>30926</v>
      </c>
      <c r="C490" t="s">
        <v>566</v>
      </c>
      <c r="D490" t="s">
        <v>674</v>
      </c>
      <c r="E490" t="s">
        <v>674</v>
      </c>
      <c r="F490" t="s">
        <v>30</v>
      </c>
      <c r="G490">
        <v>0</v>
      </c>
      <c r="H490">
        <v>3</v>
      </c>
      <c r="I490">
        <v>57</v>
      </c>
      <c r="J490" t="s">
        <v>57</v>
      </c>
      <c r="K490" t="s">
        <v>653</v>
      </c>
      <c r="L490">
        <v>28</v>
      </c>
      <c r="M490">
        <v>98</v>
      </c>
      <c r="N490">
        <v>98</v>
      </c>
      <c r="O490">
        <v>96</v>
      </c>
      <c r="P490">
        <v>96</v>
      </c>
      <c r="Q490">
        <v>97</v>
      </c>
      <c r="R490">
        <v>97.36</v>
      </c>
      <c r="S490">
        <v>100</v>
      </c>
      <c r="T490">
        <v>96.53</v>
      </c>
      <c r="U490">
        <v>100</v>
      </c>
      <c r="V490" t="s">
        <v>661</v>
      </c>
      <c r="W490" t="s">
        <v>88</v>
      </c>
      <c r="X490" t="s">
        <v>297</v>
      </c>
      <c r="Y490" t="s">
        <v>34</v>
      </c>
      <c r="Z490" t="s">
        <v>265</v>
      </c>
      <c r="AA490" t="s">
        <v>34</v>
      </c>
      <c r="AB490">
        <v>4</v>
      </c>
    </row>
    <row r="491" spans="1:28" x14ac:dyDescent="0.25">
      <c r="A491" t="s">
        <v>84</v>
      </c>
      <c r="B491">
        <v>30926</v>
      </c>
      <c r="C491" t="s">
        <v>566</v>
      </c>
      <c r="D491" t="s">
        <v>675</v>
      </c>
      <c r="E491" t="s">
        <v>675</v>
      </c>
      <c r="F491" t="s">
        <v>30</v>
      </c>
      <c r="G491">
        <v>0</v>
      </c>
      <c r="H491">
        <v>3</v>
      </c>
      <c r="I491">
        <v>61</v>
      </c>
      <c r="J491" t="s">
        <v>57</v>
      </c>
      <c r="K491" t="s">
        <v>653</v>
      </c>
      <c r="L491">
        <v>27</v>
      </c>
      <c r="M491">
        <v>98</v>
      </c>
      <c r="N491">
        <v>98</v>
      </c>
      <c r="O491">
        <v>98</v>
      </c>
      <c r="P491">
        <v>93</v>
      </c>
      <c r="Q491">
        <v>98</v>
      </c>
      <c r="R491">
        <v>99.98</v>
      </c>
      <c r="S491">
        <v>100</v>
      </c>
      <c r="T491">
        <v>92.61</v>
      </c>
      <c r="U491">
        <v>100</v>
      </c>
      <c r="V491" t="s">
        <v>661</v>
      </c>
      <c r="W491" t="s">
        <v>88</v>
      </c>
      <c r="X491" t="s">
        <v>34</v>
      </c>
      <c r="Y491" t="s">
        <v>34</v>
      </c>
      <c r="Z491" t="s">
        <v>676</v>
      </c>
      <c r="AA491" t="s">
        <v>34</v>
      </c>
      <c r="AB491">
        <v>4</v>
      </c>
    </row>
    <row r="492" spans="1:28" x14ac:dyDescent="0.25">
      <c r="A492" t="s">
        <v>84</v>
      </c>
      <c r="B492">
        <v>30926</v>
      </c>
      <c r="C492" t="s">
        <v>566</v>
      </c>
      <c r="D492" t="s">
        <v>677</v>
      </c>
      <c r="E492" t="s">
        <v>677</v>
      </c>
      <c r="F492" t="s">
        <v>30</v>
      </c>
      <c r="G492">
        <v>0</v>
      </c>
      <c r="H492">
        <v>3</v>
      </c>
      <c r="I492">
        <v>71</v>
      </c>
      <c r="J492" t="s">
        <v>57</v>
      </c>
      <c r="K492" t="s">
        <v>653</v>
      </c>
      <c r="L492">
        <v>25</v>
      </c>
      <c r="M492">
        <v>98</v>
      </c>
      <c r="N492">
        <v>98</v>
      </c>
      <c r="O492">
        <v>96</v>
      </c>
      <c r="P492">
        <v>93</v>
      </c>
      <c r="Q492">
        <v>97</v>
      </c>
      <c r="R492">
        <v>100</v>
      </c>
      <c r="S492">
        <v>100</v>
      </c>
      <c r="T492">
        <v>92.4</v>
      </c>
      <c r="U492">
        <v>100</v>
      </c>
      <c r="V492" t="s">
        <v>654</v>
      </c>
      <c r="W492" t="s">
        <v>88</v>
      </c>
      <c r="X492" t="s">
        <v>34</v>
      </c>
      <c r="Y492" t="s">
        <v>34</v>
      </c>
      <c r="Z492" t="s">
        <v>678</v>
      </c>
      <c r="AA492" t="s">
        <v>34</v>
      </c>
      <c r="AB492">
        <v>4</v>
      </c>
    </row>
    <row r="493" spans="1:28" x14ac:dyDescent="0.25">
      <c r="A493" t="s">
        <v>84</v>
      </c>
      <c r="B493">
        <v>30926</v>
      </c>
      <c r="C493" t="s">
        <v>566</v>
      </c>
      <c r="D493" t="s">
        <v>679</v>
      </c>
      <c r="E493" t="s">
        <v>679</v>
      </c>
      <c r="F493" t="s">
        <v>30</v>
      </c>
      <c r="G493">
        <v>0</v>
      </c>
      <c r="H493">
        <v>3</v>
      </c>
      <c r="I493">
        <v>83</v>
      </c>
      <c r="J493" t="s">
        <v>57</v>
      </c>
      <c r="K493" t="s">
        <v>653</v>
      </c>
      <c r="L493">
        <v>24</v>
      </c>
      <c r="M493">
        <v>98</v>
      </c>
      <c r="N493">
        <v>98</v>
      </c>
      <c r="O493">
        <v>97</v>
      </c>
      <c r="P493">
        <v>94</v>
      </c>
      <c r="Q493">
        <v>98</v>
      </c>
      <c r="R493">
        <v>100</v>
      </c>
      <c r="S493">
        <v>100</v>
      </c>
      <c r="T493">
        <v>94.23</v>
      </c>
      <c r="U493">
        <v>100</v>
      </c>
      <c r="V493" t="s">
        <v>654</v>
      </c>
      <c r="W493" t="s">
        <v>88</v>
      </c>
      <c r="X493" t="s">
        <v>34</v>
      </c>
      <c r="Y493" t="s">
        <v>34</v>
      </c>
      <c r="Z493" t="s">
        <v>680</v>
      </c>
      <c r="AA493" t="s">
        <v>34</v>
      </c>
      <c r="AB493">
        <v>4</v>
      </c>
    </row>
    <row r="494" spans="1:28" x14ac:dyDescent="0.25">
      <c r="A494" t="s">
        <v>84</v>
      </c>
      <c r="B494">
        <v>30926</v>
      </c>
      <c r="C494" t="s">
        <v>566</v>
      </c>
      <c r="D494" t="s">
        <v>683</v>
      </c>
      <c r="E494" t="s">
        <v>683</v>
      </c>
      <c r="F494" t="s">
        <v>30</v>
      </c>
      <c r="G494">
        <v>0</v>
      </c>
      <c r="H494">
        <v>3</v>
      </c>
      <c r="I494">
        <v>95</v>
      </c>
      <c r="J494" t="s">
        <v>57</v>
      </c>
      <c r="K494" t="s">
        <v>653</v>
      </c>
      <c r="L494">
        <v>23</v>
      </c>
      <c r="M494">
        <v>98</v>
      </c>
      <c r="N494">
        <v>98</v>
      </c>
      <c r="O494">
        <v>96</v>
      </c>
      <c r="P494">
        <v>94</v>
      </c>
      <c r="Q494">
        <v>97</v>
      </c>
      <c r="R494">
        <v>100</v>
      </c>
      <c r="S494">
        <v>100</v>
      </c>
      <c r="T494">
        <v>93.98</v>
      </c>
      <c r="U494">
        <v>100</v>
      </c>
      <c r="V494" t="s">
        <v>654</v>
      </c>
      <c r="W494" t="s">
        <v>88</v>
      </c>
      <c r="X494" t="s">
        <v>34</v>
      </c>
      <c r="Y494" t="s">
        <v>34</v>
      </c>
      <c r="Z494" t="s">
        <v>682</v>
      </c>
      <c r="AA494" t="s">
        <v>34</v>
      </c>
      <c r="AB494">
        <v>4</v>
      </c>
    </row>
    <row r="495" spans="1:28" x14ac:dyDescent="0.25">
      <c r="A495" t="s">
        <v>84</v>
      </c>
      <c r="B495">
        <v>30926</v>
      </c>
      <c r="C495" t="s">
        <v>566</v>
      </c>
      <c r="D495" t="s">
        <v>684</v>
      </c>
      <c r="E495" t="s">
        <v>684</v>
      </c>
      <c r="F495" t="s">
        <v>30</v>
      </c>
      <c r="G495">
        <v>0</v>
      </c>
      <c r="H495">
        <v>3</v>
      </c>
      <c r="I495">
        <v>84</v>
      </c>
      <c r="J495" t="s">
        <v>57</v>
      </c>
      <c r="K495" t="s">
        <v>653</v>
      </c>
      <c r="L495">
        <v>23</v>
      </c>
      <c r="M495">
        <v>98</v>
      </c>
      <c r="N495">
        <v>98</v>
      </c>
      <c r="O495">
        <v>97</v>
      </c>
      <c r="P495">
        <v>93</v>
      </c>
      <c r="Q495">
        <v>97</v>
      </c>
      <c r="R495">
        <v>99.19</v>
      </c>
      <c r="S495">
        <v>100</v>
      </c>
      <c r="T495">
        <v>93.41</v>
      </c>
      <c r="U495">
        <v>100</v>
      </c>
      <c r="V495" t="s">
        <v>661</v>
      </c>
      <c r="W495" t="s">
        <v>88</v>
      </c>
      <c r="X495" t="s">
        <v>321</v>
      </c>
      <c r="Y495" t="s">
        <v>34</v>
      </c>
      <c r="Z495" t="s">
        <v>685</v>
      </c>
      <c r="AA495" t="s">
        <v>34</v>
      </c>
      <c r="AB495">
        <v>4</v>
      </c>
    </row>
    <row r="496" spans="1:28" x14ac:dyDescent="0.25">
      <c r="A496" t="s">
        <v>27</v>
      </c>
      <c r="B496">
        <v>23778</v>
      </c>
      <c r="C496" t="s">
        <v>716</v>
      </c>
      <c r="D496" t="s">
        <v>734</v>
      </c>
      <c r="E496" t="s">
        <v>734</v>
      </c>
      <c r="F496" t="s">
        <v>30</v>
      </c>
      <c r="G496">
        <v>0</v>
      </c>
      <c r="H496">
        <v>3</v>
      </c>
      <c r="I496">
        <v>14</v>
      </c>
      <c r="J496" t="s">
        <v>57</v>
      </c>
      <c r="K496" t="s">
        <v>718</v>
      </c>
      <c r="L496">
        <v>2147127</v>
      </c>
      <c r="M496">
        <v>93</v>
      </c>
      <c r="N496">
        <v>93</v>
      </c>
      <c r="O496">
        <v>94</v>
      </c>
      <c r="P496">
        <v>90</v>
      </c>
      <c r="Q496">
        <v>94</v>
      </c>
      <c r="R496">
        <v>84.49</v>
      </c>
      <c r="S496">
        <v>95.55</v>
      </c>
      <c r="T496">
        <v>100</v>
      </c>
      <c r="V496" t="s">
        <v>38</v>
      </c>
      <c r="X496" t="s">
        <v>735</v>
      </c>
      <c r="Y496" t="s">
        <v>108</v>
      </c>
      <c r="Z496" t="s">
        <v>34</v>
      </c>
      <c r="AA496" t="s">
        <v>35</v>
      </c>
      <c r="AB496">
        <v>3</v>
      </c>
    </row>
    <row r="497" spans="1:28" x14ac:dyDescent="0.25">
      <c r="A497" t="s">
        <v>84</v>
      </c>
      <c r="B497">
        <v>23778</v>
      </c>
      <c r="C497" t="s">
        <v>716</v>
      </c>
      <c r="D497" t="s">
        <v>784</v>
      </c>
      <c r="E497" t="s">
        <v>784</v>
      </c>
      <c r="F497" t="s">
        <v>30</v>
      </c>
      <c r="G497">
        <v>0</v>
      </c>
      <c r="H497">
        <v>3</v>
      </c>
      <c r="I497">
        <v>56</v>
      </c>
      <c r="J497" t="s">
        <v>57</v>
      </c>
      <c r="K497" t="s">
        <v>761</v>
      </c>
      <c r="L497">
        <v>2740</v>
      </c>
      <c r="M497">
        <v>71</v>
      </c>
      <c r="N497">
        <v>71</v>
      </c>
      <c r="O497">
        <v>71</v>
      </c>
      <c r="P497">
        <v>71</v>
      </c>
      <c r="Q497">
        <v>71</v>
      </c>
      <c r="R497">
        <v>91.64</v>
      </c>
      <c r="S497">
        <v>94.4</v>
      </c>
      <c r="T497">
        <v>100</v>
      </c>
      <c r="U497">
        <v>0</v>
      </c>
      <c r="V497" t="s">
        <v>733</v>
      </c>
      <c r="X497" t="s">
        <v>77</v>
      </c>
      <c r="Y497" t="s">
        <v>785</v>
      </c>
      <c r="Z497" t="s">
        <v>34</v>
      </c>
      <c r="AA497" t="s">
        <v>35</v>
      </c>
      <c r="AB497">
        <v>4</v>
      </c>
    </row>
    <row r="498" spans="1:28" x14ac:dyDescent="0.25">
      <c r="A498" t="s">
        <v>84</v>
      </c>
      <c r="B498">
        <v>23778</v>
      </c>
      <c r="C498" t="s">
        <v>716</v>
      </c>
      <c r="D498" t="s">
        <v>787</v>
      </c>
      <c r="E498" t="s">
        <v>787</v>
      </c>
      <c r="F498" t="s">
        <v>30</v>
      </c>
      <c r="G498">
        <v>0</v>
      </c>
      <c r="H498">
        <v>3</v>
      </c>
      <c r="I498">
        <v>63</v>
      </c>
      <c r="J498" t="s">
        <v>57</v>
      </c>
      <c r="K498" t="s">
        <v>761</v>
      </c>
      <c r="L498">
        <v>1234</v>
      </c>
      <c r="M498">
        <v>71</v>
      </c>
      <c r="N498">
        <v>71</v>
      </c>
      <c r="O498">
        <v>71</v>
      </c>
      <c r="P498">
        <v>71</v>
      </c>
      <c r="Q498">
        <v>71</v>
      </c>
      <c r="R498">
        <v>91.64</v>
      </c>
      <c r="S498">
        <v>94.4</v>
      </c>
      <c r="T498">
        <v>100</v>
      </c>
      <c r="U498">
        <v>0</v>
      </c>
      <c r="V498" t="s">
        <v>733</v>
      </c>
      <c r="X498" t="s">
        <v>77</v>
      </c>
      <c r="Y498" t="s">
        <v>785</v>
      </c>
      <c r="Z498" t="s">
        <v>34</v>
      </c>
      <c r="AA498" t="s">
        <v>35</v>
      </c>
      <c r="AB498">
        <v>4</v>
      </c>
    </row>
    <row r="499" spans="1:28" x14ac:dyDescent="0.25">
      <c r="A499" t="s">
        <v>143</v>
      </c>
      <c r="B499">
        <v>23778</v>
      </c>
      <c r="C499" t="s">
        <v>716</v>
      </c>
      <c r="D499" t="s">
        <v>273</v>
      </c>
      <c r="E499" t="s">
        <v>273</v>
      </c>
      <c r="F499" t="s">
        <v>30</v>
      </c>
      <c r="G499">
        <v>0</v>
      </c>
      <c r="H499">
        <v>3</v>
      </c>
      <c r="I499">
        <v>24</v>
      </c>
      <c r="J499" t="s">
        <v>57</v>
      </c>
      <c r="K499" t="s">
        <v>798</v>
      </c>
      <c r="L499">
        <v>372792</v>
      </c>
      <c r="M499">
        <v>72</v>
      </c>
      <c r="N499">
        <v>72</v>
      </c>
      <c r="O499">
        <v>72</v>
      </c>
      <c r="P499">
        <v>71</v>
      </c>
      <c r="Q499">
        <v>72</v>
      </c>
      <c r="R499">
        <v>91.64</v>
      </c>
      <c r="S499">
        <v>98.14</v>
      </c>
      <c r="T499">
        <v>100</v>
      </c>
      <c r="U499">
        <v>0</v>
      </c>
      <c r="V499" t="s">
        <v>38</v>
      </c>
      <c r="X499" t="s">
        <v>77</v>
      </c>
      <c r="Y499" t="s">
        <v>82</v>
      </c>
      <c r="Z499" t="s">
        <v>34</v>
      </c>
      <c r="AA499" t="s">
        <v>35</v>
      </c>
      <c r="AB499">
        <v>4</v>
      </c>
    </row>
    <row r="500" spans="1:28" x14ac:dyDescent="0.25">
      <c r="A500" t="s">
        <v>143</v>
      </c>
      <c r="B500">
        <v>40750</v>
      </c>
      <c r="C500" t="s">
        <v>847</v>
      </c>
      <c r="D500" t="s">
        <v>871</v>
      </c>
      <c r="E500" t="s">
        <v>871</v>
      </c>
      <c r="F500" t="s">
        <v>30</v>
      </c>
      <c r="G500">
        <v>0</v>
      </c>
      <c r="H500">
        <v>3</v>
      </c>
      <c r="I500">
        <v>10</v>
      </c>
      <c r="J500" t="s">
        <v>57</v>
      </c>
      <c r="K500" t="s">
        <v>849</v>
      </c>
      <c r="L500">
        <v>33</v>
      </c>
      <c r="M500">
        <v>49</v>
      </c>
      <c r="N500">
        <v>49</v>
      </c>
      <c r="O500">
        <v>52</v>
      </c>
      <c r="P500">
        <v>45</v>
      </c>
      <c r="Q500">
        <v>50</v>
      </c>
      <c r="R500">
        <v>100</v>
      </c>
      <c r="S500">
        <v>-112.94</v>
      </c>
      <c r="U500">
        <v>356.03</v>
      </c>
      <c r="V500" t="s">
        <v>855</v>
      </c>
      <c r="W500" t="s">
        <v>850</v>
      </c>
      <c r="X500" t="s">
        <v>34</v>
      </c>
      <c r="Y500">
        <f>-113--113</f>
        <v>0</v>
      </c>
      <c r="AA500" t="s">
        <v>872</v>
      </c>
      <c r="AB500">
        <v>7</v>
      </c>
    </row>
    <row r="501" spans="1:28" x14ac:dyDescent="0.25">
      <c r="A501" t="s">
        <v>143</v>
      </c>
      <c r="B501">
        <v>40750</v>
      </c>
      <c r="C501" t="s">
        <v>847</v>
      </c>
      <c r="D501" t="s">
        <v>873</v>
      </c>
      <c r="E501" t="s">
        <v>873</v>
      </c>
      <c r="F501" t="s">
        <v>30</v>
      </c>
      <c r="G501">
        <v>0</v>
      </c>
      <c r="H501">
        <v>3</v>
      </c>
      <c r="I501">
        <v>20</v>
      </c>
      <c r="J501" t="s">
        <v>57</v>
      </c>
      <c r="K501" t="s">
        <v>849</v>
      </c>
      <c r="L501">
        <v>42</v>
      </c>
      <c r="M501">
        <v>48</v>
      </c>
      <c r="N501">
        <v>48</v>
      </c>
      <c r="O501">
        <v>52</v>
      </c>
      <c r="P501">
        <v>44</v>
      </c>
      <c r="Q501">
        <v>50</v>
      </c>
      <c r="R501">
        <v>100</v>
      </c>
      <c r="S501">
        <v>-127.01</v>
      </c>
      <c r="U501">
        <v>368.37</v>
      </c>
      <c r="V501" t="s">
        <v>855</v>
      </c>
      <c r="W501" t="s">
        <v>850</v>
      </c>
      <c r="X501" t="s">
        <v>34</v>
      </c>
      <c r="Y501">
        <f>-127--127</f>
        <v>0</v>
      </c>
      <c r="AA501" t="s">
        <v>874</v>
      </c>
      <c r="AB501">
        <v>7</v>
      </c>
    </row>
    <row r="502" spans="1:28" x14ac:dyDescent="0.25">
      <c r="A502" t="s">
        <v>143</v>
      </c>
      <c r="B502">
        <v>40750</v>
      </c>
      <c r="C502" t="s">
        <v>847</v>
      </c>
      <c r="D502" t="s">
        <v>885</v>
      </c>
      <c r="E502" t="s">
        <v>885</v>
      </c>
      <c r="F502" t="s">
        <v>30</v>
      </c>
      <c r="G502">
        <v>0</v>
      </c>
      <c r="H502">
        <v>3</v>
      </c>
      <c r="I502">
        <v>64</v>
      </c>
      <c r="J502" t="s">
        <v>57</v>
      </c>
      <c r="K502" t="s">
        <v>849</v>
      </c>
      <c r="L502">
        <v>26</v>
      </c>
      <c r="M502">
        <v>47</v>
      </c>
      <c r="N502">
        <v>47</v>
      </c>
      <c r="O502">
        <v>52</v>
      </c>
      <c r="P502">
        <v>42</v>
      </c>
      <c r="Q502">
        <v>50</v>
      </c>
      <c r="R502">
        <v>100</v>
      </c>
      <c r="S502">
        <v>-127.05</v>
      </c>
      <c r="U502">
        <v>362.82</v>
      </c>
      <c r="V502" t="s">
        <v>855</v>
      </c>
      <c r="W502" t="s">
        <v>850</v>
      </c>
      <c r="X502" t="s">
        <v>34</v>
      </c>
      <c r="Y502">
        <f>-127--127</f>
        <v>0</v>
      </c>
      <c r="AA502" t="s">
        <v>886</v>
      </c>
      <c r="AB502">
        <v>7</v>
      </c>
    </row>
    <row r="503" spans="1:28" x14ac:dyDescent="0.25">
      <c r="A503" t="s">
        <v>143</v>
      </c>
      <c r="B503">
        <v>40750</v>
      </c>
      <c r="C503" t="s">
        <v>847</v>
      </c>
      <c r="D503" t="s">
        <v>887</v>
      </c>
      <c r="E503" t="s">
        <v>887</v>
      </c>
      <c r="F503" t="s">
        <v>30</v>
      </c>
      <c r="G503">
        <v>0</v>
      </c>
      <c r="H503">
        <v>3</v>
      </c>
      <c r="I503">
        <v>63</v>
      </c>
      <c r="J503" t="s">
        <v>57</v>
      </c>
      <c r="K503" t="s">
        <v>849</v>
      </c>
      <c r="L503">
        <v>26</v>
      </c>
      <c r="M503">
        <v>47</v>
      </c>
      <c r="N503">
        <v>47</v>
      </c>
      <c r="O503">
        <v>50</v>
      </c>
      <c r="P503">
        <v>45</v>
      </c>
      <c r="Q503">
        <v>49</v>
      </c>
      <c r="R503">
        <v>100</v>
      </c>
      <c r="S503">
        <v>-112.8</v>
      </c>
      <c r="U503">
        <v>346.94</v>
      </c>
      <c r="V503" t="s">
        <v>855</v>
      </c>
      <c r="W503" t="s">
        <v>850</v>
      </c>
      <c r="X503" t="s">
        <v>34</v>
      </c>
      <c r="Y503">
        <f>-113--113</f>
        <v>0</v>
      </c>
      <c r="AA503" t="s">
        <v>888</v>
      </c>
      <c r="AB503">
        <v>7</v>
      </c>
    </row>
    <row r="504" spans="1:28" x14ac:dyDescent="0.25">
      <c r="A504" t="s">
        <v>143</v>
      </c>
      <c r="B504">
        <v>40750</v>
      </c>
      <c r="C504" t="s">
        <v>847</v>
      </c>
      <c r="D504" t="s">
        <v>889</v>
      </c>
      <c r="E504" t="s">
        <v>889</v>
      </c>
      <c r="F504" t="s">
        <v>30</v>
      </c>
      <c r="G504">
        <v>0</v>
      </c>
      <c r="H504">
        <v>3</v>
      </c>
      <c r="I504">
        <v>67</v>
      </c>
      <c r="J504" t="s">
        <v>57</v>
      </c>
      <c r="K504" t="s">
        <v>849</v>
      </c>
      <c r="L504">
        <v>20</v>
      </c>
      <c r="M504">
        <v>47</v>
      </c>
      <c r="N504">
        <v>47</v>
      </c>
      <c r="O504">
        <v>48</v>
      </c>
      <c r="P504">
        <v>46</v>
      </c>
      <c r="Q504">
        <v>48</v>
      </c>
      <c r="R504">
        <v>100</v>
      </c>
      <c r="S504">
        <v>-127.03</v>
      </c>
      <c r="U504">
        <v>359.71</v>
      </c>
      <c r="V504" t="s">
        <v>855</v>
      </c>
      <c r="W504" t="s">
        <v>850</v>
      </c>
      <c r="X504" t="s">
        <v>34</v>
      </c>
      <c r="Y504">
        <f>-127--127</f>
        <v>0</v>
      </c>
      <c r="AA504" t="s">
        <v>890</v>
      </c>
      <c r="AB504">
        <v>7</v>
      </c>
    </row>
    <row r="505" spans="1:28" x14ac:dyDescent="0.25">
      <c r="A505" t="s">
        <v>84</v>
      </c>
      <c r="B505">
        <v>35038</v>
      </c>
      <c r="C505" t="s">
        <v>901</v>
      </c>
      <c r="D505" t="s">
        <v>917</v>
      </c>
      <c r="E505" t="s">
        <v>917</v>
      </c>
      <c r="F505" t="s">
        <v>30</v>
      </c>
      <c r="G505">
        <v>0</v>
      </c>
      <c r="H505">
        <v>3</v>
      </c>
      <c r="I505">
        <v>28</v>
      </c>
      <c r="J505" t="s">
        <v>57</v>
      </c>
      <c r="K505" t="s">
        <v>903</v>
      </c>
      <c r="L505">
        <v>30835</v>
      </c>
      <c r="M505">
        <v>97</v>
      </c>
      <c r="N505">
        <v>97</v>
      </c>
      <c r="O505">
        <v>97</v>
      </c>
      <c r="P505">
        <v>96</v>
      </c>
      <c r="Q505">
        <v>97</v>
      </c>
      <c r="R505">
        <v>100</v>
      </c>
      <c r="S505">
        <v>88.93</v>
      </c>
      <c r="T505">
        <v>99.85</v>
      </c>
      <c r="U505">
        <v>100</v>
      </c>
      <c r="V505" t="s">
        <v>918</v>
      </c>
      <c r="W505" t="s">
        <v>904</v>
      </c>
      <c r="X505" t="s">
        <v>34</v>
      </c>
      <c r="Y505" t="s">
        <v>92</v>
      </c>
      <c r="Z505" t="s">
        <v>52</v>
      </c>
      <c r="AA505" t="s">
        <v>34</v>
      </c>
      <c r="AB505">
        <v>4</v>
      </c>
    </row>
    <row r="506" spans="1:28" x14ac:dyDescent="0.25">
      <c r="A506" t="s">
        <v>84</v>
      </c>
      <c r="B506">
        <v>35038</v>
      </c>
      <c r="C506" t="s">
        <v>901</v>
      </c>
      <c r="D506" t="s">
        <v>944</v>
      </c>
      <c r="E506" t="s">
        <v>944</v>
      </c>
      <c r="F506" t="s">
        <v>30</v>
      </c>
      <c r="G506">
        <v>0</v>
      </c>
      <c r="H506">
        <v>3</v>
      </c>
      <c r="I506">
        <v>21</v>
      </c>
      <c r="J506" t="s">
        <v>57</v>
      </c>
      <c r="K506" t="s">
        <v>933</v>
      </c>
      <c r="L506">
        <v>11681</v>
      </c>
      <c r="M506">
        <v>100</v>
      </c>
      <c r="N506">
        <v>100</v>
      </c>
      <c r="O506">
        <v>100</v>
      </c>
      <c r="P506">
        <v>100</v>
      </c>
      <c r="Q506">
        <v>100</v>
      </c>
      <c r="R506">
        <v>100</v>
      </c>
      <c r="S506">
        <v>100</v>
      </c>
      <c r="T506">
        <v>100</v>
      </c>
      <c r="U506">
        <v>100</v>
      </c>
      <c r="V506" t="s">
        <v>439</v>
      </c>
      <c r="W506" t="s">
        <v>934</v>
      </c>
      <c r="X506" t="s">
        <v>34</v>
      </c>
      <c r="Y506" t="s">
        <v>34</v>
      </c>
      <c r="Z506" t="s">
        <v>34</v>
      </c>
      <c r="AA506" t="s">
        <v>34</v>
      </c>
      <c r="AB506">
        <v>4</v>
      </c>
    </row>
    <row r="507" spans="1:28" x14ac:dyDescent="0.25">
      <c r="A507" t="s">
        <v>84</v>
      </c>
      <c r="B507">
        <v>35038</v>
      </c>
      <c r="C507" t="s">
        <v>901</v>
      </c>
      <c r="D507" t="s">
        <v>952</v>
      </c>
      <c r="E507" t="s">
        <v>952</v>
      </c>
      <c r="F507" t="s">
        <v>30</v>
      </c>
      <c r="G507">
        <v>0</v>
      </c>
      <c r="H507">
        <v>3</v>
      </c>
      <c r="I507">
        <v>76</v>
      </c>
      <c r="J507" t="s">
        <v>57</v>
      </c>
      <c r="K507" t="s">
        <v>933</v>
      </c>
      <c r="L507">
        <v>12357</v>
      </c>
      <c r="M507">
        <v>99</v>
      </c>
      <c r="N507">
        <v>99</v>
      </c>
      <c r="O507">
        <v>100</v>
      </c>
      <c r="P507">
        <v>99</v>
      </c>
      <c r="Q507">
        <v>99</v>
      </c>
      <c r="R507">
        <v>100</v>
      </c>
      <c r="S507">
        <v>99.9</v>
      </c>
      <c r="T507">
        <v>100</v>
      </c>
      <c r="U507">
        <v>100</v>
      </c>
      <c r="V507" t="s">
        <v>907</v>
      </c>
      <c r="W507" t="s">
        <v>934</v>
      </c>
      <c r="X507" t="s">
        <v>34</v>
      </c>
      <c r="Y507" t="s">
        <v>34</v>
      </c>
      <c r="Z507" t="s">
        <v>34</v>
      </c>
      <c r="AA507" t="s">
        <v>34</v>
      </c>
      <c r="AB507">
        <v>4</v>
      </c>
    </row>
    <row r="508" spans="1:28" x14ac:dyDescent="0.25">
      <c r="A508" t="s">
        <v>84</v>
      </c>
      <c r="B508">
        <v>35038</v>
      </c>
      <c r="C508" t="s">
        <v>901</v>
      </c>
      <c r="D508" t="s">
        <v>953</v>
      </c>
      <c r="E508" t="s">
        <v>953</v>
      </c>
      <c r="F508" t="s">
        <v>30</v>
      </c>
      <c r="G508">
        <v>0</v>
      </c>
      <c r="H508">
        <v>3</v>
      </c>
      <c r="I508">
        <v>80</v>
      </c>
      <c r="J508" t="s">
        <v>57</v>
      </c>
      <c r="K508" t="s">
        <v>933</v>
      </c>
      <c r="L508">
        <v>11230</v>
      </c>
      <c r="M508">
        <v>99</v>
      </c>
      <c r="N508">
        <v>99</v>
      </c>
      <c r="O508">
        <v>99</v>
      </c>
      <c r="P508">
        <v>98</v>
      </c>
      <c r="Q508">
        <v>99</v>
      </c>
      <c r="R508">
        <v>100</v>
      </c>
      <c r="S508">
        <v>99.21</v>
      </c>
      <c r="T508">
        <v>97</v>
      </c>
      <c r="U508">
        <v>100</v>
      </c>
      <c r="V508" t="s">
        <v>222</v>
      </c>
      <c r="W508" t="s">
        <v>934</v>
      </c>
      <c r="X508" t="s">
        <v>34</v>
      </c>
      <c r="Y508" t="s">
        <v>64</v>
      </c>
      <c r="Z508" t="s">
        <v>297</v>
      </c>
      <c r="AA508" t="s">
        <v>34</v>
      </c>
      <c r="AB508">
        <v>4</v>
      </c>
    </row>
    <row r="509" spans="1:28" x14ac:dyDescent="0.25">
      <c r="A509" t="s">
        <v>84</v>
      </c>
      <c r="B509">
        <v>35038</v>
      </c>
      <c r="C509" t="s">
        <v>901</v>
      </c>
      <c r="D509" t="s">
        <v>968</v>
      </c>
      <c r="E509" t="s">
        <v>968</v>
      </c>
      <c r="F509" t="s">
        <v>30</v>
      </c>
      <c r="G509">
        <v>0</v>
      </c>
      <c r="H509">
        <v>3</v>
      </c>
      <c r="I509">
        <v>15</v>
      </c>
      <c r="J509" t="s">
        <v>57</v>
      </c>
      <c r="K509" t="s">
        <v>959</v>
      </c>
      <c r="L509">
        <v>1923740</v>
      </c>
      <c r="M509">
        <v>100</v>
      </c>
      <c r="N509">
        <v>100</v>
      </c>
      <c r="O509">
        <v>100</v>
      </c>
      <c r="P509">
        <v>100</v>
      </c>
      <c r="Q509">
        <v>100</v>
      </c>
      <c r="R509">
        <v>100</v>
      </c>
      <c r="S509">
        <v>100</v>
      </c>
      <c r="T509">
        <v>100</v>
      </c>
      <c r="U509">
        <v>100</v>
      </c>
      <c r="V509" t="s">
        <v>439</v>
      </c>
      <c r="W509" t="s">
        <v>960</v>
      </c>
      <c r="X509" t="s">
        <v>34</v>
      </c>
      <c r="Y509" t="s">
        <v>34</v>
      </c>
      <c r="Z509" t="s">
        <v>34</v>
      </c>
      <c r="AA509" t="s">
        <v>34</v>
      </c>
      <c r="AB509">
        <v>4</v>
      </c>
    </row>
    <row r="510" spans="1:28" x14ac:dyDescent="0.25">
      <c r="A510" t="s">
        <v>84</v>
      </c>
      <c r="B510">
        <v>35038</v>
      </c>
      <c r="C510" t="s">
        <v>901</v>
      </c>
      <c r="D510" t="s">
        <v>970</v>
      </c>
      <c r="E510" t="s">
        <v>970</v>
      </c>
      <c r="F510" t="s">
        <v>30</v>
      </c>
      <c r="G510">
        <v>0</v>
      </c>
      <c r="H510">
        <v>3</v>
      </c>
      <c r="I510">
        <v>43</v>
      </c>
      <c r="J510" t="s">
        <v>57</v>
      </c>
      <c r="K510" t="s">
        <v>959</v>
      </c>
      <c r="L510">
        <v>560021</v>
      </c>
      <c r="M510">
        <v>100</v>
      </c>
      <c r="N510">
        <v>100</v>
      </c>
      <c r="O510">
        <v>100</v>
      </c>
      <c r="P510">
        <v>100</v>
      </c>
      <c r="Q510">
        <v>100</v>
      </c>
      <c r="R510">
        <v>100</v>
      </c>
      <c r="S510">
        <v>100</v>
      </c>
      <c r="T510">
        <v>100</v>
      </c>
      <c r="U510">
        <v>100</v>
      </c>
      <c r="V510" t="s">
        <v>439</v>
      </c>
      <c r="W510" t="s">
        <v>960</v>
      </c>
      <c r="X510" t="s">
        <v>34</v>
      </c>
      <c r="Y510" t="s">
        <v>34</v>
      </c>
      <c r="Z510" t="s">
        <v>34</v>
      </c>
      <c r="AA510" t="s">
        <v>34</v>
      </c>
      <c r="AB510">
        <v>4</v>
      </c>
    </row>
    <row r="511" spans="1:28" x14ac:dyDescent="0.25">
      <c r="A511" t="s">
        <v>84</v>
      </c>
      <c r="B511">
        <v>35038</v>
      </c>
      <c r="C511" t="s">
        <v>901</v>
      </c>
      <c r="D511" t="s">
        <v>280</v>
      </c>
      <c r="E511" t="s">
        <v>280</v>
      </c>
      <c r="F511" t="s">
        <v>30</v>
      </c>
      <c r="G511">
        <v>0</v>
      </c>
      <c r="H511">
        <v>3</v>
      </c>
      <c r="I511">
        <v>44</v>
      </c>
      <c r="J511" t="s">
        <v>57</v>
      </c>
      <c r="K511" t="s">
        <v>959</v>
      </c>
      <c r="L511">
        <v>560021</v>
      </c>
      <c r="M511">
        <v>100</v>
      </c>
      <c r="N511">
        <v>100</v>
      </c>
      <c r="O511">
        <v>100</v>
      </c>
      <c r="P511">
        <v>100</v>
      </c>
      <c r="Q511">
        <v>100</v>
      </c>
      <c r="R511">
        <v>100</v>
      </c>
      <c r="S511">
        <v>100</v>
      </c>
      <c r="T511">
        <v>100</v>
      </c>
      <c r="U511">
        <v>100</v>
      </c>
      <c r="V511" t="s">
        <v>439</v>
      </c>
      <c r="W511" t="s">
        <v>960</v>
      </c>
      <c r="X511" t="s">
        <v>34</v>
      </c>
      <c r="Y511" t="s">
        <v>34</v>
      </c>
      <c r="Z511" t="s">
        <v>34</v>
      </c>
      <c r="AA511" t="s">
        <v>34</v>
      </c>
      <c r="AB511">
        <v>4</v>
      </c>
    </row>
    <row r="512" spans="1:28" x14ac:dyDescent="0.25">
      <c r="A512" t="s">
        <v>84</v>
      </c>
      <c r="B512">
        <v>58482</v>
      </c>
      <c r="C512" t="s">
        <v>811</v>
      </c>
      <c r="D512" t="s">
        <v>301</v>
      </c>
      <c r="E512" t="s">
        <v>301</v>
      </c>
      <c r="F512" t="s">
        <v>30</v>
      </c>
      <c r="G512">
        <v>34</v>
      </c>
      <c r="H512">
        <v>2</v>
      </c>
      <c r="I512">
        <v>47</v>
      </c>
      <c r="J512" t="s">
        <v>57</v>
      </c>
      <c r="K512" t="s">
        <v>812</v>
      </c>
      <c r="L512">
        <v>1371678</v>
      </c>
      <c r="M512">
        <v>36</v>
      </c>
      <c r="N512">
        <v>36</v>
      </c>
      <c r="O512">
        <v>36</v>
      </c>
      <c r="P512">
        <v>35</v>
      </c>
      <c r="Q512">
        <v>36</v>
      </c>
      <c r="R512">
        <v>87.62</v>
      </c>
      <c r="S512">
        <v>66.209999999999994</v>
      </c>
      <c r="U512">
        <v>100</v>
      </c>
      <c r="V512" t="s">
        <v>110</v>
      </c>
      <c r="W512" t="s">
        <v>360</v>
      </c>
      <c r="X512" t="s">
        <v>265</v>
      </c>
      <c r="Y512" t="s">
        <v>831</v>
      </c>
      <c r="AA512" t="s">
        <v>34</v>
      </c>
      <c r="AB512">
        <v>7</v>
      </c>
    </row>
    <row r="513" spans="1:28" x14ac:dyDescent="0.25">
      <c r="A513" t="s">
        <v>84</v>
      </c>
      <c r="B513">
        <v>53233</v>
      </c>
      <c r="C513" t="s">
        <v>323</v>
      </c>
      <c r="D513" t="s">
        <v>382</v>
      </c>
      <c r="E513" t="s">
        <v>382</v>
      </c>
      <c r="F513" t="s">
        <v>30</v>
      </c>
      <c r="G513">
        <v>8</v>
      </c>
      <c r="H513">
        <v>2</v>
      </c>
      <c r="I513">
        <v>61</v>
      </c>
      <c r="J513" t="s">
        <v>57</v>
      </c>
      <c r="K513" t="s">
        <v>358</v>
      </c>
      <c r="L513">
        <v>66993459</v>
      </c>
      <c r="M513">
        <v>82</v>
      </c>
      <c r="N513">
        <v>82</v>
      </c>
      <c r="O513">
        <v>82</v>
      </c>
      <c r="P513">
        <v>82</v>
      </c>
      <c r="Q513">
        <v>82</v>
      </c>
      <c r="R513">
        <v>48.48</v>
      </c>
      <c r="S513">
        <v>100</v>
      </c>
      <c r="U513">
        <v>100</v>
      </c>
      <c r="V513" t="s">
        <v>368</v>
      </c>
      <c r="W513" t="s">
        <v>360</v>
      </c>
      <c r="X513" t="s">
        <v>381</v>
      </c>
      <c r="Y513" t="s">
        <v>34</v>
      </c>
      <c r="AA513" t="s">
        <v>34</v>
      </c>
      <c r="AB513">
        <v>3</v>
      </c>
    </row>
    <row r="514" spans="1:28" x14ac:dyDescent="0.25">
      <c r="A514" t="s">
        <v>143</v>
      </c>
      <c r="B514">
        <v>53233</v>
      </c>
      <c r="C514" t="s">
        <v>323</v>
      </c>
      <c r="D514" t="s">
        <v>410</v>
      </c>
      <c r="E514" t="s">
        <v>410</v>
      </c>
      <c r="F514" t="s">
        <v>30</v>
      </c>
      <c r="G514">
        <v>8</v>
      </c>
      <c r="H514">
        <v>2</v>
      </c>
      <c r="I514">
        <v>11</v>
      </c>
      <c r="J514" t="s">
        <v>57</v>
      </c>
      <c r="K514" t="s">
        <v>395</v>
      </c>
      <c r="L514">
        <v>5286216</v>
      </c>
      <c r="M514">
        <v>90</v>
      </c>
      <c r="N514">
        <v>90</v>
      </c>
      <c r="O514">
        <v>95</v>
      </c>
      <c r="P514">
        <v>80</v>
      </c>
      <c r="Q514">
        <v>93</v>
      </c>
      <c r="R514">
        <v>86.88</v>
      </c>
      <c r="S514">
        <v>100</v>
      </c>
      <c r="U514">
        <v>84.31</v>
      </c>
      <c r="V514" t="s">
        <v>411</v>
      </c>
      <c r="W514" t="s">
        <v>360</v>
      </c>
      <c r="X514" t="s">
        <v>111</v>
      </c>
      <c r="Y514" t="s">
        <v>34</v>
      </c>
      <c r="AA514" t="s">
        <v>95</v>
      </c>
      <c r="AB514">
        <v>3</v>
      </c>
    </row>
    <row r="515" spans="1:28" x14ac:dyDescent="0.25">
      <c r="A515" t="s">
        <v>84</v>
      </c>
      <c r="B515">
        <v>53233</v>
      </c>
      <c r="C515" t="s">
        <v>323</v>
      </c>
      <c r="D515" t="s">
        <v>384</v>
      </c>
      <c r="E515" t="s">
        <v>384</v>
      </c>
      <c r="F515" t="s">
        <v>30</v>
      </c>
      <c r="G515">
        <v>6</v>
      </c>
      <c r="H515">
        <v>2</v>
      </c>
      <c r="I515">
        <v>68</v>
      </c>
      <c r="J515" t="s">
        <v>57</v>
      </c>
      <c r="K515" t="s">
        <v>358</v>
      </c>
      <c r="L515">
        <v>7008915</v>
      </c>
      <c r="M515">
        <v>82</v>
      </c>
      <c r="N515">
        <v>82</v>
      </c>
      <c r="O515">
        <v>82</v>
      </c>
      <c r="P515">
        <v>82</v>
      </c>
      <c r="Q515">
        <v>82</v>
      </c>
      <c r="R515">
        <v>48.48</v>
      </c>
      <c r="S515">
        <v>100</v>
      </c>
      <c r="U515">
        <v>100</v>
      </c>
      <c r="V515" t="s">
        <v>368</v>
      </c>
      <c r="W515" t="s">
        <v>360</v>
      </c>
      <c r="X515" t="s">
        <v>381</v>
      </c>
      <c r="Y515" t="s">
        <v>34</v>
      </c>
      <c r="AA515" t="s">
        <v>34</v>
      </c>
      <c r="AB515">
        <v>3</v>
      </c>
    </row>
    <row r="516" spans="1:28" x14ac:dyDescent="0.25">
      <c r="A516" t="s">
        <v>143</v>
      </c>
      <c r="B516">
        <v>53233</v>
      </c>
      <c r="C516" t="s">
        <v>323</v>
      </c>
      <c r="D516" t="s">
        <v>415</v>
      </c>
      <c r="E516" t="s">
        <v>415</v>
      </c>
      <c r="F516" t="s">
        <v>30</v>
      </c>
      <c r="G516">
        <v>6</v>
      </c>
      <c r="H516">
        <v>2</v>
      </c>
      <c r="I516">
        <v>38</v>
      </c>
      <c r="J516" t="s">
        <v>57</v>
      </c>
      <c r="K516" t="s">
        <v>395</v>
      </c>
      <c r="L516">
        <v>9817003</v>
      </c>
      <c r="M516">
        <v>83</v>
      </c>
      <c r="N516">
        <v>83</v>
      </c>
      <c r="O516">
        <v>74</v>
      </c>
      <c r="P516">
        <v>62</v>
      </c>
      <c r="Q516">
        <v>78</v>
      </c>
      <c r="R516">
        <v>86.88</v>
      </c>
      <c r="S516">
        <v>100</v>
      </c>
      <c r="U516">
        <v>62.27</v>
      </c>
      <c r="V516" t="s">
        <v>396</v>
      </c>
      <c r="W516" t="s">
        <v>360</v>
      </c>
      <c r="X516" t="s">
        <v>111</v>
      </c>
      <c r="Y516" t="s">
        <v>34</v>
      </c>
      <c r="AA516" t="s">
        <v>416</v>
      </c>
      <c r="AB516">
        <v>3</v>
      </c>
    </row>
    <row r="517" spans="1:28" x14ac:dyDescent="0.25">
      <c r="A517" t="s">
        <v>84</v>
      </c>
      <c r="B517">
        <v>53233</v>
      </c>
      <c r="C517" t="s">
        <v>323</v>
      </c>
      <c r="D517" t="s">
        <v>383</v>
      </c>
      <c r="E517" t="s">
        <v>383</v>
      </c>
      <c r="F517" t="s">
        <v>30</v>
      </c>
      <c r="G517">
        <v>5</v>
      </c>
      <c r="H517">
        <v>2</v>
      </c>
      <c r="I517">
        <v>65</v>
      </c>
      <c r="J517" t="s">
        <v>57</v>
      </c>
      <c r="K517" t="s">
        <v>358</v>
      </c>
      <c r="L517">
        <v>10990675</v>
      </c>
      <c r="M517">
        <v>82</v>
      </c>
      <c r="N517">
        <v>82</v>
      </c>
      <c r="O517">
        <v>82</v>
      </c>
      <c r="P517">
        <v>82</v>
      </c>
      <c r="Q517">
        <v>82</v>
      </c>
      <c r="R517">
        <v>48.48</v>
      </c>
      <c r="S517">
        <v>100</v>
      </c>
      <c r="U517">
        <v>100</v>
      </c>
      <c r="V517" t="s">
        <v>368</v>
      </c>
      <c r="W517" t="s">
        <v>360</v>
      </c>
      <c r="X517" t="s">
        <v>381</v>
      </c>
      <c r="Y517" t="s">
        <v>34</v>
      </c>
      <c r="AA517" t="s">
        <v>34</v>
      </c>
      <c r="AB517">
        <v>3</v>
      </c>
    </row>
    <row r="518" spans="1:28" x14ac:dyDescent="0.25">
      <c r="A518" t="s">
        <v>143</v>
      </c>
      <c r="B518">
        <v>53233</v>
      </c>
      <c r="C518" t="s">
        <v>323</v>
      </c>
      <c r="D518" t="s">
        <v>425</v>
      </c>
      <c r="E518" t="s">
        <v>425</v>
      </c>
      <c r="F518" t="s">
        <v>30</v>
      </c>
      <c r="G518">
        <v>5</v>
      </c>
      <c r="H518">
        <v>2</v>
      </c>
      <c r="I518">
        <v>74</v>
      </c>
      <c r="J518" t="s">
        <v>57</v>
      </c>
      <c r="K518" t="s">
        <v>395</v>
      </c>
      <c r="L518">
        <v>6089915</v>
      </c>
      <c r="M518">
        <v>79</v>
      </c>
      <c r="N518">
        <v>79</v>
      </c>
      <c r="O518">
        <v>69</v>
      </c>
      <c r="P518">
        <v>56</v>
      </c>
      <c r="Q518">
        <v>74</v>
      </c>
      <c r="R518">
        <v>86.88</v>
      </c>
      <c r="S518">
        <v>96.02</v>
      </c>
      <c r="U518">
        <v>55.99</v>
      </c>
      <c r="V518" t="s">
        <v>400</v>
      </c>
      <c r="W518" t="s">
        <v>360</v>
      </c>
      <c r="X518" t="s">
        <v>111</v>
      </c>
      <c r="Y518" t="s">
        <v>51</v>
      </c>
      <c r="AA518" t="s">
        <v>426</v>
      </c>
      <c r="AB518">
        <v>3</v>
      </c>
    </row>
    <row r="519" spans="1:28" x14ac:dyDescent="0.25">
      <c r="A519" t="s">
        <v>143</v>
      </c>
      <c r="B519">
        <v>23778</v>
      </c>
      <c r="C519" t="s">
        <v>716</v>
      </c>
      <c r="D519" t="s">
        <v>802</v>
      </c>
      <c r="E519" t="s">
        <v>802</v>
      </c>
      <c r="F519" t="s">
        <v>139</v>
      </c>
      <c r="G519">
        <v>3</v>
      </c>
      <c r="H519">
        <v>2</v>
      </c>
      <c r="I519">
        <v>50</v>
      </c>
      <c r="J519" t="s">
        <v>57</v>
      </c>
      <c r="K519" t="s">
        <v>798</v>
      </c>
      <c r="L519">
        <v>5760</v>
      </c>
      <c r="M519">
        <v>71</v>
      </c>
      <c r="N519">
        <v>71</v>
      </c>
      <c r="O519">
        <v>71</v>
      </c>
      <c r="P519">
        <v>69</v>
      </c>
      <c r="Q519">
        <v>71</v>
      </c>
      <c r="R519">
        <v>97.16</v>
      </c>
      <c r="S519">
        <v>87</v>
      </c>
      <c r="T519">
        <v>100</v>
      </c>
      <c r="U519">
        <v>0</v>
      </c>
      <c r="V519" t="s">
        <v>729</v>
      </c>
      <c r="X519" t="s">
        <v>96</v>
      </c>
      <c r="Y519" t="s">
        <v>111</v>
      </c>
      <c r="Z519" t="s">
        <v>34</v>
      </c>
      <c r="AA519" t="s">
        <v>35</v>
      </c>
      <c r="AB519">
        <v>4</v>
      </c>
    </row>
    <row r="520" spans="1:28" x14ac:dyDescent="0.25">
      <c r="A520" t="s">
        <v>84</v>
      </c>
      <c r="B520">
        <v>53233</v>
      </c>
      <c r="C520" t="s">
        <v>323</v>
      </c>
      <c r="D520" t="s">
        <v>377</v>
      </c>
      <c r="E520" t="s">
        <v>377</v>
      </c>
      <c r="F520" t="s">
        <v>30</v>
      </c>
      <c r="G520">
        <v>2</v>
      </c>
      <c r="H520">
        <v>2</v>
      </c>
      <c r="I520">
        <v>56</v>
      </c>
      <c r="J520" t="s">
        <v>57</v>
      </c>
      <c r="K520" t="s">
        <v>358</v>
      </c>
      <c r="L520">
        <v>93963</v>
      </c>
      <c r="M520">
        <v>91</v>
      </c>
      <c r="N520">
        <v>91</v>
      </c>
      <c r="O520">
        <v>91</v>
      </c>
      <c r="P520">
        <v>91</v>
      </c>
      <c r="Q520">
        <v>91</v>
      </c>
      <c r="R520">
        <v>77.72</v>
      </c>
      <c r="S520">
        <v>96.84</v>
      </c>
      <c r="U520">
        <v>100</v>
      </c>
      <c r="V520" t="s">
        <v>110</v>
      </c>
      <c r="W520" t="s">
        <v>360</v>
      </c>
      <c r="X520" t="s">
        <v>378</v>
      </c>
      <c r="Y520" t="s">
        <v>379</v>
      </c>
      <c r="AA520" t="s">
        <v>34</v>
      </c>
      <c r="AB520">
        <v>3</v>
      </c>
    </row>
    <row r="521" spans="1:28" x14ac:dyDescent="0.25">
      <c r="A521" t="s">
        <v>27</v>
      </c>
      <c r="B521">
        <v>25114</v>
      </c>
      <c r="C521" t="s">
        <v>28</v>
      </c>
      <c r="D521" t="s">
        <v>59</v>
      </c>
      <c r="E521" t="s">
        <v>59</v>
      </c>
      <c r="F521" t="s">
        <v>30</v>
      </c>
      <c r="G521">
        <v>1</v>
      </c>
      <c r="H521">
        <v>2</v>
      </c>
      <c r="I521">
        <v>21</v>
      </c>
      <c r="J521" t="s">
        <v>57</v>
      </c>
      <c r="K521" t="s">
        <v>32</v>
      </c>
      <c r="L521">
        <v>12521</v>
      </c>
      <c r="M521">
        <v>98</v>
      </c>
      <c r="N521">
        <v>98</v>
      </c>
      <c r="O521">
        <v>98</v>
      </c>
      <c r="P521">
        <v>98</v>
      </c>
      <c r="Q521">
        <v>98</v>
      </c>
      <c r="R521">
        <v>95.72</v>
      </c>
      <c r="S521">
        <v>100</v>
      </c>
      <c r="T521">
        <v>100</v>
      </c>
      <c r="V521" t="s">
        <v>41</v>
      </c>
      <c r="X521" t="s">
        <v>51</v>
      </c>
      <c r="Y521" t="s">
        <v>34</v>
      </c>
      <c r="Z521" t="s">
        <v>34</v>
      </c>
      <c r="AA521" t="s">
        <v>35</v>
      </c>
      <c r="AB521">
        <v>3</v>
      </c>
    </row>
    <row r="522" spans="1:28" x14ac:dyDescent="0.25">
      <c r="A522" t="s">
        <v>184</v>
      </c>
      <c r="B522">
        <v>11527</v>
      </c>
      <c r="C522" t="s">
        <v>688</v>
      </c>
      <c r="D522" t="s">
        <v>701</v>
      </c>
      <c r="E522" t="s">
        <v>701</v>
      </c>
      <c r="F522" t="s">
        <v>30</v>
      </c>
      <c r="G522">
        <v>1</v>
      </c>
      <c r="H522">
        <v>2</v>
      </c>
      <c r="I522">
        <v>16</v>
      </c>
      <c r="J522" t="s">
        <v>57</v>
      </c>
      <c r="K522" t="s">
        <v>690</v>
      </c>
      <c r="L522">
        <v>41845</v>
      </c>
      <c r="M522">
        <v>98</v>
      </c>
      <c r="N522">
        <v>98</v>
      </c>
      <c r="O522">
        <v>99</v>
      </c>
      <c r="P522">
        <v>96</v>
      </c>
      <c r="Q522">
        <v>99</v>
      </c>
      <c r="R522">
        <v>99.91</v>
      </c>
      <c r="S522">
        <v>96.52</v>
      </c>
      <c r="V522" t="s">
        <v>71</v>
      </c>
      <c r="X522" t="s">
        <v>34</v>
      </c>
      <c r="Y522" t="s">
        <v>82</v>
      </c>
      <c r="AA522" t="s">
        <v>35</v>
      </c>
      <c r="AB522">
        <v>2</v>
      </c>
    </row>
    <row r="523" spans="1:28" x14ac:dyDescent="0.25">
      <c r="A523" t="s">
        <v>184</v>
      </c>
      <c r="B523">
        <v>11527</v>
      </c>
      <c r="C523" t="s">
        <v>688</v>
      </c>
      <c r="D523" t="s">
        <v>702</v>
      </c>
      <c r="E523" t="s">
        <v>702</v>
      </c>
      <c r="F523" t="s">
        <v>30</v>
      </c>
      <c r="G523">
        <v>1</v>
      </c>
      <c r="H523">
        <v>2</v>
      </c>
      <c r="I523">
        <v>17</v>
      </c>
      <c r="J523" t="s">
        <v>57</v>
      </c>
      <c r="K523" t="s">
        <v>690</v>
      </c>
      <c r="L523">
        <v>22205</v>
      </c>
      <c r="M523">
        <v>98</v>
      </c>
      <c r="N523">
        <v>98</v>
      </c>
      <c r="O523">
        <v>99</v>
      </c>
      <c r="P523">
        <v>96</v>
      </c>
      <c r="Q523">
        <v>99</v>
      </c>
      <c r="R523">
        <v>100</v>
      </c>
      <c r="S523">
        <v>96.52</v>
      </c>
      <c r="V523" t="s">
        <v>213</v>
      </c>
      <c r="X523" t="s">
        <v>34</v>
      </c>
      <c r="Y523" t="s">
        <v>82</v>
      </c>
      <c r="AA523" t="s">
        <v>35</v>
      </c>
      <c r="AB523">
        <v>2</v>
      </c>
    </row>
    <row r="524" spans="1:28" x14ac:dyDescent="0.25">
      <c r="A524" t="s">
        <v>84</v>
      </c>
      <c r="B524">
        <v>23778</v>
      </c>
      <c r="C524" t="s">
        <v>716</v>
      </c>
      <c r="D524" t="s">
        <v>789</v>
      </c>
      <c r="E524" t="s">
        <v>789</v>
      </c>
      <c r="F524" t="s">
        <v>30</v>
      </c>
      <c r="G524">
        <v>1</v>
      </c>
      <c r="H524">
        <v>2</v>
      </c>
      <c r="I524">
        <v>67</v>
      </c>
      <c r="J524" t="s">
        <v>57</v>
      </c>
      <c r="K524" t="s">
        <v>761</v>
      </c>
      <c r="L524">
        <v>519</v>
      </c>
      <c r="M524">
        <v>71</v>
      </c>
      <c r="N524">
        <v>71</v>
      </c>
      <c r="O524">
        <v>71</v>
      </c>
      <c r="P524">
        <v>71</v>
      </c>
      <c r="Q524">
        <v>71</v>
      </c>
      <c r="R524">
        <v>100</v>
      </c>
      <c r="S524">
        <v>100</v>
      </c>
      <c r="T524">
        <v>85.5</v>
      </c>
      <c r="U524">
        <v>0</v>
      </c>
      <c r="V524" t="s">
        <v>521</v>
      </c>
      <c r="X524" t="s">
        <v>34</v>
      </c>
      <c r="Y524" t="s">
        <v>34</v>
      </c>
      <c r="Z524" t="s">
        <v>136</v>
      </c>
      <c r="AA524" t="s">
        <v>35</v>
      </c>
      <c r="AB524">
        <v>4</v>
      </c>
    </row>
    <row r="525" spans="1:28" x14ac:dyDescent="0.25">
      <c r="A525" t="s">
        <v>84</v>
      </c>
      <c r="B525">
        <v>23778</v>
      </c>
      <c r="C525" t="s">
        <v>716</v>
      </c>
      <c r="D525" t="s">
        <v>790</v>
      </c>
      <c r="E525" t="s">
        <v>790</v>
      </c>
      <c r="F525" t="s">
        <v>30</v>
      </c>
      <c r="G525">
        <v>1</v>
      </c>
      <c r="H525">
        <v>2</v>
      </c>
      <c r="I525">
        <v>75</v>
      </c>
      <c r="J525" t="s">
        <v>57</v>
      </c>
      <c r="K525" t="s">
        <v>761</v>
      </c>
      <c r="L525">
        <v>235</v>
      </c>
      <c r="M525">
        <v>71</v>
      </c>
      <c r="N525">
        <v>71</v>
      </c>
      <c r="O525">
        <v>71</v>
      </c>
      <c r="P525">
        <v>71</v>
      </c>
      <c r="Q525">
        <v>71</v>
      </c>
      <c r="R525">
        <v>100</v>
      </c>
      <c r="S525">
        <v>100</v>
      </c>
      <c r="T525">
        <v>85.5</v>
      </c>
      <c r="U525">
        <v>0</v>
      </c>
      <c r="V525" t="s">
        <v>521</v>
      </c>
      <c r="X525" t="s">
        <v>34</v>
      </c>
      <c r="Y525" t="s">
        <v>34</v>
      </c>
      <c r="Z525" t="s">
        <v>136</v>
      </c>
      <c r="AA525" t="s">
        <v>35</v>
      </c>
      <c r="AB525">
        <v>4</v>
      </c>
    </row>
    <row r="526" spans="1:28" x14ac:dyDescent="0.25">
      <c r="A526" t="s">
        <v>143</v>
      </c>
      <c r="B526">
        <v>23778</v>
      </c>
      <c r="C526" t="s">
        <v>716</v>
      </c>
      <c r="D526" t="s">
        <v>283</v>
      </c>
      <c r="E526" t="s">
        <v>283</v>
      </c>
      <c r="F526" t="s">
        <v>30</v>
      </c>
      <c r="G526">
        <v>1</v>
      </c>
      <c r="H526">
        <v>2</v>
      </c>
      <c r="I526">
        <v>68</v>
      </c>
      <c r="J526" t="s">
        <v>57</v>
      </c>
      <c r="K526" t="s">
        <v>798</v>
      </c>
      <c r="L526">
        <v>519</v>
      </c>
      <c r="M526">
        <v>71</v>
      </c>
      <c r="N526">
        <v>71</v>
      </c>
      <c r="O526">
        <v>71</v>
      </c>
      <c r="P526">
        <v>71</v>
      </c>
      <c r="Q526">
        <v>71</v>
      </c>
      <c r="R526">
        <v>100</v>
      </c>
      <c r="S526">
        <v>100</v>
      </c>
      <c r="T526">
        <v>85.5</v>
      </c>
      <c r="U526">
        <v>0</v>
      </c>
      <c r="V526" t="s">
        <v>521</v>
      </c>
      <c r="X526" t="s">
        <v>34</v>
      </c>
      <c r="Y526" t="s">
        <v>34</v>
      </c>
      <c r="Z526" t="s">
        <v>136</v>
      </c>
      <c r="AA526" t="s">
        <v>35</v>
      </c>
      <c r="AB526">
        <v>4</v>
      </c>
    </row>
    <row r="527" spans="1:28" x14ac:dyDescent="0.25">
      <c r="A527" t="s">
        <v>184</v>
      </c>
      <c r="B527">
        <v>53233</v>
      </c>
      <c r="C527" t="s">
        <v>323</v>
      </c>
      <c r="D527" t="s">
        <v>346</v>
      </c>
      <c r="E527" t="s">
        <v>346</v>
      </c>
      <c r="F527" t="s">
        <v>139</v>
      </c>
      <c r="G527">
        <v>0</v>
      </c>
      <c r="H527">
        <v>2</v>
      </c>
      <c r="I527">
        <v>67</v>
      </c>
      <c r="J527" t="s">
        <v>57</v>
      </c>
      <c r="K527" t="s">
        <v>325</v>
      </c>
      <c r="L527">
        <v>154</v>
      </c>
      <c r="M527">
        <v>88</v>
      </c>
      <c r="N527">
        <v>88</v>
      </c>
      <c r="O527">
        <v>88</v>
      </c>
      <c r="P527">
        <v>88</v>
      </c>
      <c r="Q527">
        <v>88</v>
      </c>
      <c r="R527">
        <v>87.78</v>
      </c>
      <c r="S527">
        <v>89</v>
      </c>
      <c r="V527" t="s">
        <v>71</v>
      </c>
      <c r="X527" t="s">
        <v>347</v>
      </c>
      <c r="Y527" t="s">
        <v>92</v>
      </c>
      <c r="AA527" t="s">
        <v>35</v>
      </c>
      <c r="AB527">
        <v>2</v>
      </c>
    </row>
    <row r="528" spans="1:28" x14ac:dyDescent="0.25">
      <c r="A528" t="s">
        <v>27</v>
      </c>
      <c r="B528">
        <v>23778</v>
      </c>
      <c r="C528" t="s">
        <v>716</v>
      </c>
      <c r="D528" t="s">
        <v>346</v>
      </c>
      <c r="E528" t="s">
        <v>346</v>
      </c>
      <c r="F528" t="s">
        <v>139</v>
      </c>
      <c r="G528">
        <v>0</v>
      </c>
      <c r="H528">
        <v>2</v>
      </c>
      <c r="I528">
        <v>58</v>
      </c>
      <c r="J528" t="s">
        <v>57</v>
      </c>
      <c r="K528" t="s">
        <v>718</v>
      </c>
      <c r="L528">
        <v>154</v>
      </c>
      <c r="M528">
        <v>88</v>
      </c>
      <c r="N528">
        <v>88</v>
      </c>
      <c r="O528">
        <v>92</v>
      </c>
      <c r="P528">
        <v>84</v>
      </c>
      <c r="Q528">
        <v>90</v>
      </c>
      <c r="R528">
        <v>76.319999999999993</v>
      </c>
      <c r="S528">
        <v>89</v>
      </c>
      <c r="T528">
        <v>100</v>
      </c>
      <c r="V528" t="s">
        <v>733</v>
      </c>
      <c r="X528" t="s">
        <v>740</v>
      </c>
      <c r="Y528" t="s">
        <v>92</v>
      </c>
      <c r="Z528" t="s">
        <v>34</v>
      </c>
      <c r="AA528" t="s">
        <v>35</v>
      </c>
      <c r="AB528">
        <v>3</v>
      </c>
    </row>
    <row r="529" spans="1:28" x14ac:dyDescent="0.25">
      <c r="A529" t="s">
        <v>27</v>
      </c>
      <c r="B529">
        <v>23778</v>
      </c>
      <c r="C529" t="s">
        <v>716</v>
      </c>
      <c r="D529" t="s">
        <v>748</v>
      </c>
      <c r="E529" t="s">
        <v>748</v>
      </c>
      <c r="F529" t="s">
        <v>139</v>
      </c>
      <c r="G529">
        <v>0</v>
      </c>
      <c r="H529">
        <v>2</v>
      </c>
      <c r="I529">
        <v>72</v>
      </c>
      <c r="J529" t="s">
        <v>57</v>
      </c>
      <c r="K529" t="s">
        <v>718</v>
      </c>
      <c r="L529">
        <v>708</v>
      </c>
      <c r="M529">
        <v>86</v>
      </c>
      <c r="N529">
        <v>86</v>
      </c>
      <c r="O529">
        <v>92</v>
      </c>
      <c r="P529">
        <v>79</v>
      </c>
      <c r="Q529">
        <v>89</v>
      </c>
      <c r="R529">
        <v>78.75</v>
      </c>
      <c r="S529">
        <v>86.56</v>
      </c>
      <c r="T529">
        <v>93.33</v>
      </c>
      <c r="V529" t="s">
        <v>71</v>
      </c>
      <c r="X529" t="s">
        <v>749</v>
      </c>
      <c r="Y529" t="s">
        <v>111</v>
      </c>
      <c r="Z529" t="s">
        <v>339</v>
      </c>
      <c r="AA529" t="s">
        <v>35</v>
      </c>
      <c r="AB529">
        <v>3</v>
      </c>
    </row>
    <row r="530" spans="1:28" x14ac:dyDescent="0.25">
      <c r="A530" t="s">
        <v>84</v>
      </c>
      <c r="B530">
        <v>23778</v>
      </c>
      <c r="C530" t="s">
        <v>716</v>
      </c>
      <c r="D530" t="s">
        <v>781</v>
      </c>
      <c r="E530" t="s">
        <v>781</v>
      </c>
      <c r="F530" t="s">
        <v>139</v>
      </c>
      <c r="G530">
        <v>0</v>
      </c>
      <c r="H530">
        <v>2</v>
      </c>
      <c r="I530">
        <v>36</v>
      </c>
      <c r="J530" t="s">
        <v>57</v>
      </c>
      <c r="K530" t="s">
        <v>761</v>
      </c>
      <c r="L530">
        <v>124</v>
      </c>
      <c r="M530">
        <v>72</v>
      </c>
      <c r="N530">
        <v>72</v>
      </c>
      <c r="O530">
        <v>72</v>
      </c>
      <c r="P530">
        <v>72</v>
      </c>
      <c r="Q530">
        <v>72</v>
      </c>
      <c r="R530">
        <v>100</v>
      </c>
      <c r="S530">
        <v>90.99</v>
      </c>
      <c r="T530">
        <v>100</v>
      </c>
      <c r="U530">
        <v>0</v>
      </c>
      <c r="V530" t="s">
        <v>721</v>
      </c>
      <c r="X530" t="s">
        <v>34</v>
      </c>
      <c r="Y530" t="s">
        <v>262</v>
      </c>
      <c r="Z530" t="s">
        <v>34</v>
      </c>
      <c r="AA530" t="s">
        <v>35</v>
      </c>
      <c r="AB530">
        <v>4</v>
      </c>
    </row>
    <row r="531" spans="1:28" x14ac:dyDescent="0.25">
      <c r="A531" t="s">
        <v>84</v>
      </c>
      <c r="B531">
        <v>23778</v>
      </c>
      <c r="C531" t="s">
        <v>716</v>
      </c>
      <c r="D531" t="s">
        <v>786</v>
      </c>
      <c r="E531" t="s">
        <v>786</v>
      </c>
      <c r="F531" t="s">
        <v>139</v>
      </c>
      <c r="G531">
        <v>0</v>
      </c>
      <c r="H531">
        <v>2</v>
      </c>
      <c r="I531">
        <v>60</v>
      </c>
      <c r="J531" t="s">
        <v>57</v>
      </c>
      <c r="K531" t="s">
        <v>761</v>
      </c>
      <c r="L531">
        <v>2068</v>
      </c>
      <c r="M531">
        <v>71</v>
      </c>
      <c r="N531">
        <v>71</v>
      </c>
      <c r="O531">
        <v>71</v>
      </c>
      <c r="P531">
        <v>70</v>
      </c>
      <c r="Q531">
        <v>71</v>
      </c>
      <c r="R531">
        <v>98.69</v>
      </c>
      <c r="S531">
        <v>86.96</v>
      </c>
      <c r="T531">
        <v>100</v>
      </c>
      <c r="U531">
        <v>0</v>
      </c>
      <c r="V531" t="s">
        <v>729</v>
      </c>
      <c r="X531" t="s">
        <v>72</v>
      </c>
      <c r="Y531" t="s">
        <v>111</v>
      </c>
      <c r="Z531" t="s">
        <v>34</v>
      </c>
      <c r="AA531" t="s">
        <v>35</v>
      </c>
      <c r="AB531">
        <v>4</v>
      </c>
    </row>
    <row r="532" spans="1:28" x14ac:dyDescent="0.25">
      <c r="A532" t="s">
        <v>84</v>
      </c>
      <c r="B532">
        <v>23778</v>
      </c>
      <c r="C532" t="s">
        <v>716</v>
      </c>
      <c r="D532" t="s">
        <v>788</v>
      </c>
      <c r="E532" t="s">
        <v>788</v>
      </c>
      <c r="F532" t="s">
        <v>139</v>
      </c>
      <c r="G532">
        <v>0</v>
      </c>
      <c r="H532">
        <v>2</v>
      </c>
      <c r="I532">
        <v>64</v>
      </c>
      <c r="J532" t="s">
        <v>57</v>
      </c>
      <c r="K532" t="s">
        <v>761</v>
      </c>
      <c r="L532">
        <v>703</v>
      </c>
      <c r="M532">
        <v>71</v>
      </c>
      <c r="N532">
        <v>71</v>
      </c>
      <c r="O532">
        <v>71</v>
      </c>
      <c r="P532">
        <v>71</v>
      </c>
      <c r="Q532">
        <v>71</v>
      </c>
      <c r="R532">
        <v>99.85</v>
      </c>
      <c r="S532">
        <v>87.43</v>
      </c>
      <c r="T532">
        <v>100</v>
      </c>
      <c r="U532">
        <v>0</v>
      </c>
      <c r="V532" t="s">
        <v>729</v>
      </c>
      <c r="X532" t="s">
        <v>64</v>
      </c>
      <c r="Y532" t="s">
        <v>111</v>
      </c>
      <c r="Z532" t="s">
        <v>34</v>
      </c>
      <c r="AA532" t="s">
        <v>35</v>
      </c>
      <c r="AB532">
        <v>4</v>
      </c>
    </row>
    <row r="533" spans="1:28" x14ac:dyDescent="0.25">
      <c r="A533" t="s">
        <v>84</v>
      </c>
      <c r="B533">
        <v>23778</v>
      </c>
      <c r="C533" t="s">
        <v>716</v>
      </c>
      <c r="D533" t="s">
        <v>791</v>
      </c>
      <c r="E533" t="s">
        <v>791</v>
      </c>
      <c r="F533" t="s">
        <v>139</v>
      </c>
      <c r="G533">
        <v>0</v>
      </c>
      <c r="H533">
        <v>2</v>
      </c>
      <c r="I533">
        <v>76</v>
      </c>
      <c r="J533" t="s">
        <v>57</v>
      </c>
      <c r="K533" t="s">
        <v>761</v>
      </c>
      <c r="L533">
        <v>158</v>
      </c>
      <c r="M533">
        <v>71</v>
      </c>
      <c r="N533">
        <v>71</v>
      </c>
      <c r="O533">
        <v>71</v>
      </c>
      <c r="P533">
        <v>71</v>
      </c>
      <c r="Q533">
        <v>71</v>
      </c>
      <c r="R533">
        <v>99.84</v>
      </c>
      <c r="S533">
        <v>87.36</v>
      </c>
      <c r="T533">
        <v>100</v>
      </c>
      <c r="U533">
        <v>0</v>
      </c>
      <c r="V533" t="s">
        <v>729</v>
      </c>
      <c r="X533" t="s">
        <v>64</v>
      </c>
      <c r="Y533" t="s">
        <v>111</v>
      </c>
      <c r="Z533" t="s">
        <v>34</v>
      </c>
      <c r="AA533" t="s">
        <v>35</v>
      </c>
      <c r="AB533">
        <v>4</v>
      </c>
    </row>
    <row r="534" spans="1:28" x14ac:dyDescent="0.25">
      <c r="A534" t="s">
        <v>143</v>
      </c>
      <c r="B534">
        <v>23778</v>
      </c>
      <c r="C534" t="s">
        <v>716</v>
      </c>
      <c r="D534" t="s">
        <v>800</v>
      </c>
      <c r="E534" t="s">
        <v>800</v>
      </c>
      <c r="F534" t="s">
        <v>139</v>
      </c>
      <c r="G534">
        <v>0</v>
      </c>
      <c r="H534">
        <v>2</v>
      </c>
      <c r="I534">
        <v>36</v>
      </c>
      <c r="J534" t="s">
        <v>57</v>
      </c>
      <c r="K534" t="s">
        <v>798</v>
      </c>
      <c r="L534">
        <v>36</v>
      </c>
      <c r="M534">
        <v>72</v>
      </c>
      <c r="N534">
        <v>72</v>
      </c>
      <c r="O534">
        <v>72</v>
      </c>
      <c r="P534">
        <v>70</v>
      </c>
      <c r="Q534">
        <v>72</v>
      </c>
      <c r="R534">
        <v>96.56</v>
      </c>
      <c r="S534">
        <v>91.87</v>
      </c>
      <c r="T534">
        <v>100</v>
      </c>
      <c r="U534">
        <v>0</v>
      </c>
      <c r="V534" t="s">
        <v>729</v>
      </c>
      <c r="X534" t="s">
        <v>104</v>
      </c>
      <c r="Y534" t="s">
        <v>77</v>
      </c>
      <c r="Z534" t="s">
        <v>34</v>
      </c>
      <c r="AA534" t="s">
        <v>35</v>
      </c>
      <c r="AB534">
        <v>4</v>
      </c>
    </row>
    <row r="535" spans="1:28" x14ac:dyDescent="0.25">
      <c r="A535" t="s">
        <v>143</v>
      </c>
      <c r="B535">
        <v>23778</v>
      </c>
      <c r="C535" t="s">
        <v>716</v>
      </c>
      <c r="D535" t="s">
        <v>803</v>
      </c>
      <c r="E535" t="s">
        <v>803</v>
      </c>
      <c r="F535" t="s">
        <v>139</v>
      </c>
      <c r="G535">
        <v>0</v>
      </c>
      <c r="H535">
        <v>2</v>
      </c>
      <c r="I535">
        <v>62</v>
      </c>
      <c r="J535" t="s">
        <v>57</v>
      </c>
      <c r="K535" t="s">
        <v>798</v>
      </c>
      <c r="L535">
        <v>1847</v>
      </c>
      <c r="M535">
        <v>71</v>
      </c>
      <c r="N535">
        <v>71</v>
      </c>
      <c r="O535">
        <v>72</v>
      </c>
      <c r="P535">
        <v>71</v>
      </c>
      <c r="Q535">
        <v>72</v>
      </c>
      <c r="R535">
        <v>99.47</v>
      </c>
      <c r="S535">
        <v>88.5</v>
      </c>
      <c r="T535">
        <v>100</v>
      </c>
      <c r="U535">
        <v>0</v>
      </c>
      <c r="V535" t="s">
        <v>729</v>
      </c>
      <c r="X535" t="s">
        <v>52</v>
      </c>
      <c r="Y535" t="s">
        <v>804</v>
      </c>
      <c r="Z535" t="s">
        <v>34</v>
      </c>
      <c r="AA535" t="s">
        <v>35</v>
      </c>
      <c r="AB535">
        <v>4</v>
      </c>
    </row>
    <row r="536" spans="1:28" x14ac:dyDescent="0.25">
      <c r="A536" t="s">
        <v>143</v>
      </c>
      <c r="B536">
        <v>23778</v>
      </c>
      <c r="C536" t="s">
        <v>716</v>
      </c>
      <c r="D536" t="s">
        <v>805</v>
      </c>
      <c r="E536" t="s">
        <v>805</v>
      </c>
      <c r="F536" t="s">
        <v>139</v>
      </c>
      <c r="G536">
        <v>0</v>
      </c>
      <c r="H536">
        <v>2</v>
      </c>
      <c r="I536">
        <v>74</v>
      </c>
      <c r="J536" t="s">
        <v>57</v>
      </c>
      <c r="K536" t="s">
        <v>798</v>
      </c>
      <c r="L536">
        <v>337</v>
      </c>
      <c r="M536">
        <v>71</v>
      </c>
      <c r="N536">
        <v>71</v>
      </c>
      <c r="O536">
        <v>71</v>
      </c>
      <c r="P536">
        <v>71</v>
      </c>
      <c r="Q536">
        <v>71</v>
      </c>
      <c r="R536">
        <v>99.91</v>
      </c>
      <c r="S536">
        <v>87.51</v>
      </c>
      <c r="T536">
        <v>100</v>
      </c>
      <c r="U536">
        <v>0</v>
      </c>
      <c r="V536" t="s">
        <v>729</v>
      </c>
      <c r="X536" t="s">
        <v>64</v>
      </c>
      <c r="Y536" t="s">
        <v>347</v>
      </c>
      <c r="Z536" t="s">
        <v>34</v>
      </c>
      <c r="AA536" t="s">
        <v>35</v>
      </c>
      <c r="AB536">
        <v>4</v>
      </c>
    </row>
    <row r="537" spans="1:28" x14ac:dyDescent="0.25">
      <c r="A537" t="s">
        <v>143</v>
      </c>
      <c r="B537">
        <v>25114</v>
      </c>
      <c r="C537" t="s">
        <v>28</v>
      </c>
      <c r="D537" t="s">
        <v>159</v>
      </c>
      <c r="E537" t="s">
        <v>159</v>
      </c>
      <c r="F537" t="s">
        <v>30</v>
      </c>
      <c r="G537">
        <v>0</v>
      </c>
      <c r="H537">
        <v>2</v>
      </c>
      <c r="I537">
        <v>51</v>
      </c>
      <c r="J537" t="s">
        <v>57</v>
      </c>
      <c r="K537" t="s">
        <v>144</v>
      </c>
      <c r="L537">
        <v>33</v>
      </c>
      <c r="M537">
        <v>84</v>
      </c>
      <c r="N537">
        <v>84</v>
      </c>
      <c r="O537">
        <v>86</v>
      </c>
      <c r="P537">
        <v>81</v>
      </c>
      <c r="Q537">
        <v>85</v>
      </c>
      <c r="R537">
        <v>89.19</v>
      </c>
      <c r="S537">
        <v>60.41</v>
      </c>
      <c r="T537">
        <v>99.3</v>
      </c>
      <c r="U537">
        <v>87.54</v>
      </c>
      <c r="V537" t="s">
        <v>160</v>
      </c>
      <c r="W537" t="s">
        <v>88</v>
      </c>
      <c r="X537" t="s">
        <v>92</v>
      </c>
      <c r="Y537" t="s">
        <v>122</v>
      </c>
      <c r="Z537" t="s">
        <v>64</v>
      </c>
      <c r="AA537" t="s">
        <v>161</v>
      </c>
      <c r="AB537">
        <v>4</v>
      </c>
    </row>
    <row r="538" spans="1:28" x14ac:dyDescent="0.25">
      <c r="A538" t="s">
        <v>184</v>
      </c>
      <c r="B538">
        <v>20492</v>
      </c>
      <c r="C538" t="s">
        <v>298</v>
      </c>
      <c r="D538" t="s">
        <v>315</v>
      </c>
      <c r="E538" t="s">
        <v>315</v>
      </c>
      <c r="F538" t="s">
        <v>30</v>
      </c>
      <c r="G538">
        <v>0</v>
      </c>
      <c r="H538">
        <v>2</v>
      </c>
      <c r="I538">
        <v>61</v>
      </c>
      <c r="J538" t="s">
        <v>57</v>
      </c>
      <c r="K538" t="s">
        <v>299</v>
      </c>
      <c r="L538">
        <v>171534</v>
      </c>
      <c r="M538">
        <v>99</v>
      </c>
      <c r="N538">
        <v>99</v>
      </c>
      <c r="O538">
        <v>100</v>
      </c>
      <c r="P538">
        <v>99</v>
      </c>
      <c r="Q538">
        <v>99</v>
      </c>
      <c r="R538">
        <v>100</v>
      </c>
      <c r="S538">
        <v>100</v>
      </c>
      <c r="V538" t="s">
        <v>188</v>
      </c>
      <c r="X538" t="s">
        <v>34</v>
      </c>
      <c r="Y538" t="s">
        <v>34</v>
      </c>
      <c r="AA538" t="s">
        <v>35</v>
      </c>
      <c r="AB538">
        <v>2</v>
      </c>
    </row>
    <row r="539" spans="1:28" x14ac:dyDescent="0.25">
      <c r="A539" t="s">
        <v>184</v>
      </c>
      <c r="B539">
        <v>20492</v>
      </c>
      <c r="C539" t="s">
        <v>298</v>
      </c>
      <c r="D539" t="s">
        <v>318</v>
      </c>
      <c r="E539" t="s">
        <v>318</v>
      </c>
      <c r="F539" t="s">
        <v>30</v>
      </c>
      <c r="G539">
        <v>0</v>
      </c>
      <c r="H539">
        <v>2</v>
      </c>
      <c r="I539">
        <v>84</v>
      </c>
      <c r="J539" t="s">
        <v>57</v>
      </c>
      <c r="K539" t="s">
        <v>299</v>
      </c>
      <c r="L539">
        <v>13914</v>
      </c>
      <c r="M539">
        <v>99</v>
      </c>
      <c r="N539">
        <v>99</v>
      </c>
      <c r="O539">
        <v>100</v>
      </c>
      <c r="P539">
        <v>99</v>
      </c>
      <c r="Q539">
        <v>99</v>
      </c>
      <c r="R539">
        <v>100</v>
      </c>
      <c r="S539">
        <v>100</v>
      </c>
      <c r="V539" t="s">
        <v>188</v>
      </c>
      <c r="X539" t="s">
        <v>34</v>
      </c>
      <c r="Y539" t="s">
        <v>34</v>
      </c>
      <c r="AA539" t="s">
        <v>35</v>
      </c>
      <c r="AB539">
        <v>2</v>
      </c>
    </row>
    <row r="540" spans="1:28" x14ac:dyDescent="0.25">
      <c r="A540" t="s">
        <v>184</v>
      </c>
      <c r="B540">
        <v>53233</v>
      </c>
      <c r="C540" t="s">
        <v>323</v>
      </c>
      <c r="D540" t="s">
        <v>338</v>
      </c>
      <c r="E540" t="s">
        <v>338</v>
      </c>
      <c r="F540" t="s">
        <v>30</v>
      </c>
      <c r="G540">
        <v>0</v>
      </c>
      <c r="H540">
        <v>2</v>
      </c>
      <c r="I540">
        <v>12</v>
      </c>
      <c r="J540" t="s">
        <v>57</v>
      </c>
      <c r="K540" t="s">
        <v>325</v>
      </c>
      <c r="L540">
        <v>11342</v>
      </c>
      <c r="M540">
        <v>92</v>
      </c>
      <c r="N540">
        <v>92</v>
      </c>
      <c r="O540">
        <v>92</v>
      </c>
      <c r="P540">
        <v>92</v>
      </c>
      <c r="Q540">
        <v>92</v>
      </c>
      <c r="R540">
        <v>91.89</v>
      </c>
      <c r="S540">
        <v>93.25</v>
      </c>
      <c r="V540" t="s">
        <v>71</v>
      </c>
      <c r="X540" t="s">
        <v>77</v>
      </c>
      <c r="Y540" t="s">
        <v>339</v>
      </c>
      <c r="AA540" t="s">
        <v>35</v>
      </c>
      <c r="AB540">
        <v>2</v>
      </c>
    </row>
    <row r="541" spans="1:28" x14ac:dyDescent="0.25">
      <c r="A541" t="s">
        <v>184</v>
      </c>
      <c r="B541">
        <v>53233</v>
      </c>
      <c r="C541" t="s">
        <v>323</v>
      </c>
      <c r="D541" t="s">
        <v>340</v>
      </c>
      <c r="E541" t="s">
        <v>340</v>
      </c>
      <c r="F541" t="s">
        <v>30</v>
      </c>
      <c r="G541">
        <v>0</v>
      </c>
      <c r="H541">
        <v>2</v>
      </c>
      <c r="I541">
        <v>22</v>
      </c>
      <c r="J541" t="s">
        <v>57</v>
      </c>
      <c r="K541" t="s">
        <v>325</v>
      </c>
      <c r="L541">
        <v>40072</v>
      </c>
      <c r="M541">
        <v>91</v>
      </c>
      <c r="N541">
        <v>91</v>
      </c>
      <c r="O541">
        <v>92</v>
      </c>
      <c r="P541">
        <v>86</v>
      </c>
      <c r="Q541">
        <v>91</v>
      </c>
      <c r="R541">
        <v>84.71</v>
      </c>
      <c r="S541">
        <v>97.49</v>
      </c>
      <c r="V541" t="s">
        <v>326</v>
      </c>
      <c r="X541" t="s">
        <v>142</v>
      </c>
      <c r="Y541" t="s">
        <v>290</v>
      </c>
      <c r="AA541" t="s">
        <v>35</v>
      </c>
      <c r="AB541">
        <v>2</v>
      </c>
    </row>
    <row r="542" spans="1:28" x14ac:dyDescent="0.25">
      <c r="A542" t="s">
        <v>143</v>
      </c>
      <c r="B542">
        <v>53233</v>
      </c>
      <c r="C542" t="s">
        <v>323</v>
      </c>
      <c r="D542" t="s">
        <v>417</v>
      </c>
      <c r="E542" t="s">
        <v>417</v>
      </c>
      <c r="F542" t="s">
        <v>30</v>
      </c>
      <c r="G542">
        <v>0</v>
      </c>
      <c r="H542">
        <v>2</v>
      </c>
      <c r="I542">
        <v>51</v>
      </c>
      <c r="J542" t="s">
        <v>57</v>
      </c>
      <c r="K542" t="s">
        <v>395</v>
      </c>
      <c r="L542">
        <v>16928</v>
      </c>
      <c r="M542">
        <v>83</v>
      </c>
      <c r="N542">
        <v>83</v>
      </c>
      <c r="O542">
        <v>86</v>
      </c>
      <c r="P542">
        <v>68</v>
      </c>
      <c r="Q542">
        <v>84</v>
      </c>
      <c r="R542">
        <v>72.2</v>
      </c>
      <c r="S542">
        <v>100</v>
      </c>
      <c r="U542">
        <v>77.150000000000006</v>
      </c>
      <c r="V542" t="s">
        <v>396</v>
      </c>
      <c r="W542" t="s">
        <v>360</v>
      </c>
      <c r="X542" t="s">
        <v>413</v>
      </c>
      <c r="Y542" t="s">
        <v>34</v>
      </c>
      <c r="AA542" t="s">
        <v>418</v>
      </c>
      <c r="AB542">
        <v>3</v>
      </c>
    </row>
    <row r="543" spans="1:28" x14ac:dyDescent="0.25">
      <c r="A543" t="s">
        <v>143</v>
      </c>
      <c r="B543">
        <v>30926</v>
      </c>
      <c r="C543" t="s">
        <v>566</v>
      </c>
      <c r="D543" t="s">
        <v>591</v>
      </c>
      <c r="E543" t="s">
        <v>591</v>
      </c>
      <c r="F543" t="s">
        <v>30</v>
      </c>
      <c r="G543">
        <v>0</v>
      </c>
      <c r="H543">
        <v>2</v>
      </c>
      <c r="I543">
        <v>10</v>
      </c>
      <c r="J543" t="s">
        <v>57</v>
      </c>
      <c r="K543" t="s">
        <v>568</v>
      </c>
      <c r="L543">
        <v>13</v>
      </c>
      <c r="M543">
        <v>99</v>
      </c>
      <c r="N543">
        <v>99</v>
      </c>
      <c r="O543">
        <v>100</v>
      </c>
      <c r="P543">
        <v>98</v>
      </c>
      <c r="Q543">
        <v>99</v>
      </c>
      <c r="R543">
        <v>100</v>
      </c>
      <c r="S543">
        <v>100</v>
      </c>
      <c r="T543">
        <v>99.93</v>
      </c>
      <c r="U543">
        <v>99.8</v>
      </c>
      <c r="V543" t="s">
        <v>592</v>
      </c>
      <c r="W543" t="s">
        <v>88</v>
      </c>
      <c r="X543" t="s">
        <v>34</v>
      </c>
      <c r="Y543" t="s">
        <v>34</v>
      </c>
      <c r="Z543" t="s">
        <v>52</v>
      </c>
      <c r="AA543" t="s">
        <v>102</v>
      </c>
      <c r="AB543">
        <v>4</v>
      </c>
    </row>
    <row r="544" spans="1:28" x14ac:dyDescent="0.25">
      <c r="A544" t="s">
        <v>143</v>
      </c>
      <c r="B544">
        <v>30926</v>
      </c>
      <c r="C544" t="s">
        <v>566</v>
      </c>
      <c r="D544" t="s">
        <v>593</v>
      </c>
      <c r="E544" t="s">
        <v>593</v>
      </c>
      <c r="F544" t="s">
        <v>30</v>
      </c>
      <c r="G544">
        <v>0</v>
      </c>
      <c r="H544">
        <v>2</v>
      </c>
      <c r="I544">
        <v>29</v>
      </c>
      <c r="J544" t="s">
        <v>57</v>
      </c>
      <c r="K544" t="s">
        <v>568</v>
      </c>
      <c r="L544">
        <v>25</v>
      </c>
      <c r="M544">
        <v>98</v>
      </c>
      <c r="N544">
        <v>98</v>
      </c>
      <c r="O544">
        <v>97</v>
      </c>
      <c r="P544">
        <v>94</v>
      </c>
      <c r="Q544">
        <v>98</v>
      </c>
      <c r="R544">
        <v>100</v>
      </c>
      <c r="S544">
        <v>100</v>
      </c>
      <c r="T544">
        <v>97.22</v>
      </c>
      <c r="U544">
        <v>98.67</v>
      </c>
      <c r="V544" t="s">
        <v>569</v>
      </c>
      <c r="W544" t="s">
        <v>88</v>
      </c>
      <c r="X544" t="s">
        <v>34</v>
      </c>
      <c r="Y544" t="s">
        <v>34</v>
      </c>
      <c r="Z544" t="s">
        <v>253</v>
      </c>
      <c r="AA544" t="s">
        <v>594</v>
      </c>
      <c r="AB544">
        <v>4</v>
      </c>
    </row>
    <row r="545" spans="1:28" x14ac:dyDescent="0.25">
      <c r="A545" t="s">
        <v>143</v>
      </c>
      <c r="B545">
        <v>30926</v>
      </c>
      <c r="C545" t="s">
        <v>566</v>
      </c>
      <c r="D545" t="s">
        <v>595</v>
      </c>
      <c r="E545" t="s">
        <v>595</v>
      </c>
      <c r="F545" t="s">
        <v>30</v>
      </c>
      <c r="G545">
        <v>0</v>
      </c>
      <c r="H545">
        <v>2</v>
      </c>
      <c r="I545">
        <v>34</v>
      </c>
      <c r="J545" t="s">
        <v>57</v>
      </c>
      <c r="K545" t="s">
        <v>568</v>
      </c>
      <c r="L545">
        <v>24</v>
      </c>
      <c r="M545">
        <v>98</v>
      </c>
      <c r="N545">
        <v>98</v>
      </c>
      <c r="O545">
        <v>97</v>
      </c>
      <c r="P545">
        <v>92</v>
      </c>
      <c r="Q545">
        <v>97</v>
      </c>
      <c r="R545">
        <v>99.52</v>
      </c>
      <c r="S545">
        <v>100</v>
      </c>
      <c r="T545">
        <v>97.64</v>
      </c>
      <c r="U545">
        <v>95.37</v>
      </c>
      <c r="V545" t="s">
        <v>596</v>
      </c>
      <c r="W545" t="s">
        <v>88</v>
      </c>
      <c r="X545" t="s">
        <v>34</v>
      </c>
      <c r="Y545" t="s">
        <v>34</v>
      </c>
      <c r="Z545" t="s">
        <v>597</v>
      </c>
      <c r="AA545" t="s">
        <v>598</v>
      </c>
      <c r="AB545">
        <v>4</v>
      </c>
    </row>
    <row r="546" spans="1:28" x14ac:dyDescent="0.25">
      <c r="A546" t="s">
        <v>143</v>
      </c>
      <c r="B546">
        <v>30926</v>
      </c>
      <c r="C546" t="s">
        <v>566</v>
      </c>
      <c r="D546" t="s">
        <v>606</v>
      </c>
      <c r="E546" t="s">
        <v>606</v>
      </c>
      <c r="F546" t="s">
        <v>30</v>
      </c>
      <c r="G546">
        <v>0</v>
      </c>
      <c r="H546">
        <v>2</v>
      </c>
      <c r="I546">
        <v>64</v>
      </c>
      <c r="J546" t="s">
        <v>57</v>
      </c>
      <c r="K546" t="s">
        <v>568</v>
      </c>
      <c r="L546">
        <v>28</v>
      </c>
      <c r="M546">
        <v>97</v>
      </c>
      <c r="N546">
        <v>97</v>
      </c>
      <c r="O546">
        <v>97</v>
      </c>
      <c r="P546">
        <v>90</v>
      </c>
      <c r="Q546">
        <v>97</v>
      </c>
      <c r="R546">
        <v>100</v>
      </c>
      <c r="S546">
        <v>100</v>
      </c>
      <c r="T546">
        <v>95.77</v>
      </c>
      <c r="U546">
        <v>95.35</v>
      </c>
      <c r="V546" t="s">
        <v>569</v>
      </c>
      <c r="W546" t="s">
        <v>88</v>
      </c>
      <c r="X546" t="s">
        <v>34</v>
      </c>
      <c r="Y546" t="s">
        <v>34</v>
      </c>
      <c r="Z546" t="s">
        <v>607</v>
      </c>
      <c r="AA546" t="s">
        <v>608</v>
      </c>
      <c r="AB546">
        <v>4</v>
      </c>
    </row>
    <row r="547" spans="1:28" x14ac:dyDescent="0.25">
      <c r="A547" t="s">
        <v>143</v>
      </c>
      <c r="B547">
        <v>30926</v>
      </c>
      <c r="C547" t="s">
        <v>566</v>
      </c>
      <c r="D547" t="s">
        <v>609</v>
      </c>
      <c r="E547" t="s">
        <v>609</v>
      </c>
      <c r="F547" t="s">
        <v>30</v>
      </c>
      <c r="G547">
        <v>0</v>
      </c>
      <c r="H547">
        <v>2</v>
      </c>
      <c r="I547">
        <v>75</v>
      </c>
      <c r="J547" t="s">
        <v>57</v>
      </c>
      <c r="K547" t="s">
        <v>568</v>
      </c>
      <c r="L547">
        <v>27</v>
      </c>
      <c r="M547">
        <v>97</v>
      </c>
      <c r="N547">
        <v>97</v>
      </c>
      <c r="O547">
        <v>96</v>
      </c>
      <c r="P547">
        <v>90</v>
      </c>
      <c r="Q547">
        <v>96</v>
      </c>
      <c r="R547">
        <v>100</v>
      </c>
      <c r="S547">
        <v>100</v>
      </c>
      <c r="T547">
        <v>95.83</v>
      </c>
      <c r="U547">
        <v>95.04</v>
      </c>
      <c r="V547" t="s">
        <v>569</v>
      </c>
      <c r="W547" t="s">
        <v>88</v>
      </c>
      <c r="X547" t="s">
        <v>34</v>
      </c>
      <c r="Y547" t="s">
        <v>34</v>
      </c>
      <c r="Z547" t="s">
        <v>610</v>
      </c>
      <c r="AA547" t="s">
        <v>611</v>
      </c>
      <c r="AB547">
        <v>4</v>
      </c>
    </row>
    <row r="548" spans="1:28" x14ac:dyDescent="0.25">
      <c r="A548" t="s">
        <v>27</v>
      </c>
      <c r="B548">
        <v>23778</v>
      </c>
      <c r="C548" t="s">
        <v>716</v>
      </c>
      <c r="D548" t="s">
        <v>736</v>
      </c>
      <c r="E548" t="s">
        <v>736</v>
      </c>
      <c r="F548" t="s">
        <v>30</v>
      </c>
      <c r="G548">
        <v>0</v>
      </c>
      <c r="H548">
        <v>2</v>
      </c>
      <c r="I548">
        <v>39</v>
      </c>
      <c r="J548" t="s">
        <v>57</v>
      </c>
      <c r="K548" t="s">
        <v>718</v>
      </c>
      <c r="L548">
        <v>28335</v>
      </c>
      <c r="M548">
        <v>90</v>
      </c>
      <c r="N548">
        <v>90</v>
      </c>
      <c r="O548">
        <v>94</v>
      </c>
      <c r="P548">
        <v>85</v>
      </c>
      <c r="Q548">
        <v>92</v>
      </c>
      <c r="R548">
        <v>94.11</v>
      </c>
      <c r="S548">
        <v>89.8</v>
      </c>
      <c r="T548">
        <v>86.23</v>
      </c>
      <c r="V548" t="s">
        <v>140</v>
      </c>
      <c r="X548" t="s">
        <v>63</v>
      </c>
      <c r="Y548" t="s">
        <v>89</v>
      </c>
      <c r="Z548" t="s">
        <v>737</v>
      </c>
      <c r="AA548" t="s">
        <v>35</v>
      </c>
      <c r="AB548">
        <v>3</v>
      </c>
    </row>
    <row r="549" spans="1:28" x14ac:dyDescent="0.25">
      <c r="A549" t="s">
        <v>27</v>
      </c>
      <c r="B549">
        <v>23778</v>
      </c>
      <c r="C549" t="s">
        <v>716</v>
      </c>
      <c r="D549" t="s">
        <v>741</v>
      </c>
      <c r="E549" t="s">
        <v>741</v>
      </c>
      <c r="F549" t="s">
        <v>30</v>
      </c>
      <c r="G549">
        <v>0</v>
      </c>
      <c r="H549">
        <v>2</v>
      </c>
      <c r="I549">
        <v>61</v>
      </c>
      <c r="J549" t="s">
        <v>57</v>
      </c>
      <c r="K549" t="s">
        <v>718</v>
      </c>
      <c r="L549">
        <v>2584121</v>
      </c>
      <c r="M549">
        <v>87</v>
      </c>
      <c r="N549">
        <v>87</v>
      </c>
      <c r="O549">
        <v>91</v>
      </c>
      <c r="P549">
        <v>83</v>
      </c>
      <c r="Q549">
        <v>89</v>
      </c>
      <c r="R549">
        <v>84.49</v>
      </c>
      <c r="S549">
        <v>77.33</v>
      </c>
      <c r="T549">
        <v>100</v>
      </c>
      <c r="V549" t="s">
        <v>733</v>
      </c>
      <c r="X549" t="s">
        <v>735</v>
      </c>
      <c r="Y549" t="s">
        <v>742</v>
      </c>
      <c r="Z549" t="s">
        <v>34</v>
      </c>
      <c r="AA549" t="s">
        <v>35</v>
      </c>
      <c r="AB549">
        <v>3</v>
      </c>
    </row>
    <row r="550" spans="1:28" x14ac:dyDescent="0.25">
      <c r="A550" t="s">
        <v>27</v>
      </c>
      <c r="B550">
        <v>23778</v>
      </c>
      <c r="C550" t="s">
        <v>716</v>
      </c>
      <c r="D550" t="s">
        <v>743</v>
      </c>
      <c r="E550" t="s">
        <v>743</v>
      </c>
      <c r="F550" t="s">
        <v>30</v>
      </c>
      <c r="G550">
        <v>0</v>
      </c>
      <c r="H550">
        <v>2</v>
      </c>
      <c r="I550">
        <v>65</v>
      </c>
      <c r="J550" t="s">
        <v>57</v>
      </c>
      <c r="K550" t="s">
        <v>718</v>
      </c>
      <c r="L550">
        <v>25531</v>
      </c>
      <c r="M550">
        <v>87</v>
      </c>
      <c r="N550">
        <v>87</v>
      </c>
      <c r="O550">
        <v>94</v>
      </c>
      <c r="P550">
        <v>79</v>
      </c>
      <c r="Q550">
        <v>91</v>
      </c>
      <c r="R550">
        <v>96.84</v>
      </c>
      <c r="S550">
        <v>87.04</v>
      </c>
      <c r="T550">
        <v>79.72</v>
      </c>
      <c r="V550" t="s">
        <v>140</v>
      </c>
      <c r="X550" t="s">
        <v>297</v>
      </c>
      <c r="Y550" t="s">
        <v>111</v>
      </c>
      <c r="Z550" t="s">
        <v>112</v>
      </c>
      <c r="AA550" t="s">
        <v>35</v>
      </c>
      <c r="AB550">
        <v>3</v>
      </c>
    </row>
    <row r="551" spans="1:28" x14ac:dyDescent="0.25">
      <c r="A551" t="s">
        <v>27</v>
      </c>
      <c r="B551">
        <v>23778</v>
      </c>
      <c r="C551" t="s">
        <v>716</v>
      </c>
      <c r="D551" t="s">
        <v>746</v>
      </c>
      <c r="E551" t="s">
        <v>746</v>
      </c>
      <c r="F551" t="s">
        <v>30</v>
      </c>
      <c r="G551">
        <v>0</v>
      </c>
      <c r="H551">
        <v>2</v>
      </c>
      <c r="I551">
        <v>68</v>
      </c>
      <c r="J551" t="s">
        <v>57</v>
      </c>
      <c r="K551" t="s">
        <v>718</v>
      </c>
      <c r="L551">
        <v>16</v>
      </c>
      <c r="M551">
        <v>87</v>
      </c>
      <c r="N551">
        <v>87</v>
      </c>
      <c r="O551">
        <v>94</v>
      </c>
      <c r="P551">
        <v>79</v>
      </c>
      <c r="Q551">
        <v>90</v>
      </c>
      <c r="R551">
        <v>96.84</v>
      </c>
      <c r="S551">
        <v>86.99</v>
      </c>
      <c r="T551">
        <v>78.22</v>
      </c>
      <c r="V551" t="s">
        <v>140</v>
      </c>
      <c r="X551" t="s">
        <v>297</v>
      </c>
      <c r="Y551" t="s">
        <v>111</v>
      </c>
      <c r="Z551" t="s">
        <v>747</v>
      </c>
      <c r="AA551" t="s">
        <v>35</v>
      </c>
      <c r="AB551">
        <v>3</v>
      </c>
    </row>
    <row r="552" spans="1:28" x14ac:dyDescent="0.25">
      <c r="A552" t="s">
        <v>27</v>
      </c>
      <c r="B552">
        <v>23778</v>
      </c>
      <c r="C552" t="s">
        <v>716</v>
      </c>
      <c r="D552" t="s">
        <v>666</v>
      </c>
      <c r="E552" t="s">
        <v>666</v>
      </c>
      <c r="F552" t="s">
        <v>30</v>
      </c>
      <c r="G552">
        <v>0</v>
      </c>
      <c r="H552">
        <v>2</v>
      </c>
      <c r="I552">
        <v>75</v>
      </c>
      <c r="J552" t="s">
        <v>57</v>
      </c>
      <c r="K552" t="s">
        <v>718</v>
      </c>
      <c r="L552">
        <v>18</v>
      </c>
      <c r="M552">
        <v>86</v>
      </c>
      <c r="N552">
        <v>86</v>
      </c>
      <c r="O552">
        <v>95</v>
      </c>
      <c r="P552">
        <v>76</v>
      </c>
      <c r="Q552">
        <v>91</v>
      </c>
      <c r="R552">
        <v>100</v>
      </c>
      <c r="S552">
        <v>90.51</v>
      </c>
      <c r="T552">
        <v>68.33</v>
      </c>
      <c r="V552" t="s">
        <v>213</v>
      </c>
      <c r="X552" t="s">
        <v>34</v>
      </c>
      <c r="Y552" t="s">
        <v>262</v>
      </c>
      <c r="Z552" t="s">
        <v>750</v>
      </c>
      <c r="AA552" t="s">
        <v>35</v>
      </c>
      <c r="AB552">
        <v>3</v>
      </c>
    </row>
    <row r="553" spans="1:28" x14ac:dyDescent="0.25">
      <c r="A553" t="s">
        <v>27</v>
      </c>
      <c r="B553">
        <v>23778</v>
      </c>
      <c r="C553" t="s">
        <v>716</v>
      </c>
      <c r="D553" t="s">
        <v>751</v>
      </c>
      <c r="E553" t="s">
        <v>751</v>
      </c>
      <c r="F553" t="s">
        <v>30</v>
      </c>
      <c r="G553">
        <v>0</v>
      </c>
      <c r="H553">
        <v>2</v>
      </c>
      <c r="I553">
        <v>80</v>
      </c>
      <c r="J553" t="s">
        <v>57</v>
      </c>
      <c r="K553" t="s">
        <v>718</v>
      </c>
      <c r="L553">
        <v>25</v>
      </c>
      <c r="M553">
        <v>85</v>
      </c>
      <c r="N553">
        <v>85</v>
      </c>
      <c r="O553">
        <v>96</v>
      </c>
      <c r="P553">
        <v>72</v>
      </c>
      <c r="Q553">
        <v>91</v>
      </c>
      <c r="R553">
        <v>100</v>
      </c>
      <c r="S553">
        <v>90.58</v>
      </c>
      <c r="T553">
        <v>66.39</v>
      </c>
      <c r="V553" t="s">
        <v>752</v>
      </c>
      <c r="X553" t="s">
        <v>34</v>
      </c>
      <c r="Y553" t="s">
        <v>262</v>
      </c>
      <c r="Z553" t="s">
        <v>753</v>
      </c>
      <c r="AA553" t="s">
        <v>35</v>
      </c>
      <c r="AB553">
        <v>3</v>
      </c>
    </row>
    <row r="554" spans="1:28" x14ac:dyDescent="0.25">
      <c r="A554" t="s">
        <v>143</v>
      </c>
      <c r="B554">
        <v>23778</v>
      </c>
      <c r="C554" t="s">
        <v>716</v>
      </c>
      <c r="D554" t="s">
        <v>272</v>
      </c>
      <c r="E554" t="s">
        <v>272</v>
      </c>
      <c r="F554" t="s">
        <v>30</v>
      </c>
      <c r="G554">
        <v>0</v>
      </c>
      <c r="H554">
        <v>2</v>
      </c>
      <c r="I554">
        <v>23</v>
      </c>
      <c r="J554" t="s">
        <v>57</v>
      </c>
      <c r="K554" t="s">
        <v>798</v>
      </c>
      <c r="L554">
        <v>372792</v>
      </c>
      <c r="M554">
        <v>72</v>
      </c>
      <c r="N554">
        <v>72</v>
      </c>
      <c r="O554">
        <v>72</v>
      </c>
      <c r="P554">
        <v>71</v>
      </c>
      <c r="Q554">
        <v>72</v>
      </c>
      <c r="R554">
        <v>91.64</v>
      </c>
      <c r="S554">
        <v>98.13</v>
      </c>
      <c r="T554">
        <v>100</v>
      </c>
      <c r="U554">
        <v>0</v>
      </c>
      <c r="V554" t="s">
        <v>38</v>
      </c>
      <c r="X554" t="s">
        <v>77</v>
      </c>
      <c r="Y554" t="s">
        <v>82</v>
      </c>
      <c r="Z554" t="s">
        <v>34</v>
      </c>
      <c r="AA554" t="s">
        <v>35</v>
      </c>
      <c r="AB554">
        <v>4</v>
      </c>
    </row>
    <row r="555" spans="1:28" x14ac:dyDescent="0.25">
      <c r="A555" t="s">
        <v>84</v>
      </c>
      <c r="B555">
        <v>53233</v>
      </c>
      <c r="C555" t="s">
        <v>323</v>
      </c>
      <c r="D555" t="s">
        <v>373</v>
      </c>
      <c r="E555" t="s">
        <v>373</v>
      </c>
      <c r="F555" t="s">
        <v>30</v>
      </c>
      <c r="G555">
        <v>30</v>
      </c>
      <c r="H555">
        <v>1</v>
      </c>
      <c r="I555">
        <v>29</v>
      </c>
      <c r="J555" t="s">
        <v>57</v>
      </c>
      <c r="K555" t="s">
        <v>358</v>
      </c>
      <c r="L555">
        <v>877954</v>
      </c>
      <c r="M555">
        <v>93</v>
      </c>
      <c r="N555">
        <v>93</v>
      </c>
      <c r="O555">
        <v>93</v>
      </c>
      <c r="P555">
        <v>93</v>
      </c>
      <c r="Q555">
        <v>93</v>
      </c>
      <c r="R555">
        <v>81.39</v>
      </c>
      <c r="S555">
        <v>100</v>
      </c>
      <c r="U555">
        <v>100</v>
      </c>
      <c r="V555" t="s">
        <v>368</v>
      </c>
      <c r="W555" t="s">
        <v>360</v>
      </c>
      <c r="X555" t="s">
        <v>342</v>
      </c>
      <c r="Y555" t="s">
        <v>34</v>
      </c>
      <c r="AA555" t="s">
        <v>34</v>
      </c>
      <c r="AB555">
        <v>3</v>
      </c>
    </row>
    <row r="556" spans="1:28" x14ac:dyDescent="0.25">
      <c r="A556" t="s">
        <v>84</v>
      </c>
      <c r="B556">
        <v>58482</v>
      </c>
      <c r="C556" t="s">
        <v>811</v>
      </c>
      <c r="D556" t="s">
        <v>829</v>
      </c>
      <c r="E556" t="s">
        <v>829</v>
      </c>
      <c r="F556" t="s">
        <v>30</v>
      </c>
      <c r="G556">
        <v>30</v>
      </c>
      <c r="H556">
        <v>1</v>
      </c>
      <c r="I556">
        <v>17</v>
      </c>
      <c r="J556" t="s">
        <v>57</v>
      </c>
      <c r="K556" t="s">
        <v>812</v>
      </c>
      <c r="L556">
        <v>1519611</v>
      </c>
      <c r="M556">
        <v>40</v>
      </c>
      <c r="N556">
        <v>40</v>
      </c>
      <c r="O556">
        <v>41</v>
      </c>
      <c r="P556">
        <v>40</v>
      </c>
      <c r="Q556">
        <v>40</v>
      </c>
      <c r="R556">
        <v>87.62</v>
      </c>
      <c r="S556">
        <v>97.98</v>
      </c>
      <c r="U556">
        <v>100</v>
      </c>
      <c r="V556" t="s">
        <v>94</v>
      </c>
      <c r="W556" t="s">
        <v>360</v>
      </c>
      <c r="X556" t="s">
        <v>265</v>
      </c>
      <c r="Y556" t="s">
        <v>555</v>
      </c>
      <c r="AA556" t="s">
        <v>34</v>
      </c>
      <c r="AB556">
        <v>7</v>
      </c>
    </row>
    <row r="557" spans="1:28" x14ac:dyDescent="0.25">
      <c r="A557" t="s">
        <v>143</v>
      </c>
      <c r="B557">
        <v>53233</v>
      </c>
      <c r="C557" t="s">
        <v>323</v>
      </c>
      <c r="D557" t="s">
        <v>421</v>
      </c>
      <c r="E557" t="s">
        <v>421</v>
      </c>
      <c r="F557" t="s">
        <v>30</v>
      </c>
      <c r="G557">
        <v>26</v>
      </c>
      <c r="H557">
        <v>1</v>
      </c>
      <c r="I557">
        <v>64</v>
      </c>
      <c r="J557" t="s">
        <v>57</v>
      </c>
      <c r="K557" t="s">
        <v>395</v>
      </c>
      <c r="L557">
        <v>1233883</v>
      </c>
      <c r="M557">
        <v>81</v>
      </c>
      <c r="N557">
        <v>81</v>
      </c>
      <c r="O557">
        <v>82</v>
      </c>
      <c r="P557">
        <v>63</v>
      </c>
      <c r="Q557">
        <v>81</v>
      </c>
      <c r="R557">
        <v>72.28</v>
      </c>
      <c r="S557">
        <v>100</v>
      </c>
      <c r="U557">
        <v>71.569999999999993</v>
      </c>
      <c r="V557" t="s">
        <v>396</v>
      </c>
      <c r="W557" t="s">
        <v>360</v>
      </c>
      <c r="X557" t="s">
        <v>413</v>
      </c>
      <c r="Y557" t="s">
        <v>34</v>
      </c>
      <c r="AA557" t="s">
        <v>422</v>
      </c>
      <c r="AB557">
        <v>3</v>
      </c>
    </row>
    <row r="558" spans="1:28" x14ac:dyDescent="0.25">
      <c r="A558" t="s">
        <v>84</v>
      </c>
      <c r="B558">
        <v>58482</v>
      </c>
      <c r="C558" t="s">
        <v>811</v>
      </c>
      <c r="D558" t="s">
        <v>835</v>
      </c>
      <c r="E558" t="s">
        <v>835</v>
      </c>
      <c r="F558" t="s">
        <v>30</v>
      </c>
      <c r="G558">
        <v>20</v>
      </c>
      <c r="H558">
        <v>1</v>
      </c>
      <c r="I558">
        <v>61</v>
      </c>
      <c r="J558" t="s">
        <v>57</v>
      </c>
      <c r="K558" t="s">
        <v>812</v>
      </c>
      <c r="L558">
        <v>817086</v>
      </c>
      <c r="M558">
        <v>35</v>
      </c>
      <c r="N558">
        <v>35</v>
      </c>
      <c r="O558">
        <v>35</v>
      </c>
      <c r="P558">
        <v>34</v>
      </c>
      <c r="Q558">
        <v>35</v>
      </c>
      <c r="R558">
        <v>87.62</v>
      </c>
      <c r="S558">
        <v>58.24</v>
      </c>
      <c r="U558">
        <v>100</v>
      </c>
      <c r="V558" t="s">
        <v>110</v>
      </c>
      <c r="W558" t="s">
        <v>360</v>
      </c>
      <c r="X558" t="s">
        <v>265</v>
      </c>
      <c r="Y558" t="s">
        <v>836</v>
      </c>
      <c r="AA558" t="s">
        <v>34</v>
      </c>
      <c r="AB558">
        <v>7</v>
      </c>
    </row>
    <row r="559" spans="1:28" x14ac:dyDescent="0.25">
      <c r="A559" t="s">
        <v>84</v>
      </c>
      <c r="B559">
        <v>58482</v>
      </c>
      <c r="C559" t="s">
        <v>811</v>
      </c>
      <c r="D559" t="s">
        <v>304</v>
      </c>
      <c r="E559" t="s">
        <v>304</v>
      </c>
      <c r="F559" t="s">
        <v>30</v>
      </c>
      <c r="G559">
        <v>17</v>
      </c>
      <c r="H559">
        <v>1</v>
      </c>
      <c r="I559">
        <v>63</v>
      </c>
      <c r="J559" t="s">
        <v>57</v>
      </c>
      <c r="K559" t="s">
        <v>812</v>
      </c>
      <c r="L559">
        <v>720432</v>
      </c>
      <c r="M559">
        <v>35</v>
      </c>
      <c r="N559">
        <v>35</v>
      </c>
      <c r="O559">
        <v>35</v>
      </c>
      <c r="P559">
        <v>35</v>
      </c>
      <c r="Q559">
        <v>35</v>
      </c>
      <c r="R559">
        <v>87.62</v>
      </c>
      <c r="S559">
        <v>62.22</v>
      </c>
      <c r="U559">
        <v>100</v>
      </c>
      <c r="V559" t="s">
        <v>110</v>
      </c>
      <c r="W559" t="s">
        <v>360</v>
      </c>
      <c r="X559" t="s">
        <v>265</v>
      </c>
      <c r="Y559" t="s">
        <v>837</v>
      </c>
      <c r="AA559" t="s">
        <v>34</v>
      </c>
      <c r="AB559">
        <v>7</v>
      </c>
    </row>
    <row r="560" spans="1:28" x14ac:dyDescent="0.25">
      <c r="A560" t="s">
        <v>184</v>
      </c>
      <c r="B560">
        <v>11527</v>
      </c>
      <c r="C560" t="s">
        <v>688</v>
      </c>
      <c r="D560" t="s">
        <v>708</v>
      </c>
      <c r="E560" t="s">
        <v>708</v>
      </c>
      <c r="F560" t="s">
        <v>30</v>
      </c>
      <c r="G560">
        <v>15</v>
      </c>
      <c r="H560">
        <v>1</v>
      </c>
      <c r="I560">
        <v>50</v>
      </c>
      <c r="J560" t="s">
        <v>57</v>
      </c>
      <c r="K560" t="s">
        <v>690</v>
      </c>
      <c r="L560">
        <v>203488</v>
      </c>
      <c r="M560">
        <v>94</v>
      </c>
      <c r="N560">
        <v>94</v>
      </c>
      <c r="O560">
        <v>96</v>
      </c>
      <c r="P560">
        <v>93</v>
      </c>
      <c r="Q560">
        <v>95</v>
      </c>
      <c r="R560">
        <v>100</v>
      </c>
      <c r="S560">
        <v>89.89</v>
      </c>
      <c r="V560" t="s">
        <v>213</v>
      </c>
      <c r="X560" t="s">
        <v>34</v>
      </c>
      <c r="Y560" t="s">
        <v>253</v>
      </c>
      <c r="AA560" t="s">
        <v>35</v>
      </c>
      <c r="AB560">
        <v>2</v>
      </c>
    </row>
    <row r="561" spans="1:28" x14ac:dyDescent="0.25">
      <c r="A561" t="s">
        <v>84</v>
      </c>
      <c r="B561">
        <v>53233</v>
      </c>
      <c r="C561" t="s">
        <v>323</v>
      </c>
      <c r="D561" t="s">
        <v>375</v>
      </c>
      <c r="E561" t="s">
        <v>375</v>
      </c>
      <c r="F561" t="s">
        <v>30</v>
      </c>
      <c r="G561">
        <v>9</v>
      </c>
      <c r="H561">
        <v>1</v>
      </c>
      <c r="I561">
        <v>55</v>
      </c>
      <c r="J561" t="s">
        <v>57</v>
      </c>
      <c r="K561" t="s">
        <v>358</v>
      </c>
      <c r="L561">
        <v>4107698</v>
      </c>
      <c r="M561">
        <v>91</v>
      </c>
      <c r="N561">
        <v>91</v>
      </c>
      <c r="O561">
        <v>92</v>
      </c>
      <c r="P561">
        <v>90</v>
      </c>
      <c r="Q561">
        <v>92</v>
      </c>
      <c r="R561">
        <v>81.39</v>
      </c>
      <c r="S561">
        <v>93.85</v>
      </c>
      <c r="U561">
        <v>100</v>
      </c>
      <c r="V561" t="s">
        <v>110</v>
      </c>
      <c r="W561" t="s">
        <v>360</v>
      </c>
      <c r="X561" t="s">
        <v>342</v>
      </c>
      <c r="Y561" t="s">
        <v>376</v>
      </c>
      <c r="AA561" t="s">
        <v>34</v>
      </c>
      <c r="AB561">
        <v>3</v>
      </c>
    </row>
    <row r="562" spans="1:28" x14ac:dyDescent="0.25">
      <c r="A562" t="s">
        <v>84</v>
      </c>
      <c r="B562">
        <v>53233</v>
      </c>
      <c r="C562" t="s">
        <v>323</v>
      </c>
      <c r="D562" t="s">
        <v>385</v>
      </c>
      <c r="E562" t="s">
        <v>385</v>
      </c>
      <c r="F562" t="s">
        <v>30</v>
      </c>
      <c r="G562">
        <v>8</v>
      </c>
      <c r="H562">
        <v>1</v>
      </c>
      <c r="I562">
        <v>78</v>
      </c>
      <c r="J562" t="s">
        <v>57</v>
      </c>
      <c r="K562" t="s">
        <v>358</v>
      </c>
      <c r="L562">
        <v>71909</v>
      </c>
      <c r="M562">
        <v>82</v>
      </c>
      <c r="N562">
        <v>82</v>
      </c>
      <c r="O562">
        <v>82</v>
      </c>
      <c r="P562">
        <v>82</v>
      </c>
      <c r="Q562">
        <v>82</v>
      </c>
      <c r="R562">
        <v>48.34</v>
      </c>
      <c r="S562">
        <v>100</v>
      </c>
      <c r="U562">
        <v>100</v>
      </c>
      <c r="V562" t="s">
        <v>368</v>
      </c>
      <c r="W562" t="s">
        <v>360</v>
      </c>
      <c r="X562" t="s">
        <v>381</v>
      </c>
      <c r="Y562" t="s">
        <v>34</v>
      </c>
      <c r="AA562" t="s">
        <v>34</v>
      </c>
      <c r="AB562">
        <v>3</v>
      </c>
    </row>
    <row r="563" spans="1:28" x14ac:dyDescent="0.25">
      <c r="A563" t="s">
        <v>84</v>
      </c>
      <c r="B563">
        <v>53233</v>
      </c>
      <c r="C563" t="s">
        <v>323</v>
      </c>
      <c r="D563" t="s">
        <v>386</v>
      </c>
      <c r="E563" t="s">
        <v>386</v>
      </c>
      <c r="F563" t="s">
        <v>30</v>
      </c>
      <c r="G563">
        <v>8</v>
      </c>
      <c r="H563">
        <v>1</v>
      </c>
      <c r="I563">
        <v>80</v>
      </c>
      <c r="J563" t="s">
        <v>57</v>
      </c>
      <c r="K563" t="s">
        <v>358</v>
      </c>
      <c r="L563">
        <v>52540</v>
      </c>
      <c r="M563">
        <v>82</v>
      </c>
      <c r="N563">
        <v>82</v>
      </c>
      <c r="O563">
        <v>82</v>
      </c>
      <c r="P563">
        <v>82</v>
      </c>
      <c r="Q563">
        <v>82</v>
      </c>
      <c r="R563">
        <v>48.34</v>
      </c>
      <c r="S563">
        <v>99.22</v>
      </c>
      <c r="U563">
        <v>100</v>
      </c>
      <c r="V563" t="s">
        <v>110</v>
      </c>
      <c r="W563" t="s">
        <v>360</v>
      </c>
      <c r="X563" t="s">
        <v>381</v>
      </c>
      <c r="Y563" t="s">
        <v>321</v>
      </c>
      <c r="AA563" t="s">
        <v>34</v>
      </c>
      <c r="AB563">
        <v>3</v>
      </c>
    </row>
    <row r="564" spans="1:28" x14ac:dyDescent="0.25">
      <c r="A564" t="s">
        <v>27</v>
      </c>
      <c r="B564">
        <v>25114</v>
      </c>
      <c r="C564" t="s">
        <v>28</v>
      </c>
      <c r="D564" t="s">
        <v>56</v>
      </c>
      <c r="E564" t="s">
        <v>56</v>
      </c>
      <c r="F564" t="s">
        <v>30</v>
      </c>
      <c r="G564">
        <v>1</v>
      </c>
      <c r="H564">
        <v>1</v>
      </c>
      <c r="I564">
        <v>12</v>
      </c>
      <c r="J564" t="s">
        <v>57</v>
      </c>
      <c r="K564" t="s">
        <v>32</v>
      </c>
      <c r="L564">
        <v>41861</v>
      </c>
      <c r="M564">
        <v>98</v>
      </c>
      <c r="N564">
        <v>98</v>
      </c>
      <c r="O564">
        <v>98</v>
      </c>
      <c r="P564">
        <v>98</v>
      </c>
      <c r="Q564">
        <v>98</v>
      </c>
      <c r="R564">
        <v>95.24</v>
      </c>
      <c r="S564">
        <v>100</v>
      </c>
      <c r="T564">
        <v>99.96</v>
      </c>
      <c r="V564" t="s">
        <v>50</v>
      </c>
      <c r="X564" t="s">
        <v>58</v>
      </c>
      <c r="Y564" t="s">
        <v>34</v>
      </c>
      <c r="Z564" t="s">
        <v>34</v>
      </c>
      <c r="AA564" t="s">
        <v>35</v>
      </c>
      <c r="AB564">
        <v>3</v>
      </c>
    </row>
    <row r="565" spans="1:28" x14ac:dyDescent="0.25">
      <c r="A565" t="s">
        <v>184</v>
      </c>
      <c r="B565">
        <v>53233</v>
      </c>
      <c r="C565" t="s">
        <v>323</v>
      </c>
      <c r="D565" t="s">
        <v>351</v>
      </c>
      <c r="E565" t="s">
        <v>351</v>
      </c>
      <c r="F565" t="s">
        <v>139</v>
      </c>
      <c r="G565">
        <v>0</v>
      </c>
      <c r="H565">
        <v>1</v>
      </c>
      <c r="I565">
        <v>94</v>
      </c>
      <c r="J565" t="s">
        <v>57</v>
      </c>
      <c r="K565" t="s">
        <v>325</v>
      </c>
      <c r="L565">
        <v>127</v>
      </c>
      <c r="M565">
        <v>87</v>
      </c>
      <c r="N565">
        <v>87</v>
      </c>
      <c r="O565">
        <v>87</v>
      </c>
      <c r="P565">
        <v>87</v>
      </c>
      <c r="Q565">
        <v>87</v>
      </c>
      <c r="R565">
        <v>88.83</v>
      </c>
      <c r="S565">
        <v>86.59</v>
      </c>
      <c r="V565" t="s">
        <v>71</v>
      </c>
      <c r="X565" t="s">
        <v>352</v>
      </c>
      <c r="Y565" t="s">
        <v>111</v>
      </c>
      <c r="AA565" t="s">
        <v>35</v>
      </c>
      <c r="AB565">
        <v>2</v>
      </c>
    </row>
    <row r="566" spans="1:28" x14ac:dyDescent="0.25">
      <c r="A566" t="s">
        <v>27</v>
      </c>
      <c r="B566">
        <v>25114</v>
      </c>
      <c r="C566" t="s">
        <v>28</v>
      </c>
      <c r="D566" t="s">
        <v>68</v>
      </c>
      <c r="E566" t="s">
        <v>68</v>
      </c>
      <c r="F566" t="s">
        <v>30</v>
      </c>
      <c r="G566">
        <v>0</v>
      </c>
      <c r="H566">
        <v>1</v>
      </c>
      <c r="I566">
        <v>53</v>
      </c>
      <c r="J566" t="s">
        <v>57</v>
      </c>
      <c r="K566" t="s">
        <v>32</v>
      </c>
      <c r="L566">
        <v>90568</v>
      </c>
      <c r="M566">
        <v>97</v>
      </c>
      <c r="N566">
        <v>97</v>
      </c>
      <c r="O566">
        <v>97</v>
      </c>
      <c r="P566">
        <v>97</v>
      </c>
      <c r="Q566">
        <v>97</v>
      </c>
      <c r="R566">
        <v>93.78</v>
      </c>
      <c r="S566">
        <v>100</v>
      </c>
      <c r="T566">
        <v>100</v>
      </c>
      <c r="V566" t="s">
        <v>38</v>
      </c>
      <c r="X566" t="s">
        <v>63</v>
      </c>
      <c r="Y566" t="s">
        <v>34</v>
      </c>
      <c r="Z566" t="s">
        <v>34</v>
      </c>
      <c r="AA566" t="s">
        <v>35</v>
      </c>
      <c r="AB566">
        <v>3</v>
      </c>
    </row>
    <row r="567" spans="1:28" x14ac:dyDescent="0.25">
      <c r="A567" t="s">
        <v>27</v>
      </c>
      <c r="B567">
        <v>25114</v>
      </c>
      <c r="C567" t="s">
        <v>28</v>
      </c>
      <c r="D567" t="s">
        <v>69</v>
      </c>
      <c r="E567" t="s">
        <v>69</v>
      </c>
      <c r="F567" t="s">
        <v>30</v>
      </c>
      <c r="G567">
        <v>0</v>
      </c>
      <c r="H567">
        <v>1</v>
      </c>
      <c r="I567">
        <v>61</v>
      </c>
      <c r="J567" t="s">
        <v>57</v>
      </c>
      <c r="K567" t="s">
        <v>32</v>
      </c>
      <c r="L567">
        <v>47641</v>
      </c>
      <c r="M567">
        <v>97</v>
      </c>
      <c r="N567">
        <v>97</v>
      </c>
      <c r="O567">
        <v>97</v>
      </c>
      <c r="P567">
        <v>97</v>
      </c>
      <c r="Q567">
        <v>97</v>
      </c>
      <c r="R567">
        <v>93.78</v>
      </c>
      <c r="S567">
        <v>100</v>
      </c>
      <c r="T567">
        <v>100</v>
      </c>
      <c r="V567" t="s">
        <v>38</v>
      </c>
      <c r="X567" t="s">
        <v>63</v>
      </c>
      <c r="Y567" t="s">
        <v>34</v>
      </c>
      <c r="Z567" t="s">
        <v>34</v>
      </c>
      <c r="AA567" t="s">
        <v>35</v>
      </c>
      <c r="AB567">
        <v>3</v>
      </c>
    </row>
    <row r="568" spans="1:28" x14ac:dyDescent="0.25">
      <c r="A568" t="s">
        <v>27</v>
      </c>
      <c r="B568">
        <v>25114</v>
      </c>
      <c r="C568" t="s">
        <v>28</v>
      </c>
      <c r="D568" t="s">
        <v>74</v>
      </c>
      <c r="E568" t="s">
        <v>74</v>
      </c>
      <c r="F568" t="s">
        <v>30</v>
      </c>
      <c r="G568">
        <v>0</v>
      </c>
      <c r="H568">
        <v>1</v>
      </c>
      <c r="I568">
        <v>67</v>
      </c>
      <c r="J568" t="s">
        <v>57</v>
      </c>
      <c r="K568" t="s">
        <v>32</v>
      </c>
      <c r="L568">
        <v>18862</v>
      </c>
      <c r="M568">
        <v>97</v>
      </c>
      <c r="N568">
        <v>97</v>
      </c>
      <c r="O568">
        <v>97</v>
      </c>
      <c r="P568">
        <v>97</v>
      </c>
      <c r="Q568">
        <v>97</v>
      </c>
      <c r="R568">
        <v>93.78</v>
      </c>
      <c r="S568">
        <v>100</v>
      </c>
      <c r="T568">
        <v>100</v>
      </c>
      <c r="V568" t="s">
        <v>38</v>
      </c>
      <c r="X568" t="s">
        <v>63</v>
      </c>
      <c r="Y568" t="s">
        <v>34</v>
      </c>
      <c r="Z568" t="s">
        <v>34</v>
      </c>
      <c r="AA568" t="s">
        <v>35</v>
      </c>
      <c r="AB568">
        <v>3</v>
      </c>
    </row>
    <row r="569" spans="1:28" x14ac:dyDescent="0.25">
      <c r="A569" t="s">
        <v>27</v>
      </c>
      <c r="B569">
        <v>25114</v>
      </c>
      <c r="C569" t="s">
        <v>28</v>
      </c>
      <c r="D569" t="s">
        <v>78</v>
      </c>
      <c r="E569" t="s">
        <v>78</v>
      </c>
      <c r="F569" t="s">
        <v>30</v>
      </c>
      <c r="G569">
        <v>0</v>
      </c>
      <c r="H569">
        <v>1</v>
      </c>
      <c r="I569">
        <v>92</v>
      </c>
      <c r="J569" t="s">
        <v>57</v>
      </c>
      <c r="K569" t="s">
        <v>32</v>
      </c>
      <c r="L569">
        <v>9127</v>
      </c>
      <c r="M569">
        <v>97</v>
      </c>
      <c r="N569">
        <v>97</v>
      </c>
      <c r="O569">
        <v>97</v>
      </c>
      <c r="P569">
        <v>97</v>
      </c>
      <c r="Q569">
        <v>97</v>
      </c>
      <c r="R569">
        <v>93.78</v>
      </c>
      <c r="S569">
        <v>100</v>
      </c>
      <c r="T569">
        <v>100</v>
      </c>
      <c r="V569" t="s">
        <v>38</v>
      </c>
      <c r="X569" t="s">
        <v>63</v>
      </c>
      <c r="Y569" t="s">
        <v>34</v>
      </c>
      <c r="Z569" t="s">
        <v>34</v>
      </c>
      <c r="AA569" t="s">
        <v>35</v>
      </c>
      <c r="AB569">
        <v>3</v>
      </c>
    </row>
    <row r="570" spans="1:28" x14ac:dyDescent="0.25">
      <c r="A570" t="s">
        <v>143</v>
      </c>
      <c r="B570">
        <v>25114</v>
      </c>
      <c r="C570" t="s">
        <v>28</v>
      </c>
      <c r="D570" t="s">
        <v>164</v>
      </c>
      <c r="E570" t="s">
        <v>164</v>
      </c>
      <c r="F570" t="s">
        <v>30</v>
      </c>
      <c r="G570">
        <v>0</v>
      </c>
      <c r="H570">
        <v>1</v>
      </c>
      <c r="I570">
        <v>64</v>
      </c>
      <c r="J570" t="s">
        <v>57</v>
      </c>
      <c r="K570" t="s">
        <v>144</v>
      </c>
      <c r="L570">
        <v>30</v>
      </c>
      <c r="M570">
        <v>83</v>
      </c>
      <c r="N570">
        <v>83</v>
      </c>
      <c r="O570">
        <v>85</v>
      </c>
      <c r="P570">
        <v>80</v>
      </c>
      <c r="Q570">
        <v>84</v>
      </c>
      <c r="R570">
        <v>86.05</v>
      </c>
      <c r="S570">
        <v>59.75</v>
      </c>
      <c r="T570">
        <v>99.18</v>
      </c>
      <c r="U570">
        <v>88.85</v>
      </c>
      <c r="V570" t="s">
        <v>165</v>
      </c>
      <c r="W570" t="s">
        <v>88</v>
      </c>
      <c r="X570" t="s">
        <v>136</v>
      </c>
      <c r="Y570" t="s">
        <v>122</v>
      </c>
      <c r="Z570" t="s">
        <v>52</v>
      </c>
      <c r="AA570" t="s">
        <v>166</v>
      </c>
      <c r="AB570">
        <v>4</v>
      </c>
    </row>
    <row r="571" spans="1:28" x14ac:dyDescent="0.25">
      <c r="A571" t="s">
        <v>143</v>
      </c>
      <c r="B571">
        <v>37552</v>
      </c>
      <c r="C571" t="s">
        <v>215</v>
      </c>
      <c r="D571" t="s">
        <v>207</v>
      </c>
      <c r="E571" t="s">
        <v>207</v>
      </c>
      <c r="F571" t="s">
        <v>30</v>
      </c>
      <c r="G571">
        <v>0</v>
      </c>
      <c r="H571">
        <v>1</v>
      </c>
      <c r="I571">
        <v>47</v>
      </c>
      <c r="J571" t="s">
        <v>57</v>
      </c>
      <c r="K571" t="s">
        <v>258</v>
      </c>
      <c r="L571">
        <v>11894</v>
      </c>
      <c r="M571">
        <v>64</v>
      </c>
      <c r="N571">
        <v>64</v>
      </c>
      <c r="O571">
        <v>66</v>
      </c>
      <c r="P571">
        <v>60</v>
      </c>
      <c r="Q571">
        <v>65</v>
      </c>
      <c r="R571">
        <v>100</v>
      </c>
      <c r="S571">
        <v>92.35</v>
      </c>
      <c r="U571">
        <v>0</v>
      </c>
      <c r="V571" t="s">
        <v>208</v>
      </c>
      <c r="X571" t="s">
        <v>34</v>
      </c>
      <c r="Y571" t="s">
        <v>209</v>
      </c>
      <c r="AA571" t="s">
        <v>35</v>
      </c>
      <c r="AB571">
        <v>3</v>
      </c>
    </row>
    <row r="572" spans="1:28" x14ac:dyDescent="0.25">
      <c r="A572" t="s">
        <v>184</v>
      </c>
      <c r="B572">
        <v>20492</v>
      </c>
      <c r="C572" t="s">
        <v>298</v>
      </c>
      <c r="D572" t="s">
        <v>316</v>
      </c>
      <c r="E572" t="s">
        <v>316</v>
      </c>
      <c r="F572" t="s">
        <v>30</v>
      </c>
      <c r="G572">
        <v>0</v>
      </c>
      <c r="H572">
        <v>1</v>
      </c>
      <c r="I572">
        <v>68</v>
      </c>
      <c r="J572" t="s">
        <v>57</v>
      </c>
      <c r="K572" t="s">
        <v>299</v>
      </c>
      <c r="L572">
        <v>88978</v>
      </c>
      <c r="M572">
        <v>99</v>
      </c>
      <c r="N572">
        <v>99</v>
      </c>
      <c r="O572">
        <v>100</v>
      </c>
      <c r="P572">
        <v>99</v>
      </c>
      <c r="Q572">
        <v>99</v>
      </c>
      <c r="R572">
        <v>100</v>
      </c>
      <c r="S572">
        <v>100</v>
      </c>
      <c r="V572" t="s">
        <v>188</v>
      </c>
      <c r="X572" t="s">
        <v>34</v>
      </c>
      <c r="Y572" t="s">
        <v>34</v>
      </c>
      <c r="AA572" t="s">
        <v>35</v>
      </c>
      <c r="AB572">
        <v>2</v>
      </c>
    </row>
    <row r="573" spans="1:28" x14ac:dyDescent="0.25">
      <c r="A573" t="s">
        <v>184</v>
      </c>
      <c r="B573">
        <v>53233</v>
      </c>
      <c r="C573" t="s">
        <v>323</v>
      </c>
      <c r="D573" t="s">
        <v>341</v>
      </c>
      <c r="E573" t="s">
        <v>341</v>
      </c>
      <c r="F573" t="s">
        <v>30</v>
      </c>
      <c r="G573">
        <v>0</v>
      </c>
      <c r="H573">
        <v>1</v>
      </c>
      <c r="I573">
        <v>29</v>
      </c>
      <c r="J573" t="s">
        <v>57</v>
      </c>
      <c r="K573" t="s">
        <v>325</v>
      </c>
      <c r="L573">
        <v>48114</v>
      </c>
      <c r="M573">
        <v>90</v>
      </c>
      <c r="N573">
        <v>90</v>
      </c>
      <c r="O573">
        <v>90</v>
      </c>
      <c r="P573">
        <v>88</v>
      </c>
      <c r="Q573">
        <v>90</v>
      </c>
      <c r="R573">
        <v>80.680000000000007</v>
      </c>
      <c r="S573">
        <v>99.37</v>
      </c>
      <c r="V573" t="s">
        <v>326</v>
      </c>
      <c r="X573" t="s">
        <v>342</v>
      </c>
      <c r="Y573" t="s">
        <v>72</v>
      </c>
      <c r="AA573" t="s">
        <v>35</v>
      </c>
      <c r="AB573">
        <v>2</v>
      </c>
    </row>
    <row r="574" spans="1:28" x14ac:dyDescent="0.25">
      <c r="A574" t="s">
        <v>184</v>
      </c>
      <c r="B574">
        <v>53233</v>
      </c>
      <c r="C574" t="s">
        <v>323</v>
      </c>
      <c r="D574" t="s">
        <v>343</v>
      </c>
      <c r="E574" t="s">
        <v>343</v>
      </c>
      <c r="F574" t="s">
        <v>30</v>
      </c>
      <c r="G574">
        <v>0</v>
      </c>
      <c r="H574">
        <v>1</v>
      </c>
      <c r="I574">
        <v>44</v>
      </c>
      <c r="J574" t="s">
        <v>57</v>
      </c>
      <c r="K574" t="s">
        <v>325</v>
      </c>
      <c r="L574">
        <v>167106</v>
      </c>
      <c r="M574">
        <v>89</v>
      </c>
      <c r="N574">
        <v>89</v>
      </c>
      <c r="O574">
        <v>90</v>
      </c>
      <c r="P574">
        <v>86</v>
      </c>
      <c r="Q574">
        <v>89</v>
      </c>
      <c r="R574">
        <v>80.680000000000007</v>
      </c>
      <c r="S574">
        <v>98.36</v>
      </c>
      <c r="V574" t="s">
        <v>333</v>
      </c>
      <c r="X574" t="s">
        <v>342</v>
      </c>
      <c r="Y574" t="s">
        <v>82</v>
      </c>
      <c r="AA574" t="s">
        <v>35</v>
      </c>
      <c r="AB574">
        <v>2</v>
      </c>
    </row>
    <row r="575" spans="1:28" x14ac:dyDescent="0.25">
      <c r="A575" t="s">
        <v>184</v>
      </c>
      <c r="B575">
        <v>53233</v>
      </c>
      <c r="C575" t="s">
        <v>323</v>
      </c>
      <c r="D575" t="s">
        <v>344</v>
      </c>
      <c r="E575" t="s">
        <v>344</v>
      </c>
      <c r="F575" t="s">
        <v>30</v>
      </c>
      <c r="G575">
        <v>0</v>
      </c>
      <c r="H575">
        <v>1</v>
      </c>
      <c r="I575">
        <v>56</v>
      </c>
      <c r="J575" t="s">
        <v>57</v>
      </c>
      <c r="K575" t="s">
        <v>325</v>
      </c>
      <c r="L575">
        <v>31784</v>
      </c>
      <c r="M575">
        <v>89</v>
      </c>
      <c r="N575">
        <v>89</v>
      </c>
      <c r="O575">
        <v>90</v>
      </c>
      <c r="P575">
        <v>87</v>
      </c>
      <c r="Q575">
        <v>90</v>
      </c>
      <c r="R575">
        <v>80.680000000000007</v>
      </c>
      <c r="S575">
        <v>99.18</v>
      </c>
      <c r="V575" t="s">
        <v>326</v>
      </c>
      <c r="X575" t="s">
        <v>342</v>
      </c>
      <c r="Y575" t="s">
        <v>72</v>
      </c>
      <c r="AA575" t="s">
        <v>35</v>
      </c>
      <c r="AB575">
        <v>2</v>
      </c>
    </row>
    <row r="576" spans="1:28" x14ac:dyDescent="0.25">
      <c r="A576" t="s">
        <v>184</v>
      </c>
      <c r="B576">
        <v>53233</v>
      </c>
      <c r="C576" t="s">
        <v>323</v>
      </c>
      <c r="D576" t="s">
        <v>345</v>
      </c>
      <c r="E576" t="s">
        <v>345</v>
      </c>
      <c r="F576" t="s">
        <v>30</v>
      </c>
      <c r="G576">
        <v>0</v>
      </c>
      <c r="H576">
        <v>1</v>
      </c>
      <c r="I576">
        <v>55</v>
      </c>
      <c r="J576" t="s">
        <v>57</v>
      </c>
      <c r="K576" t="s">
        <v>325</v>
      </c>
      <c r="L576">
        <v>31784</v>
      </c>
      <c r="M576">
        <v>89</v>
      </c>
      <c r="N576">
        <v>89</v>
      </c>
      <c r="O576">
        <v>90</v>
      </c>
      <c r="P576">
        <v>87</v>
      </c>
      <c r="Q576">
        <v>90</v>
      </c>
      <c r="R576">
        <v>80.680000000000007</v>
      </c>
      <c r="S576">
        <v>99.18</v>
      </c>
      <c r="V576" t="s">
        <v>326</v>
      </c>
      <c r="X576" t="s">
        <v>342</v>
      </c>
      <c r="Y576" t="s">
        <v>72</v>
      </c>
      <c r="AA576" t="s">
        <v>35</v>
      </c>
      <c r="AB576">
        <v>2</v>
      </c>
    </row>
    <row r="577" spans="1:28" x14ac:dyDescent="0.25">
      <c r="A577" t="s">
        <v>184</v>
      </c>
      <c r="B577">
        <v>53233</v>
      </c>
      <c r="C577" t="s">
        <v>323</v>
      </c>
      <c r="D577" t="s">
        <v>348</v>
      </c>
      <c r="E577" t="s">
        <v>348</v>
      </c>
      <c r="F577" t="s">
        <v>30</v>
      </c>
      <c r="G577">
        <v>0</v>
      </c>
      <c r="H577">
        <v>1</v>
      </c>
      <c r="I577">
        <v>74</v>
      </c>
      <c r="J577" t="s">
        <v>57</v>
      </c>
      <c r="K577" t="s">
        <v>325</v>
      </c>
      <c r="L577">
        <v>264320</v>
      </c>
      <c r="M577">
        <v>87</v>
      </c>
      <c r="N577">
        <v>87</v>
      </c>
      <c r="O577">
        <v>90</v>
      </c>
      <c r="P577">
        <v>82</v>
      </c>
      <c r="Q577">
        <v>88</v>
      </c>
      <c r="R577">
        <v>80.680000000000007</v>
      </c>
      <c r="S577">
        <v>94.53</v>
      </c>
      <c r="V577" t="s">
        <v>333</v>
      </c>
      <c r="X577" t="s">
        <v>342</v>
      </c>
      <c r="Y577" t="s">
        <v>251</v>
      </c>
      <c r="AA577" t="s">
        <v>35</v>
      </c>
      <c r="AB577">
        <v>2</v>
      </c>
    </row>
    <row r="578" spans="1:28" x14ac:dyDescent="0.25">
      <c r="A578" t="s">
        <v>84</v>
      </c>
      <c r="B578">
        <v>53233</v>
      </c>
      <c r="C578" t="s">
        <v>323</v>
      </c>
      <c r="D578" t="s">
        <v>374</v>
      </c>
      <c r="E578" t="s">
        <v>374</v>
      </c>
      <c r="F578" t="s">
        <v>30</v>
      </c>
      <c r="G578">
        <v>0</v>
      </c>
      <c r="H578">
        <v>1</v>
      </c>
      <c r="I578">
        <v>49</v>
      </c>
      <c r="J578" t="s">
        <v>57</v>
      </c>
      <c r="K578" t="s">
        <v>358</v>
      </c>
      <c r="L578">
        <v>10716</v>
      </c>
      <c r="M578">
        <v>93</v>
      </c>
      <c r="N578">
        <v>93</v>
      </c>
      <c r="O578">
        <v>93</v>
      </c>
      <c r="P578">
        <v>93</v>
      </c>
      <c r="Q578">
        <v>93</v>
      </c>
      <c r="R578">
        <v>81.55</v>
      </c>
      <c r="S578">
        <v>99.82</v>
      </c>
      <c r="U578">
        <v>100</v>
      </c>
      <c r="V578" t="s">
        <v>371</v>
      </c>
      <c r="W578" t="s">
        <v>360</v>
      </c>
      <c r="X578" t="s">
        <v>356</v>
      </c>
      <c r="Y578" t="s">
        <v>64</v>
      </c>
      <c r="AA578" t="s">
        <v>34</v>
      </c>
      <c r="AB578">
        <v>3</v>
      </c>
    </row>
    <row r="579" spans="1:28" x14ac:dyDescent="0.25">
      <c r="A579" t="s">
        <v>143</v>
      </c>
      <c r="B579">
        <v>53233</v>
      </c>
      <c r="C579" t="s">
        <v>323</v>
      </c>
      <c r="D579" t="s">
        <v>412</v>
      </c>
      <c r="E579" t="s">
        <v>412</v>
      </c>
      <c r="F579" t="s">
        <v>30</v>
      </c>
      <c r="G579">
        <v>0</v>
      </c>
      <c r="H579">
        <v>1</v>
      </c>
      <c r="I579">
        <v>28</v>
      </c>
      <c r="J579" t="s">
        <v>57</v>
      </c>
      <c r="K579" t="s">
        <v>395</v>
      </c>
      <c r="L579">
        <v>16330</v>
      </c>
      <c r="M579">
        <v>85</v>
      </c>
      <c r="N579">
        <v>85</v>
      </c>
      <c r="O579">
        <v>85</v>
      </c>
      <c r="P579">
        <v>73</v>
      </c>
      <c r="Q579">
        <v>85</v>
      </c>
      <c r="R579">
        <v>72.2</v>
      </c>
      <c r="S579">
        <v>100</v>
      </c>
      <c r="U579">
        <v>83.8</v>
      </c>
      <c r="V579" t="s">
        <v>396</v>
      </c>
      <c r="W579" t="s">
        <v>360</v>
      </c>
      <c r="X579" t="s">
        <v>413</v>
      </c>
      <c r="Y579" t="s">
        <v>34</v>
      </c>
      <c r="AA579" t="s">
        <v>414</v>
      </c>
      <c r="AB579">
        <v>3</v>
      </c>
    </row>
    <row r="580" spans="1:28" x14ac:dyDescent="0.25">
      <c r="A580" t="s">
        <v>143</v>
      </c>
      <c r="B580">
        <v>53233</v>
      </c>
      <c r="C580" t="s">
        <v>323</v>
      </c>
      <c r="D580" t="s">
        <v>423</v>
      </c>
      <c r="E580" t="s">
        <v>423</v>
      </c>
      <c r="F580" t="s">
        <v>30</v>
      </c>
      <c r="G580">
        <v>0</v>
      </c>
      <c r="H580">
        <v>1</v>
      </c>
      <c r="I580">
        <v>66</v>
      </c>
      <c r="J580" t="s">
        <v>57</v>
      </c>
      <c r="K580" t="s">
        <v>395</v>
      </c>
      <c r="L580">
        <v>16275</v>
      </c>
      <c r="M580">
        <v>81</v>
      </c>
      <c r="N580">
        <v>81</v>
      </c>
      <c r="O580">
        <v>83</v>
      </c>
      <c r="P580">
        <v>63</v>
      </c>
      <c r="Q580">
        <v>82</v>
      </c>
      <c r="R580">
        <v>72.2</v>
      </c>
      <c r="S580">
        <v>100</v>
      </c>
      <c r="U580">
        <v>71.489999999999995</v>
      </c>
      <c r="V580" t="s">
        <v>396</v>
      </c>
      <c r="W580" t="s">
        <v>360</v>
      </c>
      <c r="X580" t="s">
        <v>413</v>
      </c>
      <c r="Y580" t="s">
        <v>34</v>
      </c>
      <c r="AA580" t="s">
        <v>424</v>
      </c>
      <c r="AB580">
        <v>3</v>
      </c>
    </row>
    <row r="581" spans="1:28" x14ac:dyDescent="0.25">
      <c r="A581" t="s">
        <v>143</v>
      </c>
      <c r="B581">
        <v>53233</v>
      </c>
      <c r="C581" t="s">
        <v>323</v>
      </c>
      <c r="D581" t="s">
        <v>310</v>
      </c>
      <c r="E581" t="s">
        <v>310</v>
      </c>
      <c r="F581" t="s">
        <v>30</v>
      </c>
      <c r="G581">
        <v>0</v>
      </c>
      <c r="H581">
        <v>1</v>
      </c>
      <c r="I581">
        <v>79</v>
      </c>
      <c r="J581" t="s">
        <v>57</v>
      </c>
      <c r="K581" t="s">
        <v>395</v>
      </c>
      <c r="L581">
        <v>17807</v>
      </c>
      <c r="M581">
        <v>78</v>
      </c>
      <c r="N581">
        <v>78</v>
      </c>
      <c r="O581">
        <v>85</v>
      </c>
      <c r="P581">
        <v>57</v>
      </c>
      <c r="Q581">
        <v>81</v>
      </c>
      <c r="R581">
        <v>72.2</v>
      </c>
      <c r="S581">
        <v>100</v>
      </c>
      <c r="U581">
        <v>62.56</v>
      </c>
      <c r="V581" t="s">
        <v>396</v>
      </c>
      <c r="W581" t="s">
        <v>360</v>
      </c>
      <c r="X581" t="s">
        <v>413</v>
      </c>
      <c r="Y581" t="s">
        <v>34</v>
      </c>
      <c r="AA581" t="s">
        <v>427</v>
      </c>
      <c r="AB581">
        <v>3</v>
      </c>
    </row>
    <row r="582" spans="1:28" x14ac:dyDescent="0.25">
      <c r="A582" t="s">
        <v>143</v>
      </c>
      <c r="B582">
        <v>53233</v>
      </c>
      <c r="C582" t="s">
        <v>323</v>
      </c>
      <c r="D582" t="s">
        <v>428</v>
      </c>
      <c r="E582" t="s">
        <v>428</v>
      </c>
      <c r="F582" t="s">
        <v>30</v>
      </c>
      <c r="G582">
        <v>0</v>
      </c>
      <c r="H582">
        <v>1</v>
      </c>
      <c r="I582">
        <v>88</v>
      </c>
      <c r="J582" t="s">
        <v>57</v>
      </c>
      <c r="K582" t="s">
        <v>395</v>
      </c>
      <c r="L582">
        <v>62824</v>
      </c>
      <c r="M582">
        <v>77</v>
      </c>
      <c r="N582">
        <v>77</v>
      </c>
      <c r="O582">
        <v>66</v>
      </c>
      <c r="P582">
        <v>58</v>
      </c>
      <c r="Q582">
        <v>72</v>
      </c>
      <c r="R582">
        <v>72.2</v>
      </c>
      <c r="S582">
        <v>96.02</v>
      </c>
      <c r="U582">
        <v>64</v>
      </c>
      <c r="V582" t="s">
        <v>400</v>
      </c>
      <c r="W582" t="s">
        <v>360</v>
      </c>
      <c r="X582" t="s">
        <v>413</v>
      </c>
      <c r="Y582" t="s">
        <v>51</v>
      </c>
      <c r="AA582" t="s">
        <v>429</v>
      </c>
      <c r="AB582">
        <v>3</v>
      </c>
    </row>
    <row r="583" spans="1:28" x14ac:dyDescent="0.25">
      <c r="A583" t="s">
        <v>84</v>
      </c>
      <c r="B583">
        <v>19574</v>
      </c>
      <c r="C583" t="s">
        <v>436</v>
      </c>
      <c r="D583" t="s">
        <v>450</v>
      </c>
      <c r="E583" t="s">
        <v>450</v>
      </c>
      <c r="F583" t="s">
        <v>30</v>
      </c>
      <c r="G583">
        <v>0</v>
      </c>
      <c r="H583">
        <v>1</v>
      </c>
      <c r="I583">
        <v>29</v>
      </c>
      <c r="J583" t="s">
        <v>57</v>
      </c>
      <c r="K583" t="s">
        <v>438</v>
      </c>
      <c r="L583">
        <v>3</v>
      </c>
      <c r="M583">
        <v>88</v>
      </c>
      <c r="N583">
        <v>88</v>
      </c>
      <c r="O583">
        <v>88</v>
      </c>
      <c r="P583">
        <v>88</v>
      </c>
      <c r="Q583">
        <v>88</v>
      </c>
      <c r="R583">
        <v>100</v>
      </c>
      <c r="S583">
        <v>66.23</v>
      </c>
      <c r="U583">
        <v>100</v>
      </c>
      <c r="V583" t="s">
        <v>222</v>
      </c>
      <c r="W583" t="s">
        <v>440</v>
      </c>
      <c r="X583" t="s">
        <v>34</v>
      </c>
      <c r="Y583" t="s">
        <v>451</v>
      </c>
      <c r="AA583" t="s">
        <v>34</v>
      </c>
      <c r="AB583">
        <v>3</v>
      </c>
    </row>
    <row r="584" spans="1:28" x14ac:dyDescent="0.25">
      <c r="A584" t="s">
        <v>84</v>
      </c>
      <c r="B584">
        <v>19574</v>
      </c>
      <c r="C584" t="s">
        <v>436</v>
      </c>
      <c r="D584" t="s">
        <v>452</v>
      </c>
      <c r="E584" t="s">
        <v>452</v>
      </c>
      <c r="F584" t="s">
        <v>30</v>
      </c>
      <c r="G584">
        <v>0</v>
      </c>
      <c r="H584">
        <v>1</v>
      </c>
      <c r="I584">
        <v>25</v>
      </c>
      <c r="J584" t="s">
        <v>57</v>
      </c>
      <c r="K584" t="s">
        <v>438</v>
      </c>
      <c r="L584">
        <v>3</v>
      </c>
      <c r="M584">
        <v>88</v>
      </c>
      <c r="N584">
        <v>88</v>
      </c>
      <c r="O584">
        <v>88</v>
      </c>
      <c r="P584">
        <v>88</v>
      </c>
      <c r="Q584">
        <v>88</v>
      </c>
      <c r="R584">
        <v>100</v>
      </c>
      <c r="S584">
        <v>66.33</v>
      </c>
      <c r="U584">
        <v>100</v>
      </c>
      <c r="V584" t="s">
        <v>222</v>
      </c>
      <c r="W584" t="s">
        <v>440</v>
      </c>
      <c r="X584" t="s">
        <v>34</v>
      </c>
      <c r="Y584" t="s">
        <v>451</v>
      </c>
      <c r="AA584" t="s">
        <v>34</v>
      </c>
      <c r="AB584">
        <v>3</v>
      </c>
    </row>
    <row r="585" spans="1:28" x14ac:dyDescent="0.25">
      <c r="A585" t="s">
        <v>84</v>
      </c>
      <c r="B585">
        <v>19574</v>
      </c>
      <c r="C585" t="s">
        <v>436</v>
      </c>
      <c r="D585" t="s">
        <v>453</v>
      </c>
      <c r="E585" t="s">
        <v>453</v>
      </c>
      <c r="F585" t="s">
        <v>30</v>
      </c>
      <c r="G585">
        <v>0</v>
      </c>
      <c r="H585">
        <v>1</v>
      </c>
      <c r="I585">
        <v>28</v>
      </c>
      <c r="J585" t="s">
        <v>57</v>
      </c>
      <c r="K585" t="s">
        <v>438</v>
      </c>
      <c r="L585">
        <v>3</v>
      </c>
      <c r="M585">
        <v>88</v>
      </c>
      <c r="N585">
        <v>88</v>
      </c>
      <c r="O585">
        <v>88</v>
      </c>
      <c r="P585">
        <v>88</v>
      </c>
      <c r="Q585">
        <v>88</v>
      </c>
      <c r="R585">
        <v>100</v>
      </c>
      <c r="S585">
        <v>66.3</v>
      </c>
      <c r="U585">
        <v>100</v>
      </c>
      <c r="V585" t="s">
        <v>222</v>
      </c>
      <c r="W585" t="s">
        <v>440</v>
      </c>
      <c r="X585" t="s">
        <v>34</v>
      </c>
      <c r="Y585" t="s">
        <v>451</v>
      </c>
      <c r="AA585" t="s">
        <v>34</v>
      </c>
      <c r="AB585">
        <v>3</v>
      </c>
    </row>
    <row r="586" spans="1:28" x14ac:dyDescent="0.25">
      <c r="A586" t="s">
        <v>143</v>
      </c>
      <c r="B586">
        <v>19574</v>
      </c>
      <c r="C586" t="s">
        <v>436</v>
      </c>
      <c r="D586" t="s">
        <v>484</v>
      </c>
      <c r="E586" t="s">
        <v>484</v>
      </c>
      <c r="F586" t="s">
        <v>30</v>
      </c>
      <c r="G586">
        <v>0</v>
      </c>
      <c r="H586">
        <v>1</v>
      </c>
      <c r="I586">
        <v>30</v>
      </c>
      <c r="J586" t="s">
        <v>57</v>
      </c>
      <c r="K586" t="s">
        <v>468</v>
      </c>
      <c r="L586">
        <v>2</v>
      </c>
      <c r="M586">
        <v>70</v>
      </c>
      <c r="N586">
        <v>70</v>
      </c>
      <c r="O586">
        <v>70</v>
      </c>
      <c r="P586">
        <v>70</v>
      </c>
      <c r="Q586">
        <v>70</v>
      </c>
      <c r="R586">
        <v>56.87</v>
      </c>
      <c r="S586">
        <v>85.41</v>
      </c>
      <c r="U586">
        <v>69.7</v>
      </c>
      <c r="V586" t="s">
        <v>165</v>
      </c>
      <c r="W586" t="s">
        <v>440</v>
      </c>
      <c r="X586" t="s">
        <v>120</v>
      </c>
      <c r="Y586" t="s">
        <v>142</v>
      </c>
      <c r="AA586" t="s">
        <v>485</v>
      </c>
      <c r="AB586">
        <v>3</v>
      </c>
    </row>
    <row r="587" spans="1:28" x14ac:dyDescent="0.25">
      <c r="A587" t="s">
        <v>143</v>
      </c>
      <c r="B587">
        <v>46376</v>
      </c>
      <c r="C587" t="s">
        <v>495</v>
      </c>
      <c r="D587" t="s">
        <v>552</v>
      </c>
      <c r="E587" t="s">
        <v>552</v>
      </c>
      <c r="F587" t="s">
        <v>30</v>
      </c>
      <c r="G587">
        <v>0</v>
      </c>
      <c r="H587">
        <v>1</v>
      </c>
      <c r="I587">
        <v>32</v>
      </c>
      <c r="J587" t="s">
        <v>57</v>
      </c>
      <c r="K587" t="s">
        <v>546</v>
      </c>
      <c r="L587">
        <v>2</v>
      </c>
      <c r="M587">
        <v>99</v>
      </c>
      <c r="N587">
        <v>99</v>
      </c>
      <c r="O587">
        <v>100</v>
      </c>
      <c r="P587">
        <v>100</v>
      </c>
      <c r="Q587">
        <v>99</v>
      </c>
      <c r="R587">
        <v>100</v>
      </c>
      <c r="S587">
        <v>100</v>
      </c>
      <c r="T587">
        <v>100</v>
      </c>
      <c r="U587">
        <v>99.4</v>
      </c>
      <c r="V587" t="s">
        <v>549</v>
      </c>
      <c r="W587" t="s">
        <v>526</v>
      </c>
      <c r="X587" t="s">
        <v>34</v>
      </c>
      <c r="Y587" t="s">
        <v>34</v>
      </c>
      <c r="Z587" t="s">
        <v>34</v>
      </c>
      <c r="AA587" t="s">
        <v>34</v>
      </c>
      <c r="AB587">
        <v>4</v>
      </c>
    </row>
    <row r="588" spans="1:28" x14ac:dyDescent="0.25">
      <c r="A588" t="s">
        <v>143</v>
      </c>
      <c r="B588">
        <v>46376</v>
      </c>
      <c r="C588" t="s">
        <v>495</v>
      </c>
      <c r="D588" t="s">
        <v>553</v>
      </c>
      <c r="E588" t="s">
        <v>553</v>
      </c>
      <c r="F588" t="s">
        <v>30</v>
      </c>
      <c r="G588">
        <v>0</v>
      </c>
      <c r="H588">
        <v>1</v>
      </c>
      <c r="I588">
        <v>23</v>
      </c>
      <c r="J588" t="s">
        <v>57</v>
      </c>
      <c r="K588" t="s">
        <v>546</v>
      </c>
      <c r="L588">
        <v>2</v>
      </c>
      <c r="M588">
        <v>99</v>
      </c>
      <c r="N588">
        <v>99</v>
      </c>
      <c r="O588">
        <v>99</v>
      </c>
      <c r="P588">
        <v>98</v>
      </c>
      <c r="Q588">
        <v>99</v>
      </c>
      <c r="R588">
        <v>100</v>
      </c>
      <c r="S588">
        <v>100</v>
      </c>
      <c r="T588">
        <v>100</v>
      </c>
      <c r="U588">
        <v>96.7</v>
      </c>
      <c r="V588" t="s">
        <v>551</v>
      </c>
      <c r="W588" t="s">
        <v>526</v>
      </c>
      <c r="X588" t="s">
        <v>34</v>
      </c>
      <c r="Y588" t="s">
        <v>34</v>
      </c>
      <c r="Z588" t="s">
        <v>34</v>
      </c>
      <c r="AA588" t="s">
        <v>554</v>
      </c>
      <c r="AB588">
        <v>4</v>
      </c>
    </row>
    <row r="589" spans="1:28" x14ac:dyDescent="0.25">
      <c r="A589" t="s">
        <v>143</v>
      </c>
      <c r="B589">
        <v>46376</v>
      </c>
      <c r="C589" t="s">
        <v>495</v>
      </c>
      <c r="D589" t="s">
        <v>514</v>
      </c>
      <c r="E589" t="s">
        <v>514</v>
      </c>
      <c r="F589" t="s">
        <v>30</v>
      </c>
      <c r="G589">
        <v>0</v>
      </c>
      <c r="H589">
        <v>1</v>
      </c>
      <c r="I589">
        <v>27</v>
      </c>
      <c r="J589" t="s">
        <v>57</v>
      </c>
      <c r="K589" t="s">
        <v>546</v>
      </c>
      <c r="L589">
        <v>2</v>
      </c>
      <c r="M589">
        <v>99</v>
      </c>
      <c r="N589">
        <v>99</v>
      </c>
      <c r="O589">
        <v>99</v>
      </c>
      <c r="P589">
        <v>99</v>
      </c>
      <c r="Q589">
        <v>99</v>
      </c>
      <c r="R589">
        <v>100</v>
      </c>
      <c r="S589">
        <v>100</v>
      </c>
      <c r="T589">
        <v>100</v>
      </c>
      <c r="U589">
        <v>97.38</v>
      </c>
      <c r="V589" t="s">
        <v>551</v>
      </c>
      <c r="W589" t="s">
        <v>526</v>
      </c>
      <c r="X589" t="s">
        <v>34</v>
      </c>
      <c r="Y589" t="s">
        <v>34</v>
      </c>
      <c r="Z589" t="s">
        <v>34</v>
      </c>
      <c r="AA589" t="s">
        <v>297</v>
      </c>
      <c r="AB589">
        <v>4</v>
      </c>
    </row>
    <row r="590" spans="1:28" x14ac:dyDescent="0.25">
      <c r="A590" t="s">
        <v>143</v>
      </c>
      <c r="B590">
        <v>46376</v>
      </c>
      <c r="C590" t="s">
        <v>495</v>
      </c>
      <c r="D590" t="s">
        <v>508</v>
      </c>
      <c r="E590" t="s">
        <v>508</v>
      </c>
      <c r="F590" t="s">
        <v>30</v>
      </c>
      <c r="G590">
        <v>0</v>
      </c>
      <c r="H590">
        <v>1</v>
      </c>
      <c r="I590">
        <v>10</v>
      </c>
      <c r="J590" t="s">
        <v>57</v>
      </c>
      <c r="K590" t="s">
        <v>546</v>
      </c>
      <c r="L590">
        <v>2</v>
      </c>
      <c r="M590">
        <v>99</v>
      </c>
      <c r="N590">
        <v>99</v>
      </c>
      <c r="O590">
        <v>100</v>
      </c>
      <c r="P590">
        <v>99</v>
      </c>
      <c r="Q590">
        <v>99</v>
      </c>
      <c r="R590">
        <v>100</v>
      </c>
      <c r="S590">
        <v>100</v>
      </c>
      <c r="T590">
        <v>100</v>
      </c>
      <c r="U590">
        <v>98.21</v>
      </c>
      <c r="V590" t="s">
        <v>549</v>
      </c>
      <c r="W590" t="s">
        <v>526</v>
      </c>
      <c r="X590" t="s">
        <v>34</v>
      </c>
      <c r="Y590" t="s">
        <v>34</v>
      </c>
      <c r="Z590" t="s">
        <v>34</v>
      </c>
      <c r="AA590" t="s">
        <v>555</v>
      </c>
      <c r="AB590">
        <v>4</v>
      </c>
    </row>
    <row r="591" spans="1:28" x14ac:dyDescent="0.25">
      <c r="A591" t="s">
        <v>143</v>
      </c>
      <c r="B591">
        <v>46376</v>
      </c>
      <c r="C591" t="s">
        <v>495</v>
      </c>
      <c r="D591" t="s">
        <v>557</v>
      </c>
      <c r="E591" t="s">
        <v>557</v>
      </c>
      <c r="F591" t="s">
        <v>30</v>
      </c>
      <c r="G591">
        <v>0</v>
      </c>
      <c r="H591">
        <v>1</v>
      </c>
      <c r="I591">
        <v>52</v>
      </c>
      <c r="J591" t="s">
        <v>57</v>
      </c>
      <c r="K591" t="s">
        <v>546</v>
      </c>
      <c r="L591">
        <v>2</v>
      </c>
      <c r="M591">
        <v>98</v>
      </c>
      <c r="N591">
        <v>98</v>
      </c>
      <c r="O591">
        <v>98</v>
      </c>
      <c r="P591">
        <v>98</v>
      </c>
      <c r="Q591">
        <v>98</v>
      </c>
      <c r="R591">
        <v>100</v>
      </c>
      <c r="S591">
        <v>100</v>
      </c>
      <c r="T591">
        <v>100</v>
      </c>
      <c r="U591">
        <v>95.31</v>
      </c>
      <c r="V591" t="s">
        <v>551</v>
      </c>
      <c r="W591" t="s">
        <v>526</v>
      </c>
      <c r="X591" t="s">
        <v>34</v>
      </c>
      <c r="Y591" t="s">
        <v>34</v>
      </c>
      <c r="Z591" t="s">
        <v>34</v>
      </c>
      <c r="AA591" t="s">
        <v>401</v>
      </c>
      <c r="AB591">
        <v>4</v>
      </c>
    </row>
    <row r="592" spans="1:28" x14ac:dyDescent="0.25">
      <c r="A592" t="s">
        <v>143</v>
      </c>
      <c r="B592">
        <v>46376</v>
      </c>
      <c r="C592" t="s">
        <v>495</v>
      </c>
      <c r="D592" t="s">
        <v>558</v>
      </c>
      <c r="E592" t="s">
        <v>558</v>
      </c>
      <c r="F592" t="s">
        <v>30</v>
      </c>
      <c r="G592">
        <v>0</v>
      </c>
      <c r="H592">
        <v>1</v>
      </c>
      <c r="I592">
        <v>63</v>
      </c>
      <c r="J592" t="s">
        <v>57</v>
      </c>
      <c r="K592" t="s">
        <v>546</v>
      </c>
      <c r="L592">
        <v>2</v>
      </c>
      <c r="M592">
        <v>89</v>
      </c>
      <c r="N592">
        <v>89</v>
      </c>
      <c r="O592">
        <v>89</v>
      </c>
      <c r="P592">
        <v>88</v>
      </c>
      <c r="Q592">
        <v>89</v>
      </c>
      <c r="R592">
        <v>100</v>
      </c>
      <c r="S592">
        <v>58.38</v>
      </c>
      <c r="T592">
        <v>100</v>
      </c>
      <c r="U592">
        <v>98.37</v>
      </c>
      <c r="V592" t="s">
        <v>559</v>
      </c>
      <c r="W592" t="s">
        <v>526</v>
      </c>
      <c r="X592" t="s">
        <v>34</v>
      </c>
      <c r="Y592" t="s">
        <v>117</v>
      </c>
      <c r="Z592" t="s">
        <v>34</v>
      </c>
      <c r="AA592" t="s">
        <v>72</v>
      </c>
      <c r="AB592">
        <v>4</v>
      </c>
    </row>
    <row r="593" spans="1:28" x14ac:dyDescent="0.25">
      <c r="A593" t="s">
        <v>143</v>
      </c>
      <c r="B593">
        <v>46376</v>
      </c>
      <c r="C593" t="s">
        <v>495</v>
      </c>
      <c r="D593" t="s">
        <v>560</v>
      </c>
      <c r="E593" t="s">
        <v>560</v>
      </c>
      <c r="F593" t="s">
        <v>30</v>
      </c>
      <c r="G593">
        <v>0</v>
      </c>
      <c r="H593">
        <v>1</v>
      </c>
      <c r="I593">
        <v>57</v>
      </c>
      <c r="J593" t="s">
        <v>57</v>
      </c>
      <c r="K593" t="s">
        <v>546</v>
      </c>
      <c r="L593">
        <v>2</v>
      </c>
      <c r="M593">
        <v>89</v>
      </c>
      <c r="N593">
        <v>89</v>
      </c>
      <c r="O593">
        <v>90</v>
      </c>
      <c r="P593">
        <v>89</v>
      </c>
      <c r="Q593">
        <v>90</v>
      </c>
      <c r="R593">
        <v>100</v>
      </c>
      <c r="S593">
        <v>61.04</v>
      </c>
      <c r="T593">
        <v>100</v>
      </c>
      <c r="U593">
        <v>98.93</v>
      </c>
      <c r="V593" t="s">
        <v>559</v>
      </c>
      <c r="W593" t="s">
        <v>526</v>
      </c>
      <c r="X593" t="s">
        <v>34</v>
      </c>
      <c r="Y593" t="s">
        <v>235</v>
      </c>
      <c r="Z593" t="s">
        <v>34</v>
      </c>
      <c r="AA593" t="s">
        <v>72</v>
      </c>
      <c r="AB593">
        <v>4</v>
      </c>
    </row>
    <row r="594" spans="1:28" x14ac:dyDescent="0.25">
      <c r="A594" t="s">
        <v>143</v>
      </c>
      <c r="B594">
        <v>46376</v>
      </c>
      <c r="C594" t="s">
        <v>495</v>
      </c>
      <c r="D594" t="s">
        <v>541</v>
      </c>
      <c r="E594" t="s">
        <v>541</v>
      </c>
      <c r="F594" t="s">
        <v>30</v>
      </c>
      <c r="G594">
        <v>0</v>
      </c>
      <c r="H594">
        <v>1</v>
      </c>
      <c r="I594">
        <v>73</v>
      </c>
      <c r="J594" t="s">
        <v>57</v>
      </c>
      <c r="K594" t="s">
        <v>546</v>
      </c>
      <c r="L594">
        <v>2</v>
      </c>
      <c r="M594">
        <v>88</v>
      </c>
      <c r="N594">
        <v>88</v>
      </c>
      <c r="O594">
        <v>88</v>
      </c>
      <c r="P594">
        <v>88</v>
      </c>
      <c r="Q594">
        <v>88</v>
      </c>
      <c r="R594">
        <v>100</v>
      </c>
      <c r="S594">
        <v>54.71</v>
      </c>
      <c r="T594">
        <v>100</v>
      </c>
      <c r="U594">
        <v>98.52</v>
      </c>
      <c r="V594" t="s">
        <v>563</v>
      </c>
      <c r="W594" t="s">
        <v>526</v>
      </c>
      <c r="X594" t="s">
        <v>34</v>
      </c>
      <c r="Y594" t="s">
        <v>542</v>
      </c>
      <c r="Z594" t="s">
        <v>34</v>
      </c>
      <c r="AA594" t="s">
        <v>321</v>
      </c>
      <c r="AB594">
        <v>4</v>
      </c>
    </row>
    <row r="595" spans="1:28" x14ac:dyDescent="0.25">
      <c r="A595" t="s">
        <v>143</v>
      </c>
      <c r="B595">
        <v>46376</v>
      </c>
      <c r="C595" t="s">
        <v>495</v>
      </c>
      <c r="D595" t="s">
        <v>564</v>
      </c>
      <c r="E595" t="s">
        <v>564</v>
      </c>
      <c r="F595" t="s">
        <v>30</v>
      </c>
      <c r="G595">
        <v>0</v>
      </c>
      <c r="H595">
        <v>1</v>
      </c>
      <c r="I595">
        <v>89</v>
      </c>
      <c r="J595" t="s">
        <v>57</v>
      </c>
      <c r="K595" t="s">
        <v>546</v>
      </c>
      <c r="L595">
        <v>2</v>
      </c>
      <c r="M595">
        <v>87</v>
      </c>
      <c r="N595">
        <v>87</v>
      </c>
      <c r="O595">
        <v>87</v>
      </c>
      <c r="P595">
        <v>87</v>
      </c>
      <c r="Q595">
        <v>87</v>
      </c>
      <c r="R595">
        <v>100</v>
      </c>
      <c r="S595">
        <v>54.08</v>
      </c>
      <c r="T595">
        <v>100</v>
      </c>
      <c r="U595">
        <v>96.07</v>
      </c>
      <c r="V595" t="s">
        <v>563</v>
      </c>
      <c r="W595" t="s">
        <v>526</v>
      </c>
      <c r="X595" t="s">
        <v>34</v>
      </c>
      <c r="Y595" t="s">
        <v>172</v>
      </c>
      <c r="Z595" t="s">
        <v>34</v>
      </c>
      <c r="AA595" t="s">
        <v>51</v>
      </c>
      <c r="AB595">
        <v>4</v>
      </c>
    </row>
    <row r="596" spans="1:28" x14ac:dyDescent="0.25">
      <c r="A596" t="s">
        <v>184</v>
      </c>
      <c r="B596">
        <v>11527</v>
      </c>
      <c r="C596" t="s">
        <v>688</v>
      </c>
      <c r="D596" t="s">
        <v>703</v>
      </c>
      <c r="E596" t="s">
        <v>703</v>
      </c>
      <c r="F596" t="s">
        <v>30</v>
      </c>
      <c r="G596">
        <v>0</v>
      </c>
      <c r="H596">
        <v>1</v>
      </c>
      <c r="I596">
        <v>21</v>
      </c>
      <c r="J596" t="s">
        <v>57</v>
      </c>
      <c r="K596" t="s">
        <v>690</v>
      </c>
      <c r="L596">
        <v>12162</v>
      </c>
      <c r="M596">
        <v>96</v>
      </c>
      <c r="N596">
        <v>96</v>
      </c>
      <c r="O596">
        <v>96</v>
      </c>
      <c r="P596">
        <v>95</v>
      </c>
      <c r="Q596">
        <v>96</v>
      </c>
      <c r="R596">
        <v>100</v>
      </c>
      <c r="S596">
        <v>92.07</v>
      </c>
      <c r="V596" t="s">
        <v>213</v>
      </c>
      <c r="X596" t="s">
        <v>34</v>
      </c>
      <c r="Y596" t="s">
        <v>704</v>
      </c>
      <c r="AA596" t="s">
        <v>35</v>
      </c>
      <c r="AB596">
        <v>2</v>
      </c>
    </row>
    <row r="597" spans="1:28" x14ac:dyDescent="0.25">
      <c r="A597" t="s">
        <v>184</v>
      </c>
      <c r="B597">
        <v>11527</v>
      </c>
      <c r="C597" t="s">
        <v>688</v>
      </c>
      <c r="D597" t="s">
        <v>705</v>
      </c>
      <c r="E597" t="s">
        <v>705</v>
      </c>
      <c r="F597" t="s">
        <v>30</v>
      </c>
      <c r="G597">
        <v>0</v>
      </c>
      <c r="H597">
        <v>1</v>
      </c>
      <c r="I597">
        <v>32</v>
      </c>
      <c r="J597" t="s">
        <v>57</v>
      </c>
      <c r="K597" t="s">
        <v>690</v>
      </c>
      <c r="L597">
        <v>18119</v>
      </c>
      <c r="M597">
        <v>95</v>
      </c>
      <c r="N597">
        <v>95</v>
      </c>
      <c r="O597">
        <v>96</v>
      </c>
      <c r="P597">
        <v>95</v>
      </c>
      <c r="Q597">
        <v>96</v>
      </c>
      <c r="R597">
        <v>100</v>
      </c>
      <c r="S597">
        <v>91.52</v>
      </c>
      <c r="V597" t="s">
        <v>213</v>
      </c>
      <c r="X597" t="s">
        <v>34</v>
      </c>
      <c r="Y597" t="s">
        <v>626</v>
      </c>
      <c r="AA597" t="s">
        <v>35</v>
      </c>
      <c r="AB597">
        <v>2</v>
      </c>
    </row>
    <row r="598" spans="1:28" x14ac:dyDescent="0.25">
      <c r="A598" t="s">
        <v>184</v>
      </c>
      <c r="B598">
        <v>11527</v>
      </c>
      <c r="C598" t="s">
        <v>688</v>
      </c>
      <c r="D598" t="s">
        <v>706</v>
      </c>
      <c r="E598" t="s">
        <v>706</v>
      </c>
      <c r="F598" t="s">
        <v>30</v>
      </c>
      <c r="G598">
        <v>0</v>
      </c>
      <c r="H598">
        <v>1</v>
      </c>
      <c r="I598">
        <v>42</v>
      </c>
      <c r="J598" t="s">
        <v>57</v>
      </c>
      <c r="K598" t="s">
        <v>690</v>
      </c>
      <c r="L598">
        <v>3128</v>
      </c>
      <c r="M598">
        <v>95</v>
      </c>
      <c r="N598">
        <v>95</v>
      </c>
      <c r="O598">
        <v>96</v>
      </c>
      <c r="P598">
        <v>95</v>
      </c>
      <c r="Q598">
        <v>96</v>
      </c>
      <c r="R598">
        <v>100</v>
      </c>
      <c r="S598">
        <v>91.52</v>
      </c>
      <c r="V598" t="s">
        <v>213</v>
      </c>
      <c r="X598" t="s">
        <v>34</v>
      </c>
      <c r="Y598" t="s">
        <v>626</v>
      </c>
      <c r="AA598" t="s">
        <v>35</v>
      </c>
      <c r="AB598">
        <v>2</v>
      </c>
    </row>
    <row r="599" spans="1:28" x14ac:dyDescent="0.25">
      <c r="A599" t="s">
        <v>184</v>
      </c>
      <c r="B599">
        <v>11527</v>
      </c>
      <c r="C599" t="s">
        <v>688</v>
      </c>
      <c r="D599" t="s">
        <v>707</v>
      </c>
      <c r="E599" t="s">
        <v>707</v>
      </c>
      <c r="F599" t="s">
        <v>30</v>
      </c>
      <c r="G599">
        <v>0</v>
      </c>
      <c r="H599">
        <v>1</v>
      </c>
      <c r="I599">
        <v>43</v>
      </c>
      <c r="J599" t="s">
        <v>57</v>
      </c>
      <c r="K599" t="s">
        <v>690</v>
      </c>
      <c r="L599">
        <v>3128</v>
      </c>
      <c r="M599">
        <v>95</v>
      </c>
      <c r="N599">
        <v>95</v>
      </c>
      <c r="O599">
        <v>96</v>
      </c>
      <c r="P599">
        <v>95</v>
      </c>
      <c r="Q599">
        <v>96</v>
      </c>
      <c r="R599">
        <v>100</v>
      </c>
      <c r="S599">
        <v>91.52</v>
      </c>
      <c r="V599" t="s">
        <v>213</v>
      </c>
      <c r="X599" t="s">
        <v>34</v>
      </c>
      <c r="Y599" t="s">
        <v>626</v>
      </c>
      <c r="AA599" t="s">
        <v>35</v>
      </c>
      <c r="AB599">
        <v>2</v>
      </c>
    </row>
    <row r="600" spans="1:28" x14ac:dyDescent="0.25">
      <c r="A600" t="s">
        <v>184</v>
      </c>
      <c r="B600">
        <v>11527</v>
      </c>
      <c r="C600" t="s">
        <v>688</v>
      </c>
      <c r="D600" t="s">
        <v>712</v>
      </c>
      <c r="E600" t="s">
        <v>712</v>
      </c>
      <c r="F600" t="s">
        <v>30</v>
      </c>
      <c r="G600">
        <v>0</v>
      </c>
      <c r="H600">
        <v>1</v>
      </c>
      <c r="I600">
        <v>95</v>
      </c>
      <c r="J600" t="s">
        <v>57</v>
      </c>
      <c r="K600" t="s">
        <v>690</v>
      </c>
      <c r="L600">
        <v>4231</v>
      </c>
      <c r="M600">
        <v>94</v>
      </c>
      <c r="N600">
        <v>94</v>
      </c>
      <c r="O600">
        <v>96</v>
      </c>
      <c r="P600">
        <v>93</v>
      </c>
      <c r="Q600">
        <v>95</v>
      </c>
      <c r="R600">
        <v>100</v>
      </c>
      <c r="S600">
        <v>89.89</v>
      </c>
      <c r="V600" t="s">
        <v>213</v>
      </c>
      <c r="X600" t="s">
        <v>34</v>
      </c>
      <c r="Y600" t="s">
        <v>253</v>
      </c>
      <c r="AA600" t="s">
        <v>35</v>
      </c>
      <c r="AB600">
        <v>2</v>
      </c>
    </row>
    <row r="601" spans="1:28" x14ac:dyDescent="0.25">
      <c r="A601" t="s">
        <v>84</v>
      </c>
      <c r="B601">
        <v>58482</v>
      </c>
      <c r="C601" t="s">
        <v>811</v>
      </c>
      <c r="D601" t="s">
        <v>830</v>
      </c>
      <c r="E601" t="s">
        <v>830</v>
      </c>
      <c r="F601" t="s">
        <v>30</v>
      </c>
      <c r="G601">
        <v>0</v>
      </c>
      <c r="H601">
        <v>1</v>
      </c>
      <c r="I601">
        <v>22</v>
      </c>
      <c r="J601" t="s">
        <v>57</v>
      </c>
      <c r="K601" t="s">
        <v>812</v>
      </c>
      <c r="L601">
        <v>14056</v>
      </c>
      <c r="M601">
        <v>40</v>
      </c>
      <c r="N601">
        <v>40</v>
      </c>
      <c r="O601">
        <v>41</v>
      </c>
      <c r="P601">
        <v>40</v>
      </c>
      <c r="Q601">
        <v>40</v>
      </c>
      <c r="R601">
        <v>87.8</v>
      </c>
      <c r="S601">
        <v>97.91</v>
      </c>
      <c r="U601">
        <v>100</v>
      </c>
      <c r="V601" t="s">
        <v>110</v>
      </c>
      <c r="W601" t="s">
        <v>360</v>
      </c>
      <c r="X601" t="s">
        <v>265</v>
      </c>
      <c r="Y601" t="s">
        <v>555</v>
      </c>
      <c r="AA601" t="s">
        <v>34</v>
      </c>
      <c r="AB601">
        <v>7</v>
      </c>
    </row>
    <row r="602" spans="1:28" x14ac:dyDescent="0.25">
      <c r="A602" t="s">
        <v>84</v>
      </c>
      <c r="B602">
        <v>58482</v>
      </c>
      <c r="C602" t="s">
        <v>811</v>
      </c>
      <c r="D602" t="s">
        <v>74</v>
      </c>
      <c r="E602" t="s">
        <v>74</v>
      </c>
      <c r="F602" t="s">
        <v>30</v>
      </c>
      <c r="G602">
        <v>0</v>
      </c>
      <c r="H602">
        <v>1</v>
      </c>
      <c r="I602">
        <v>50</v>
      </c>
      <c r="J602" t="s">
        <v>57</v>
      </c>
      <c r="K602" t="s">
        <v>812</v>
      </c>
      <c r="L602">
        <v>18862</v>
      </c>
      <c r="M602">
        <v>36</v>
      </c>
      <c r="N602">
        <v>36</v>
      </c>
      <c r="O602">
        <v>37</v>
      </c>
      <c r="P602">
        <v>36</v>
      </c>
      <c r="Q602">
        <v>37</v>
      </c>
      <c r="R602">
        <v>87.8</v>
      </c>
      <c r="S602">
        <v>70.260000000000005</v>
      </c>
      <c r="U602">
        <v>100</v>
      </c>
      <c r="V602" t="s">
        <v>110</v>
      </c>
      <c r="W602" t="s">
        <v>360</v>
      </c>
      <c r="X602" t="s">
        <v>265</v>
      </c>
      <c r="Y602" t="s">
        <v>832</v>
      </c>
      <c r="AA602" t="s">
        <v>34</v>
      </c>
      <c r="AB602">
        <v>7</v>
      </c>
    </row>
    <row r="603" spans="1:28" x14ac:dyDescent="0.25">
      <c r="A603" t="s">
        <v>84</v>
      </c>
      <c r="B603">
        <v>58482</v>
      </c>
      <c r="C603" t="s">
        <v>811</v>
      </c>
      <c r="D603" t="s">
        <v>838</v>
      </c>
      <c r="E603" t="s">
        <v>838</v>
      </c>
      <c r="F603" t="s">
        <v>30</v>
      </c>
      <c r="G603">
        <v>0</v>
      </c>
      <c r="H603">
        <v>1</v>
      </c>
      <c r="I603">
        <v>80</v>
      </c>
      <c r="J603" t="s">
        <v>57</v>
      </c>
      <c r="K603" t="s">
        <v>812</v>
      </c>
      <c r="L603">
        <v>18980</v>
      </c>
      <c r="M603">
        <v>34</v>
      </c>
      <c r="N603">
        <v>34</v>
      </c>
      <c r="O603">
        <v>34</v>
      </c>
      <c r="P603">
        <v>33</v>
      </c>
      <c r="Q603">
        <v>34</v>
      </c>
      <c r="R603">
        <v>87.8</v>
      </c>
      <c r="S603">
        <v>50.26</v>
      </c>
      <c r="U603">
        <v>100</v>
      </c>
      <c r="V603" t="s">
        <v>110</v>
      </c>
      <c r="W603" t="s">
        <v>360</v>
      </c>
      <c r="X603" t="s">
        <v>265</v>
      </c>
      <c r="Y603" t="s">
        <v>839</v>
      </c>
      <c r="AA603" t="s">
        <v>34</v>
      </c>
      <c r="AB603">
        <v>7</v>
      </c>
    </row>
    <row r="604" spans="1:28" x14ac:dyDescent="0.25">
      <c r="A604" t="s">
        <v>84</v>
      </c>
      <c r="B604">
        <v>58482</v>
      </c>
      <c r="C604" t="s">
        <v>811</v>
      </c>
      <c r="D604" t="s">
        <v>840</v>
      </c>
      <c r="E604" t="s">
        <v>840</v>
      </c>
      <c r="F604" t="s">
        <v>30</v>
      </c>
      <c r="G604">
        <v>0</v>
      </c>
      <c r="H604">
        <v>1</v>
      </c>
      <c r="I604">
        <v>79</v>
      </c>
      <c r="J604" t="s">
        <v>57</v>
      </c>
      <c r="K604" t="s">
        <v>812</v>
      </c>
      <c r="L604">
        <v>18980</v>
      </c>
      <c r="M604">
        <v>34</v>
      </c>
      <c r="N604">
        <v>34</v>
      </c>
      <c r="O604">
        <v>34</v>
      </c>
      <c r="P604">
        <v>33</v>
      </c>
      <c r="Q604">
        <v>34</v>
      </c>
      <c r="R604">
        <v>87.8</v>
      </c>
      <c r="S604">
        <v>50.26</v>
      </c>
      <c r="U604">
        <v>100</v>
      </c>
      <c r="V604" t="s">
        <v>110</v>
      </c>
      <c r="W604" t="s">
        <v>360</v>
      </c>
      <c r="X604" t="s">
        <v>265</v>
      </c>
      <c r="Y604" t="s">
        <v>839</v>
      </c>
      <c r="AA604" t="s">
        <v>34</v>
      </c>
      <c r="AB604">
        <v>7</v>
      </c>
    </row>
    <row r="605" spans="1:28" x14ac:dyDescent="0.25">
      <c r="A605" t="s">
        <v>84</v>
      </c>
      <c r="B605">
        <v>58482</v>
      </c>
      <c r="C605" t="s">
        <v>811</v>
      </c>
      <c r="D605" t="s">
        <v>843</v>
      </c>
      <c r="E605" t="s">
        <v>843</v>
      </c>
      <c r="F605" t="s">
        <v>30</v>
      </c>
      <c r="G605">
        <v>0</v>
      </c>
      <c r="H605">
        <v>1</v>
      </c>
      <c r="I605">
        <v>95</v>
      </c>
      <c r="J605" t="s">
        <v>57</v>
      </c>
      <c r="K605" t="s">
        <v>812</v>
      </c>
      <c r="L605">
        <v>34783</v>
      </c>
      <c r="M605">
        <v>32</v>
      </c>
      <c r="N605">
        <v>32</v>
      </c>
      <c r="O605">
        <v>32</v>
      </c>
      <c r="P605">
        <v>32</v>
      </c>
      <c r="Q605">
        <v>32</v>
      </c>
      <c r="R605">
        <v>87.8</v>
      </c>
      <c r="S605">
        <v>38.44</v>
      </c>
      <c r="U605">
        <v>100</v>
      </c>
      <c r="V605" t="s">
        <v>110</v>
      </c>
      <c r="W605" t="s">
        <v>360</v>
      </c>
      <c r="X605" t="s">
        <v>265</v>
      </c>
      <c r="Y605" t="s">
        <v>842</v>
      </c>
      <c r="AA605" t="s">
        <v>34</v>
      </c>
      <c r="AB605">
        <v>7</v>
      </c>
    </row>
    <row r="606" spans="1:28" x14ac:dyDescent="0.25">
      <c r="A606" t="s">
        <v>143</v>
      </c>
      <c r="B606">
        <v>40750</v>
      </c>
      <c r="C606" t="s">
        <v>847</v>
      </c>
      <c r="D606" t="s">
        <v>877</v>
      </c>
      <c r="E606" t="s">
        <v>877</v>
      </c>
      <c r="F606" t="s">
        <v>30</v>
      </c>
      <c r="G606">
        <v>0</v>
      </c>
      <c r="H606">
        <v>1</v>
      </c>
      <c r="I606">
        <v>38</v>
      </c>
      <c r="J606" t="s">
        <v>57</v>
      </c>
      <c r="K606" t="s">
        <v>849</v>
      </c>
      <c r="L606">
        <v>138</v>
      </c>
      <c r="M606">
        <v>47</v>
      </c>
      <c r="N606">
        <v>47</v>
      </c>
      <c r="O606">
        <v>50</v>
      </c>
      <c r="P606">
        <v>41</v>
      </c>
      <c r="Q606">
        <v>48</v>
      </c>
      <c r="R606">
        <v>83.96</v>
      </c>
      <c r="S606">
        <v>-128.13999999999999</v>
      </c>
      <c r="U606">
        <v>373.3</v>
      </c>
      <c r="V606" t="s">
        <v>154</v>
      </c>
      <c r="W606" t="s">
        <v>850</v>
      </c>
      <c r="X606" t="s">
        <v>735</v>
      </c>
      <c r="Y606">
        <f>-128--128</f>
        <v>0</v>
      </c>
      <c r="AA606" t="s">
        <v>878</v>
      </c>
      <c r="AB606">
        <v>7</v>
      </c>
    </row>
    <row r="607" spans="1:28" x14ac:dyDescent="0.25">
      <c r="A607" t="s">
        <v>143</v>
      </c>
      <c r="B607">
        <v>40750</v>
      </c>
      <c r="C607" t="s">
        <v>847</v>
      </c>
      <c r="D607" t="s">
        <v>879</v>
      </c>
      <c r="E607" t="s">
        <v>879</v>
      </c>
      <c r="F607" t="s">
        <v>30</v>
      </c>
      <c r="G607">
        <v>0</v>
      </c>
      <c r="H607">
        <v>1</v>
      </c>
      <c r="I607">
        <v>39</v>
      </c>
      <c r="J607" t="s">
        <v>57</v>
      </c>
      <c r="K607" t="s">
        <v>849</v>
      </c>
      <c r="L607">
        <v>102</v>
      </c>
      <c r="M607">
        <v>47</v>
      </c>
      <c r="N607">
        <v>47</v>
      </c>
      <c r="O607">
        <v>50</v>
      </c>
      <c r="P607">
        <v>43</v>
      </c>
      <c r="Q607">
        <v>48</v>
      </c>
      <c r="R607">
        <v>91.11</v>
      </c>
      <c r="S607">
        <v>-137.97</v>
      </c>
      <c r="U607">
        <v>377.51</v>
      </c>
      <c r="V607" t="s">
        <v>154</v>
      </c>
      <c r="W607" t="s">
        <v>850</v>
      </c>
      <c r="X607" t="s">
        <v>262</v>
      </c>
      <c r="Y607">
        <f>-138--138</f>
        <v>0</v>
      </c>
      <c r="AA607" t="s">
        <v>880</v>
      </c>
      <c r="AB607">
        <v>7</v>
      </c>
    </row>
    <row r="608" spans="1:28" x14ac:dyDescent="0.25">
      <c r="A608" t="s">
        <v>143</v>
      </c>
      <c r="B608">
        <v>40750</v>
      </c>
      <c r="C608" t="s">
        <v>847</v>
      </c>
      <c r="D608" t="s">
        <v>891</v>
      </c>
      <c r="E608" t="s">
        <v>891</v>
      </c>
      <c r="F608" t="s">
        <v>30</v>
      </c>
      <c r="G608">
        <v>0</v>
      </c>
      <c r="H608">
        <v>1</v>
      </c>
      <c r="I608">
        <v>88</v>
      </c>
      <c r="J608" t="s">
        <v>57</v>
      </c>
      <c r="K608" t="s">
        <v>849</v>
      </c>
      <c r="L608">
        <v>138</v>
      </c>
      <c r="M608">
        <v>46</v>
      </c>
      <c r="N608">
        <v>46</v>
      </c>
      <c r="O608">
        <v>52</v>
      </c>
      <c r="P608">
        <v>39</v>
      </c>
      <c r="Q608">
        <v>49</v>
      </c>
      <c r="R608">
        <v>85.94</v>
      </c>
      <c r="S608">
        <v>-113.52</v>
      </c>
      <c r="U608">
        <v>352.68</v>
      </c>
      <c r="V608" t="s">
        <v>154</v>
      </c>
      <c r="W608" t="s">
        <v>850</v>
      </c>
      <c r="X608" t="s">
        <v>136</v>
      </c>
      <c r="Y608">
        <f>-114--114</f>
        <v>0</v>
      </c>
      <c r="AA608" t="s">
        <v>892</v>
      </c>
      <c r="AB608">
        <v>7</v>
      </c>
    </row>
    <row r="609" spans="1:28" x14ac:dyDescent="0.25">
      <c r="A609" t="s">
        <v>143</v>
      </c>
      <c r="B609">
        <v>40750</v>
      </c>
      <c r="C609" t="s">
        <v>847</v>
      </c>
      <c r="D609" t="s">
        <v>893</v>
      </c>
      <c r="E609" t="s">
        <v>893</v>
      </c>
      <c r="F609" t="s">
        <v>30</v>
      </c>
      <c r="G609">
        <v>0</v>
      </c>
      <c r="H609">
        <v>1</v>
      </c>
      <c r="I609">
        <v>91</v>
      </c>
      <c r="J609" t="s">
        <v>57</v>
      </c>
      <c r="K609" t="s">
        <v>849</v>
      </c>
      <c r="L609">
        <v>128</v>
      </c>
      <c r="M609">
        <v>46</v>
      </c>
      <c r="N609">
        <v>46</v>
      </c>
      <c r="O609">
        <v>51</v>
      </c>
      <c r="P609">
        <v>39</v>
      </c>
      <c r="Q609">
        <v>48</v>
      </c>
      <c r="R609">
        <v>84.12</v>
      </c>
      <c r="S609">
        <v>-126.65</v>
      </c>
      <c r="U609">
        <v>368.58</v>
      </c>
      <c r="V609" t="s">
        <v>154</v>
      </c>
      <c r="W609" t="s">
        <v>850</v>
      </c>
      <c r="X609" t="s">
        <v>735</v>
      </c>
      <c r="Y609">
        <f>-127--127</f>
        <v>0</v>
      </c>
      <c r="AA609" t="s">
        <v>894</v>
      </c>
      <c r="AB609">
        <v>7</v>
      </c>
    </row>
    <row r="610" spans="1:28" x14ac:dyDescent="0.25">
      <c r="A610" t="s">
        <v>84</v>
      </c>
      <c r="B610">
        <v>35038</v>
      </c>
      <c r="C610" t="s">
        <v>901</v>
      </c>
      <c r="D610" t="s">
        <v>945</v>
      </c>
      <c r="E610" t="s">
        <v>945</v>
      </c>
      <c r="F610" t="s">
        <v>30</v>
      </c>
      <c r="G610">
        <v>0</v>
      </c>
      <c r="H610">
        <v>1</v>
      </c>
      <c r="I610">
        <v>30</v>
      </c>
      <c r="J610" t="s">
        <v>57</v>
      </c>
      <c r="K610" t="s">
        <v>933</v>
      </c>
      <c r="L610">
        <v>21</v>
      </c>
      <c r="M610">
        <v>100</v>
      </c>
      <c r="N610">
        <v>100</v>
      </c>
      <c r="O610">
        <v>100</v>
      </c>
      <c r="P610">
        <v>100</v>
      </c>
      <c r="Q610">
        <v>100</v>
      </c>
      <c r="R610">
        <v>100</v>
      </c>
      <c r="S610">
        <v>100</v>
      </c>
      <c r="T610">
        <v>100</v>
      </c>
      <c r="U610">
        <v>100</v>
      </c>
      <c r="V610" t="s">
        <v>439</v>
      </c>
      <c r="W610" t="s">
        <v>934</v>
      </c>
      <c r="X610" t="s">
        <v>34</v>
      </c>
      <c r="Y610" t="s">
        <v>34</v>
      </c>
      <c r="Z610" t="s">
        <v>34</v>
      </c>
      <c r="AA610" t="s">
        <v>34</v>
      </c>
      <c r="AB610">
        <v>4</v>
      </c>
    </row>
    <row r="611" spans="1:28" x14ac:dyDescent="0.25">
      <c r="A611" t="s">
        <v>84</v>
      </c>
      <c r="B611">
        <v>37552</v>
      </c>
      <c r="C611" t="s">
        <v>215</v>
      </c>
      <c r="D611" t="s">
        <v>283</v>
      </c>
      <c r="E611" t="s">
        <v>283</v>
      </c>
      <c r="F611" t="s">
        <v>30</v>
      </c>
      <c r="G611">
        <v>1</v>
      </c>
      <c r="H611">
        <v>0</v>
      </c>
      <c r="I611">
        <v>91</v>
      </c>
      <c r="J611" t="s">
        <v>57</v>
      </c>
      <c r="K611" t="s">
        <v>274</v>
      </c>
      <c r="L611">
        <v>519</v>
      </c>
      <c r="M611">
        <v>60</v>
      </c>
      <c r="N611">
        <v>60</v>
      </c>
      <c r="O611">
        <v>60</v>
      </c>
      <c r="P611">
        <v>60</v>
      </c>
      <c r="Q611">
        <v>60</v>
      </c>
      <c r="R611">
        <v>100</v>
      </c>
      <c r="S611">
        <v>81.88</v>
      </c>
      <c r="U611">
        <v>0</v>
      </c>
      <c r="V611" t="s">
        <v>213</v>
      </c>
      <c r="X611" t="s">
        <v>34</v>
      </c>
      <c r="Y611" t="s">
        <v>284</v>
      </c>
      <c r="AA611" t="s">
        <v>35</v>
      </c>
      <c r="AB611">
        <v>3</v>
      </c>
    </row>
    <row r="612" spans="1:28" x14ac:dyDescent="0.25">
      <c r="A612" t="s">
        <v>84</v>
      </c>
      <c r="B612">
        <v>37552</v>
      </c>
      <c r="C612" t="s">
        <v>215</v>
      </c>
      <c r="D612" t="s">
        <v>245</v>
      </c>
      <c r="E612" t="s">
        <v>245</v>
      </c>
      <c r="F612" t="s">
        <v>139</v>
      </c>
      <c r="G612">
        <v>0</v>
      </c>
      <c r="H612">
        <v>0</v>
      </c>
      <c r="I612">
        <v>72</v>
      </c>
      <c r="J612" t="s">
        <v>57</v>
      </c>
      <c r="K612" t="s">
        <v>217</v>
      </c>
      <c r="L612">
        <v>156</v>
      </c>
      <c r="M612">
        <v>83</v>
      </c>
      <c r="N612">
        <v>83</v>
      </c>
      <c r="O612">
        <v>83</v>
      </c>
      <c r="P612">
        <v>82</v>
      </c>
      <c r="Q612">
        <v>83</v>
      </c>
      <c r="R612">
        <v>90.92</v>
      </c>
      <c r="S612">
        <v>58.79</v>
      </c>
      <c r="U612">
        <v>100</v>
      </c>
      <c r="V612" t="s">
        <v>110</v>
      </c>
      <c r="W612" t="s">
        <v>88</v>
      </c>
      <c r="X612" t="s">
        <v>246</v>
      </c>
      <c r="Y612" t="s">
        <v>174</v>
      </c>
      <c r="AA612" t="s">
        <v>34</v>
      </c>
      <c r="AB612">
        <v>3</v>
      </c>
    </row>
    <row r="613" spans="1:28" x14ac:dyDescent="0.25">
      <c r="A613" t="s">
        <v>84</v>
      </c>
      <c r="B613">
        <v>37552</v>
      </c>
      <c r="C613" t="s">
        <v>215</v>
      </c>
      <c r="D613" t="s">
        <v>247</v>
      </c>
      <c r="E613" t="s">
        <v>247</v>
      </c>
      <c r="F613" t="s">
        <v>139</v>
      </c>
      <c r="G613">
        <v>0</v>
      </c>
      <c r="H613">
        <v>0</v>
      </c>
      <c r="I613">
        <v>73</v>
      </c>
      <c r="J613" t="s">
        <v>57</v>
      </c>
      <c r="K613" t="s">
        <v>217</v>
      </c>
      <c r="L613">
        <v>114</v>
      </c>
      <c r="M613">
        <v>83</v>
      </c>
      <c r="N613">
        <v>83</v>
      </c>
      <c r="O613">
        <v>85</v>
      </c>
      <c r="P613">
        <v>82</v>
      </c>
      <c r="Q613">
        <v>84</v>
      </c>
      <c r="R613">
        <v>96.17</v>
      </c>
      <c r="S613">
        <v>55.76</v>
      </c>
      <c r="U613">
        <v>100</v>
      </c>
      <c r="V613" t="s">
        <v>218</v>
      </c>
      <c r="W613" t="s">
        <v>88</v>
      </c>
      <c r="X613" t="s">
        <v>248</v>
      </c>
      <c r="Y613" t="s">
        <v>219</v>
      </c>
      <c r="AA613" t="s">
        <v>34</v>
      </c>
      <c r="AB613">
        <v>3</v>
      </c>
    </row>
    <row r="614" spans="1:28" x14ac:dyDescent="0.25">
      <c r="A614" t="s">
        <v>143</v>
      </c>
      <c r="B614">
        <v>19574</v>
      </c>
      <c r="C614" t="s">
        <v>436</v>
      </c>
      <c r="D614" t="s">
        <v>491</v>
      </c>
      <c r="E614" t="s">
        <v>491</v>
      </c>
      <c r="F614" t="s">
        <v>139</v>
      </c>
      <c r="G614">
        <v>0</v>
      </c>
      <c r="H614">
        <v>0</v>
      </c>
      <c r="I614">
        <v>64</v>
      </c>
      <c r="J614" t="s">
        <v>57</v>
      </c>
      <c r="K614" t="s">
        <v>468</v>
      </c>
      <c r="L614">
        <v>3059</v>
      </c>
      <c r="M614">
        <v>66</v>
      </c>
      <c r="N614">
        <v>66</v>
      </c>
      <c r="O614">
        <v>66</v>
      </c>
      <c r="P614">
        <v>66</v>
      </c>
      <c r="Q614">
        <v>66</v>
      </c>
      <c r="R614">
        <v>100</v>
      </c>
      <c r="S614">
        <v>99.79</v>
      </c>
      <c r="U614">
        <v>0</v>
      </c>
      <c r="V614" t="s">
        <v>213</v>
      </c>
      <c r="X614" t="s">
        <v>34</v>
      </c>
      <c r="Y614" t="s">
        <v>34</v>
      </c>
      <c r="AA614" t="s">
        <v>35</v>
      </c>
      <c r="AB614">
        <v>3</v>
      </c>
    </row>
    <row r="615" spans="1:28" x14ac:dyDescent="0.25">
      <c r="A615" t="s">
        <v>143</v>
      </c>
      <c r="B615">
        <v>25114</v>
      </c>
      <c r="C615" t="s">
        <v>28</v>
      </c>
      <c r="D615" t="s">
        <v>167</v>
      </c>
      <c r="E615" t="s">
        <v>167</v>
      </c>
      <c r="F615" t="s">
        <v>30</v>
      </c>
      <c r="G615">
        <v>0</v>
      </c>
      <c r="H615">
        <v>0</v>
      </c>
      <c r="I615">
        <v>69</v>
      </c>
      <c r="J615" t="s">
        <v>57</v>
      </c>
      <c r="K615" t="s">
        <v>144</v>
      </c>
      <c r="L615">
        <v>22</v>
      </c>
      <c r="M615">
        <v>83</v>
      </c>
      <c r="N615">
        <v>83</v>
      </c>
      <c r="O615">
        <v>85</v>
      </c>
      <c r="P615">
        <v>81</v>
      </c>
      <c r="Q615">
        <v>84</v>
      </c>
      <c r="R615">
        <v>90.05</v>
      </c>
      <c r="S615">
        <v>61.69</v>
      </c>
      <c r="T615">
        <v>99.48</v>
      </c>
      <c r="U615">
        <v>82.13</v>
      </c>
      <c r="V615" t="s">
        <v>160</v>
      </c>
      <c r="W615" t="s">
        <v>88</v>
      </c>
      <c r="X615" t="s">
        <v>89</v>
      </c>
      <c r="Y615" t="s">
        <v>115</v>
      </c>
      <c r="Z615" t="s">
        <v>64</v>
      </c>
      <c r="AA615" t="s">
        <v>168</v>
      </c>
      <c r="AB615">
        <v>4</v>
      </c>
    </row>
    <row r="616" spans="1:28" x14ac:dyDescent="0.25">
      <c r="A616" t="s">
        <v>143</v>
      </c>
      <c r="B616">
        <v>25114</v>
      </c>
      <c r="C616" t="s">
        <v>28</v>
      </c>
      <c r="D616" t="s">
        <v>169</v>
      </c>
      <c r="E616" t="s">
        <v>169</v>
      </c>
      <c r="F616" t="s">
        <v>30</v>
      </c>
      <c r="G616">
        <v>0</v>
      </c>
      <c r="H616">
        <v>0</v>
      </c>
      <c r="I616">
        <v>76</v>
      </c>
      <c r="J616" t="s">
        <v>57</v>
      </c>
      <c r="K616" t="s">
        <v>144</v>
      </c>
      <c r="L616">
        <v>27</v>
      </c>
      <c r="M616">
        <v>82</v>
      </c>
      <c r="N616">
        <v>82</v>
      </c>
      <c r="O616">
        <v>84</v>
      </c>
      <c r="P616">
        <v>80</v>
      </c>
      <c r="Q616">
        <v>83</v>
      </c>
      <c r="R616">
        <v>89.69</v>
      </c>
      <c r="S616">
        <v>60.27</v>
      </c>
      <c r="T616">
        <v>99.35</v>
      </c>
      <c r="U616">
        <v>80.63</v>
      </c>
      <c r="V616" t="s">
        <v>160</v>
      </c>
      <c r="W616" t="s">
        <v>88</v>
      </c>
      <c r="X616" t="s">
        <v>89</v>
      </c>
      <c r="Y616" t="s">
        <v>122</v>
      </c>
      <c r="Z616" t="s">
        <v>64</v>
      </c>
      <c r="AA616" t="s">
        <v>170</v>
      </c>
      <c r="AB616">
        <v>4</v>
      </c>
    </row>
    <row r="617" spans="1:28" x14ac:dyDescent="0.25">
      <c r="A617" t="s">
        <v>143</v>
      </c>
      <c r="B617">
        <v>25114</v>
      </c>
      <c r="C617" t="s">
        <v>28</v>
      </c>
      <c r="D617" t="s">
        <v>173</v>
      </c>
      <c r="E617" t="s">
        <v>173</v>
      </c>
      <c r="F617" t="s">
        <v>30</v>
      </c>
      <c r="G617">
        <v>0</v>
      </c>
      <c r="H617">
        <v>0</v>
      </c>
      <c r="I617">
        <v>92</v>
      </c>
      <c r="J617" t="s">
        <v>57</v>
      </c>
      <c r="K617" t="s">
        <v>144</v>
      </c>
      <c r="L617">
        <v>2</v>
      </c>
      <c r="M617">
        <v>81</v>
      </c>
      <c r="N617">
        <v>81</v>
      </c>
      <c r="O617">
        <v>81</v>
      </c>
      <c r="P617">
        <v>81</v>
      </c>
      <c r="Q617">
        <v>81</v>
      </c>
      <c r="R617">
        <v>95.44</v>
      </c>
      <c r="S617">
        <v>58.89</v>
      </c>
      <c r="T617">
        <v>99.93</v>
      </c>
      <c r="U617">
        <v>73.430000000000007</v>
      </c>
      <c r="V617" t="s">
        <v>165</v>
      </c>
      <c r="W617" t="s">
        <v>88</v>
      </c>
      <c r="X617" t="s">
        <v>58</v>
      </c>
      <c r="Y617" t="s">
        <v>174</v>
      </c>
      <c r="Z617" t="s">
        <v>34</v>
      </c>
      <c r="AA617" t="s">
        <v>175</v>
      </c>
      <c r="AB617">
        <v>4</v>
      </c>
    </row>
    <row r="618" spans="1:28" x14ac:dyDescent="0.25">
      <c r="A618" t="s">
        <v>184</v>
      </c>
      <c r="B618">
        <v>40670</v>
      </c>
      <c r="C618" t="s">
        <v>185</v>
      </c>
      <c r="D618" t="s">
        <v>207</v>
      </c>
      <c r="E618" t="s">
        <v>207</v>
      </c>
      <c r="F618" t="s">
        <v>30</v>
      </c>
      <c r="G618">
        <v>0</v>
      </c>
      <c r="H618">
        <v>0</v>
      </c>
      <c r="I618">
        <v>47</v>
      </c>
      <c r="J618" t="s">
        <v>57</v>
      </c>
      <c r="K618" t="s">
        <v>187</v>
      </c>
      <c r="L618">
        <v>11894</v>
      </c>
      <c r="M618">
        <v>96</v>
      </c>
      <c r="N618">
        <v>96</v>
      </c>
      <c r="O618">
        <v>100</v>
      </c>
      <c r="P618">
        <v>91</v>
      </c>
      <c r="Q618">
        <v>98</v>
      </c>
      <c r="R618">
        <v>100</v>
      </c>
      <c r="S618">
        <v>92.35</v>
      </c>
      <c r="V618" t="s">
        <v>208</v>
      </c>
      <c r="X618" t="s">
        <v>34</v>
      </c>
      <c r="Y618" t="s">
        <v>209</v>
      </c>
      <c r="AA618" t="s">
        <v>35</v>
      </c>
      <c r="AB618">
        <v>2</v>
      </c>
    </row>
    <row r="619" spans="1:28" x14ac:dyDescent="0.25">
      <c r="A619" t="s">
        <v>184</v>
      </c>
      <c r="B619">
        <v>40670</v>
      </c>
      <c r="C619" t="s">
        <v>185</v>
      </c>
      <c r="D619" t="s">
        <v>212</v>
      </c>
      <c r="E619" t="s">
        <v>212</v>
      </c>
      <c r="F619" t="s">
        <v>30</v>
      </c>
      <c r="G619">
        <v>0</v>
      </c>
      <c r="H619">
        <v>0</v>
      </c>
      <c r="I619">
        <v>90</v>
      </c>
      <c r="J619" t="s">
        <v>57</v>
      </c>
      <c r="K619" t="s">
        <v>187</v>
      </c>
      <c r="L619">
        <v>27967</v>
      </c>
      <c r="M619">
        <v>90</v>
      </c>
      <c r="N619">
        <v>90</v>
      </c>
      <c r="O619">
        <v>99</v>
      </c>
      <c r="P619">
        <v>82</v>
      </c>
      <c r="Q619">
        <v>95</v>
      </c>
      <c r="R619">
        <v>100</v>
      </c>
      <c r="S619">
        <v>81.87</v>
      </c>
      <c r="V619" t="s">
        <v>213</v>
      </c>
      <c r="X619" t="s">
        <v>34</v>
      </c>
      <c r="Y619" t="s">
        <v>214</v>
      </c>
      <c r="AA619" t="s">
        <v>35</v>
      </c>
      <c r="AB619">
        <v>2</v>
      </c>
    </row>
    <row r="620" spans="1:28" x14ac:dyDescent="0.25">
      <c r="A620" t="s">
        <v>84</v>
      </c>
      <c r="B620">
        <v>37552</v>
      </c>
      <c r="C620" t="s">
        <v>215</v>
      </c>
      <c r="D620" t="s">
        <v>233</v>
      </c>
      <c r="E620" t="s">
        <v>233</v>
      </c>
      <c r="F620" t="s">
        <v>30</v>
      </c>
      <c r="G620">
        <v>0</v>
      </c>
      <c r="H620">
        <v>0</v>
      </c>
      <c r="I620">
        <v>21</v>
      </c>
      <c r="J620" t="s">
        <v>57</v>
      </c>
      <c r="K620" t="s">
        <v>217</v>
      </c>
      <c r="L620">
        <v>47</v>
      </c>
      <c r="M620">
        <v>84</v>
      </c>
      <c r="N620">
        <v>84</v>
      </c>
      <c r="O620">
        <v>84</v>
      </c>
      <c r="P620">
        <v>84</v>
      </c>
      <c r="Q620">
        <v>84</v>
      </c>
      <c r="R620">
        <v>97.93</v>
      </c>
      <c r="S620">
        <v>54.37</v>
      </c>
      <c r="U620">
        <v>100</v>
      </c>
      <c r="V620" t="s">
        <v>110</v>
      </c>
      <c r="W620" t="s">
        <v>88</v>
      </c>
      <c r="X620" t="s">
        <v>45</v>
      </c>
      <c r="Y620" t="s">
        <v>172</v>
      </c>
      <c r="AA620" t="s">
        <v>34</v>
      </c>
      <c r="AB620">
        <v>3</v>
      </c>
    </row>
    <row r="621" spans="1:28" x14ac:dyDescent="0.25">
      <c r="A621" t="s">
        <v>84</v>
      </c>
      <c r="B621">
        <v>37552</v>
      </c>
      <c r="C621" t="s">
        <v>215</v>
      </c>
      <c r="D621" t="s">
        <v>234</v>
      </c>
      <c r="E621" t="s">
        <v>234</v>
      </c>
      <c r="F621" t="s">
        <v>30</v>
      </c>
      <c r="G621">
        <v>0</v>
      </c>
      <c r="H621">
        <v>0</v>
      </c>
      <c r="I621">
        <v>22</v>
      </c>
      <c r="J621" t="s">
        <v>57</v>
      </c>
      <c r="K621" t="s">
        <v>217</v>
      </c>
      <c r="L621">
        <v>44</v>
      </c>
      <c r="M621">
        <v>84</v>
      </c>
      <c r="N621">
        <v>84</v>
      </c>
      <c r="O621">
        <v>84</v>
      </c>
      <c r="P621">
        <v>84</v>
      </c>
      <c r="Q621">
        <v>84</v>
      </c>
      <c r="R621">
        <v>94.09</v>
      </c>
      <c r="S621">
        <v>60.9</v>
      </c>
      <c r="U621">
        <v>100</v>
      </c>
      <c r="V621" t="s">
        <v>110</v>
      </c>
      <c r="W621" t="s">
        <v>88</v>
      </c>
      <c r="X621" t="s">
        <v>63</v>
      </c>
      <c r="Y621" t="s">
        <v>235</v>
      </c>
      <c r="AA621" t="s">
        <v>34</v>
      </c>
      <c r="AB621">
        <v>3</v>
      </c>
    </row>
    <row r="622" spans="1:28" x14ac:dyDescent="0.25">
      <c r="A622" t="s">
        <v>84</v>
      </c>
      <c r="B622">
        <v>37552</v>
      </c>
      <c r="C622" t="s">
        <v>215</v>
      </c>
      <c r="D622" t="s">
        <v>236</v>
      </c>
      <c r="E622" t="s">
        <v>236</v>
      </c>
      <c r="F622" t="s">
        <v>30</v>
      </c>
      <c r="G622">
        <v>0</v>
      </c>
      <c r="H622">
        <v>0</v>
      </c>
      <c r="I622">
        <v>32</v>
      </c>
      <c r="J622" t="s">
        <v>57</v>
      </c>
      <c r="K622" t="s">
        <v>217</v>
      </c>
      <c r="L622">
        <v>23</v>
      </c>
      <c r="M622">
        <v>84</v>
      </c>
      <c r="N622">
        <v>84</v>
      </c>
      <c r="O622">
        <v>84</v>
      </c>
      <c r="P622">
        <v>84</v>
      </c>
      <c r="Q622">
        <v>84</v>
      </c>
      <c r="R622">
        <v>100</v>
      </c>
      <c r="S622">
        <v>52.83</v>
      </c>
      <c r="U622">
        <v>100</v>
      </c>
      <c r="V622" t="s">
        <v>222</v>
      </c>
      <c r="W622" t="s">
        <v>88</v>
      </c>
      <c r="X622" t="s">
        <v>34</v>
      </c>
      <c r="Y622" t="s">
        <v>232</v>
      </c>
      <c r="AA622" t="s">
        <v>34</v>
      </c>
      <c r="AB622">
        <v>3</v>
      </c>
    </row>
    <row r="623" spans="1:28" x14ac:dyDescent="0.25">
      <c r="A623" t="s">
        <v>84</v>
      </c>
      <c r="B623">
        <v>37552</v>
      </c>
      <c r="C623" t="s">
        <v>215</v>
      </c>
      <c r="D623" t="s">
        <v>237</v>
      </c>
      <c r="E623" t="s">
        <v>237</v>
      </c>
      <c r="F623" t="s">
        <v>30</v>
      </c>
      <c r="G623">
        <v>0</v>
      </c>
      <c r="H623">
        <v>0</v>
      </c>
      <c r="I623">
        <v>36</v>
      </c>
      <c r="J623" t="s">
        <v>57</v>
      </c>
      <c r="K623" t="s">
        <v>217</v>
      </c>
      <c r="L623">
        <v>22</v>
      </c>
      <c r="M623">
        <v>84</v>
      </c>
      <c r="N623">
        <v>84</v>
      </c>
      <c r="O623">
        <v>84</v>
      </c>
      <c r="P623">
        <v>84</v>
      </c>
      <c r="Q623">
        <v>84</v>
      </c>
      <c r="R623">
        <v>100</v>
      </c>
      <c r="S623">
        <v>52.63</v>
      </c>
      <c r="U623">
        <v>100</v>
      </c>
      <c r="V623" t="s">
        <v>222</v>
      </c>
      <c r="W623" t="s">
        <v>88</v>
      </c>
      <c r="X623" t="s">
        <v>34</v>
      </c>
      <c r="Y623" t="s">
        <v>232</v>
      </c>
      <c r="AA623" t="s">
        <v>34</v>
      </c>
      <c r="AB623">
        <v>3</v>
      </c>
    </row>
    <row r="624" spans="1:28" x14ac:dyDescent="0.25">
      <c r="A624" t="s">
        <v>84</v>
      </c>
      <c r="B624">
        <v>37552</v>
      </c>
      <c r="C624" t="s">
        <v>215</v>
      </c>
      <c r="D624" t="s">
        <v>238</v>
      </c>
      <c r="E624" t="s">
        <v>238</v>
      </c>
      <c r="F624" t="s">
        <v>30</v>
      </c>
      <c r="G624">
        <v>0</v>
      </c>
      <c r="H624">
        <v>0</v>
      </c>
      <c r="I624">
        <v>38</v>
      </c>
      <c r="J624" t="s">
        <v>57</v>
      </c>
      <c r="K624" t="s">
        <v>217</v>
      </c>
      <c r="L624">
        <v>22</v>
      </c>
      <c r="M624">
        <v>84</v>
      </c>
      <c r="N624">
        <v>84</v>
      </c>
      <c r="O624">
        <v>84</v>
      </c>
      <c r="P624">
        <v>84</v>
      </c>
      <c r="Q624">
        <v>84</v>
      </c>
      <c r="R624">
        <v>100</v>
      </c>
      <c r="S624">
        <v>52.24</v>
      </c>
      <c r="U624">
        <v>100</v>
      </c>
      <c r="V624" t="s">
        <v>222</v>
      </c>
      <c r="W624" t="s">
        <v>88</v>
      </c>
      <c r="X624" t="s">
        <v>34</v>
      </c>
      <c r="Y624" t="s">
        <v>239</v>
      </c>
      <c r="AA624" t="s">
        <v>34</v>
      </c>
      <c r="AB624">
        <v>3</v>
      </c>
    </row>
    <row r="625" spans="1:28" x14ac:dyDescent="0.25">
      <c r="A625" t="s">
        <v>84</v>
      </c>
      <c r="B625">
        <v>37552</v>
      </c>
      <c r="C625" t="s">
        <v>215</v>
      </c>
      <c r="D625" t="s">
        <v>240</v>
      </c>
      <c r="E625" t="s">
        <v>240</v>
      </c>
      <c r="F625" t="s">
        <v>30</v>
      </c>
      <c r="G625">
        <v>0</v>
      </c>
      <c r="H625">
        <v>0</v>
      </c>
      <c r="I625">
        <v>56</v>
      </c>
      <c r="J625" t="s">
        <v>57</v>
      </c>
      <c r="K625" t="s">
        <v>217</v>
      </c>
      <c r="L625">
        <v>20</v>
      </c>
      <c r="M625">
        <v>84</v>
      </c>
      <c r="N625">
        <v>84</v>
      </c>
      <c r="O625">
        <v>84</v>
      </c>
      <c r="P625">
        <v>84</v>
      </c>
      <c r="Q625">
        <v>84</v>
      </c>
      <c r="R625">
        <v>100</v>
      </c>
      <c r="S625">
        <v>52.16</v>
      </c>
      <c r="U625">
        <v>100</v>
      </c>
      <c r="V625" t="s">
        <v>222</v>
      </c>
      <c r="W625" t="s">
        <v>88</v>
      </c>
      <c r="X625" t="s">
        <v>34</v>
      </c>
      <c r="Y625" t="s">
        <v>239</v>
      </c>
      <c r="AA625" t="s">
        <v>34</v>
      </c>
      <c r="AB625">
        <v>3</v>
      </c>
    </row>
    <row r="626" spans="1:28" x14ac:dyDescent="0.25">
      <c r="A626" t="s">
        <v>84</v>
      </c>
      <c r="B626">
        <v>37552</v>
      </c>
      <c r="C626" t="s">
        <v>215</v>
      </c>
      <c r="D626" t="s">
        <v>249</v>
      </c>
      <c r="E626" t="s">
        <v>249</v>
      </c>
      <c r="F626" t="s">
        <v>30</v>
      </c>
      <c r="G626">
        <v>0</v>
      </c>
      <c r="H626">
        <v>0</v>
      </c>
      <c r="I626">
        <v>85</v>
      </c>
      <c r="J626" t="s">
        <v>57</v>
      </c>
      <c r="K626" t="s">
        <v>217</v>
      </c>
      <c r="L626">
        <v>22</v>
      </c>
      <c r="M626">
        <v>83</v>
      </c>
      <c r="N626">
        <v>83</v>
      </c>
      <c r="O626">
        <v>83</v>
      </c>
      <c r="P626">
        <v>83</v>
      </c>
      <c r="Q626">
        <v>83</v>
      </c>
      <c r="R626">
        <v>100</v>
      </c>
      <c r="S626">
        <v>51.93</v>
      </c>
      <c r="U626">
        <v>100</v>
      </c>
      <c r="V626" t="s">
        <v>222</v>
      </c>
      <c r="W626" t="s">
        <v>88</v>
      </c>
      <c r="X626" t="s">
        <v>34</v>
      </c>
      <c r="Y626" t="s">
        <v>239</v>
      </c>
      <c r="AA626" t="s">
        <v>34</v>
      </c>
      <c r="AB626">
        <v>3</v>
      </c>
    </row>
    <row r="627" spans="1:28" x14ac:dyDescent="0.25">
      <c r="A627" t="s">
        <v>143</v>
      </c>
      <c r="B627">
        <v>37552</v>
      </c>
      <c r="C627" t="s">
        <v>215</v>
      </c>
      <c r="D627" t="s">
        <v>212</v>
      </c>
      <c r="E627" t="s">
        <v>212</v>
      </c>
      <c r="F627" t="s">
        <v>30</v>
      </c>
      <c r="G627">
        <v>0</v>
      </c>
      <c r="H627">
        <v>0</v>
      </c>
      <c r="I627">
        <v>86</v>
      </c>
      <c r="J627" t="s">
        <v>57</v>
      </c>
      <c r="K627" t="s">
        <v>258</v>
      </c>
      <c r="L627">
        <v>27967</v>
      </c>
      <c r="M627">
        <v>60</v>
      </c>
      <c r="N627">
        <v>60</v>
      </c>
      <c r="O627">
        <v>66</v>
      </c>
      <c r="P627">
        <v>54</v>
      </c>
      <c r="Q627">
        <v>63</v>
      </c>
      <c r="R627">
        <v>100</v>
      </c>
      <c r="S627">
        <v>81.87</v>
      </c>
      <c r="U627">
        <v>0</v>
      </c>
      <c r="V627" t="s">
        <v>213</v>
      </c>
      <c r="X627" t="s">
        <v>34</v>
      </c>
      <c r="Y627" t="s">
        <v>214</v>
      </c>
      <c r="AA627" t="s">
        <v>35</v>
      </c>
      <c r="AB627">
        <v>3</v>
      </c>
    </row>
    <row r="628" spans="1:28" x14ac:dyDescent="0.25">
      <c r="A628" t="s">
        <v>84</v>
      </c>
      <c r="B628">
        <v>37552</v>
      </c>
      <c r="C628" t="s">
        <v>215</v>
      </c>
      <c r="D628" t="s">
        <v>278</v>
      </c>
      <c r="E628" t="s">
        <v>278</v>
      </c>
      <c r="F628" t="s">
        <v>30</v>
      </c>
      <c r="G628">
        <v>0</v>
      </c>
      <c r="H628">
        <v>0</v>
      </c>
      <c r="I628">
        <v>51</v>
      </c>
      <c r="J628" t="s">
        <v>57</v>
      </c>
      <c r="K628" t="s">
        <v>274</v>
      </c>
      <c r="L628">
        <v>582099</v>
      </c>
      <c r="M628">
        <v>62</v>
      </c>
      <c r="N628">
        <v>62</v>
      </c>
      <c r="O628">
        <v>64</v>
      </c>
      <c r="P628">
        <v>60</v>
      </c>
      <c r="Q628">
        <v>63</v>
      </c>
      <c r="R628">
        <v>100</v>
      </c>
      <c r="S628">
        <v>87.5</v>
      </c>
      <c r="U628">
        <v>0</v>
      </c>
      <c r="V628" t="s">
        <v>213</v>
      </c>
      <c r="X628" t="s">
        <v>34</v>
      </c>
      <c r="Y628" t="s">
        <v>279</v>
      </c>
      <c r="AA628" t="s">
        <v>35</v>
      </c>
      <c r="AB628">
        <v>3</v>
      </c>
    </row>
    <row r="629" spans="1:28" x14ac:dyDescent="0.25">
      <c r="A629" t="s">
        <v>84</v>
      </c>
      <c r="B629">
        <v>37552</v>
      </c>
      <c r="C629" t="s">
        <v>215</v>
      </c>
      <c r="D629" t="s">
        <v>280</v>
      </c>
      <c r="E629" t="s">
        <v>280</v>
      </c>
      <c r="F629" t="s">
        <v>30</v>
      </c>
      <c r="G629">
        <v>0</v>
      </c>
      <c r="H629">
        <v>0</v>
      </c>
      <c r="I629">
        <v>52</v>
      </c>
      <c r="J629" t="s">
        <v>57</v>
      </c>
      <c r="K629" t="s">
        <v>274</v>
      </c>
      <c r="L629">
        <v>560021</v>
      </c>
      <c r="M629">
        <v>62</v>
      </c>
      <c r="N629">
        <v>62</v>
      </c>
      <c r="O629">
        <v>64</v>
      </c>
      <c r="P629">
        <v>60</v>
      </c>
      <c r="Q629">
        <v>63</v>
      </c>
      <c r="R629">
        <v>100</v>
      </c>
      <c r="S629">
        <v>87.5</v>
      </c>
      <c r="U629">
        <v>0</v>
      </c>
      <c r="V629" t="s">
        <v>213</v>
      </c>
      <c r="X629" t="s">
        <v>34</v>
      </c>
      <c r="Y629" t="s">
        <v>279</v>
      </c>
      <c r="AA629" t="s">
        <v>35</v>
      </c>
      <c r="AB629">
        <v>3</v>
      </c>
    </row>
    <row r="630" spans="1:28" x14ac:dyDescent="0.25">
      <c r="A630" t="s">
        <v>84</v>
      </c>
      <c r="B630">
        <v>19574</v>
      </c>
      <c r="C630" t="s">
        <v>436</v>
      </c>
      <c r="D630" t="s">
        <v>461</v>
      </c>
      <c r="E630" t="s">
        <v>461</v>
      </c>
      <c r="F630" t="s">
        <v>30</v>
      </c>
      <c r="G630">
        <v>0</v>
      </c>
      <c r="H630">
        <v>0</v>
      </c>
      <c r="I630">
        <v>67</v>
      </c>
      <c r="J630" t="s">
        <v>57</v>
      </c>
      <c r="K630" t="s">
        <v>438</v>
      </c>
      <c r="L630">
        <v>38916</v>
      </c>
      <c r="M630">
        <v>66</v>
      </c>
      <c r="N630">
        <v>66</v>
      </c>
      <c r="O630">
        <v>66</v>
      </c>
      <c r="P630">
        <v>66</v>
      </c>
      <c r="Q630">
        <v>66</v>
      </c>
      <c r="R630">
        <v>100</v>
      </c>
      <c r="S630">
        <v>99.72</v>
      </c>
      <c r="U630">
        <v>0</v>
      </c>
      <c r="V630" t="s">
        <v>213</v>
      </c>
      <c r="X630" t="s">
        <v>34</v>
      </c>
      <c r="Y630" t="s">
        <v>34</v>
      </c>
      <c r="AA630" t="s">
        <v>35</v>
      </c>
      <c r="AB630">
        <v>3</v>
      </c>
    </row>
    <row r="631" spans="1:28" x14ac:dyDescent="0.25">
      <c r="A631" t="s">
        <v>84</v>
      </c>
      <c r="B631">
        <v>19574</v>
      </c>
      <c r="C631" t="s">
        <v>436</v>
      </c>
      <c r="D631" t="s">
        <v>462</v>
      </c>
      <c r="E631" t="s">
        <v>462</v>
      </c>
      <c r="F631" t="s">
        <v>30</v>
      </c>
      <c r="G631">
        <v>0</v>
      </c>
      <c r="H631">
        <v>0</v>
      </c>
      <c r="I631">
        <v>87</v>
      </c>
      <c r="J631" t="s">
        <v>57</v>
      </c>
      <c r="K631" t="s">
        <v>438</v>
      </c>
      <c r="L631">
        <v>13096</v>
      </c>
      <c r="M631">
        <v>66</v>
      </c>
      <c r="N631">
        <v>66</v>
      </c>
      <c r="O631">
        <v>66</v>
      </c>
      <c r="P631">
        <v>66</v>
      </c>
      <c r="Q631">
        <v>66</v>
      </c>
      <c r="R631">
        <v>100</v>
      </c>
      <c r="S631">
        <v>99.76</v>
      </c>
      <c r="U631">
        <v>0</v>
      </c>
      <c r="V631" t="s">
        <v>213</v>
      </c>
      <c r="X631" t="s">
        <v>34</v>
      </c>
      <c r="Y631" t="s">
        <v>34</v>
      </c>
      <c r="AA631" t="s">
        <v>35</v>
      </c>
      <c r="AB631">
        <v>3</v>
      </c>
    </row>
    <row r="632" spans="1:28" x14ac:dyDescent="0.25">
      <c r="A632" t="s">
        <v>143</v>
      </c>
      <c r="B632">
        <v>19574</v>
      </c>
      <c r="C632" t="s">
        <v>436</v>
      </c>
      <c r="D632" t="s">
        <v>486</v>
      </c>
      <c r="E632" t="s">
        <v>486</v>
      </c>
      <c r="F632" t="s">
        <v>30</v>
      </c>
      <c r="G632">
        <v>0</v>
      </c>
      <c r="H632">
        <v>0</v>
      </c>
      <c r="I632">
        <v>38</v>
      </c>
      <c r="J632" t="s">
        <v>57</v>
      </c>
      <c r="K632" t="s">
        <v>468</v>
      </c>
      <c r="L632">
        <v>38592</v>
      </c>
      <c r="M632">
        <v>66</v>
      </c>
      <c r="N632">
        <v>66</v>
      </c>
      <c r="O632">
        <v>66</v>
      </c>
      <c r="P632">
        <v>66</v>
      </c>
      <c r="Q632">
        <v>66</v>
      </c>
      <c r="R632">
        <v>100</v>
      </c>
      <c r="S632">
        <v>99.74</v>
      </c>
      <c r="U632">
        <v>0</v>
      </c>
      <c r="V632" t="s">
        <v>213</v>
      </c>
      <c r="X632" t="s">
        <v>34</v>
      </c>
      <c r="Y632" t="s">
        <v>34</v>
      </c>
      <c r="AA632" t="s">
        <v>35</v>
      </c>
      <c r="AB632">
        <v>3</v>
      </c>
    </row>
    <row r="633" spans="1:28" x14ac:dyDescent="0.25">
      <c r="A633" t="s">
        <v>143</v>
      </c>
      <c r="B633">
        <v>19574</v>
      </c>
      <c r="C633" t="s">
        <v>436</v>
      </c>
      <c r="D633" t="s">
        <v>488</v>
      </c>
      <c r="E633" t="s">
        <v>488</v>
      </c>
      <c r="F633" t="s">
        <v>30</v>
      </c>
      <c r="G633">
        <v>0</v>
      </c>
      <c r="H633">
        <v>0</v>
      </c>
      <c r="I633">
        <v>45</v>
      </c>
      <c r="J633" t="s">
        <v>57</v>
      </c>
      <c r="K633" t="s">
        <v>468</v>
      </c>
      <c r="L633">
        <v>26745</v>
      </c>
      <c r="M633">
        <v>66</v>
      </c>
      <c r="N633">
        <v>66</v>
      </c>
      <c r="O633">
        <v>66</v>
      </c>
      <c r="P633">
        <v>66</v>
      </c>
      <c r="Q633">
        <v>66</v>
      </c>
      <c r="R633">
        <v>100</v>
      </c>
      <c r="S633">
        <v>99.59</v>
      </c>
      <c r="U633">
        <v>0</v>
      </c>
      <c r="V633" t="s">
        <v>213</v>
      </c>
      <c r="X633" t="s">
        <v>34</v>
      </c>
      <c r="Y633" t="s">
        <v>34</v>
      </c>
      <c r="AA633" t="s">
        <v>35</v>
      </c>
      <c r="AB633">
        <v>3</v>
      </c>
    </row>
    <row r="634" spans="1:28" x14ac:dyDescent="0.25">
      <c r="A634" t="s">
        <v>143</v>
      </c>
      <c r="B634">
        <v>19574</v>
      </c>
      <c r="C634" t="s">
        <v>436</v>
      </c>
      <c r="D634" t="s">
        <v>489</v>
      </c>
      <c r="E634" t="s">
        <v>489</v>
      </c>
      <c r="F634" t="s">
        <v>30</v>
      </c>
      <c r="G634">
        <v>0</v>
      </c>
      <c r="H634">
        <v>0</v>
      </c>
      <c r="I634">
        <v>47</v>
      </c>
      <c r="J634" t="s">
        <v>57</v>
      </c>
      <c r="K634" t="s">
        <v>468</v>
      </c>
      <c r="L634">
        <v>26338</v>
      </c>
      <c r="M634">
        <v>66</v>
      </c>
      <c r="N634">
        <v>66</v>
      </c>
      <c r="O634">
        <v>66</v>
      </c>
      <c r="P634">
        <v>66</v>
      </c>
      <c r="Q634">
        <v>66</v>
      </c>
      <c r="R634">
        <v>100</v>
      </c>
      <c r="S634">
        <v>99.87</v>
      </c>
      <c r="U634">
        <v>0</v>
      </c>
      <c r="V634" t="s">
        <v>213</v>
      </c>
      <c r="X634" t="s">
        <v>34</v>
      </c>
      <c r="Y634" t="s">
        <v>34</v>
      </c>
      <c r="AA634" t="s">
        <v>35</v>
      </c>
      <c r="AB634">
        <v>3</v>
      </c>
    </row>
    <row r="635" spans="1:28" x14ac:dyDescent="0.25">
      <c r="A635" t="s">
        <v>143</v>
      </c>
      <c r="B635">
        <v>19574</v>
      </c>
      <c r="C635" t="s">
        <v>436</v>
      </c>
      <c r="D635" t="s">
        <v>490</v>
      </c>
      <c r="E635" t="s">
        <v>490</v>
      </c>
      <c r="F635" t="s">
        <v>30</v>
      </c>
      <c r="G635">
        <v>0</v>
      </c>
      <c r="H635">
        <v>0</v>
      </c>
      <c r="I635">
        <v>52</v>
      </c>
      <c r="J635" t="s">
        <v>57</v>
      </c>
      <c r="K635" t="s">
        <v>468</v>
      </c>
      <c r="L635">
        <v>21564</v>
      </c>
      <c r="M635">
        <v>66</v>
      </c>
      <c r="N635">
        <v>66</v>
      </c>
      <c r="O635">
        <v>66</v>
      </c>
      <c r="P635">
        <v>66</v>
      </c>
      <c r="Q635">
        <v>66</v>
      </c>
      <c r="R635">
        <v>100</v>
      </c>
      <c r="S635">
        <v>99.76</v>
      </c>
      <c r="U635">
        <v>0</v>
      </c>
      <c r="V635" t="s">
        <v>213</v>
      </c>
      <c r="X635" t="s">
        <v>34</v>
      </c>
      <c r="Y635" t="s">
        <v>34</v>
      </c>
      <c r="AA635" t="s">
        <v>35</v>
      </c>
      <c r="AB635">
        <v>3</v>
      </c>
    </row>
    <row r="636" spans="1:28" x14ac:dyDescent="0.25">
      <c r="A636" t="s">
        <v>143</v>
      </c>
      <c r="B636">
        <v>19574</v>
      </c>
      <c r="C636" t="s">
        <v>436</v>
      </c>
      <c r="D636" t="s">
        <v>128</v>
      </c>
      <c r="E636" t="s">
        <v>128</v>
      </c>
      <c r="F636" t="s">
        <v>30</v>
      </c>
      <c r="G636">
        <v>0</v>
      </c>
      <c r="H636">
        <v>0</v>
      </c>
      <c r="I636">
        <v>80</v>
      </c>
      <c r="J636" t="s">
        <v>57</v>
      </c>
      <c r="K636" t="s">
        <v>468</v>
      </c>
      <c r="L636">
        <v>192</v>
      </c>
      <c r="M636">
        <v>66</v>
      </c>
      <c r="N636">
        <v>66</v>
      </c>
      <c r="O636">
        <v>66</v>
      </c>
      <c r="P636">
        <v>66</v>
      </c>
      <c r="Q636">
        <v>66</v>
      </c>
      <c r="R636">
        <v>100</v>
      </c>
      <c r="S636">
        <v>98.16</v>
      </c>
      <c r="U636">
        <v>0</v>
      </c>
      <c r="V636" t="s">
        <v>213</v>
      </c>
      <c r="X636" t="s">
        <v>34</v>
      </c>
      <c r="Y636" t="s">
        <v>45</v>
      </c>
      <c r="AA636" t="s">
        <v>35</v>
      </c>
      <c r="AB636">
        <v>3</v>
      </c>
    </row>
    <row r="637" spans="1:28" x14ac:dyDescent="0.25">
      <c r="A637" t="s">
        <v>143</v>
      </c>
      <c r="B637">
        <v>19574</v>
      </c>
      <c r="C637" t="s">
        <v>436</v>
      </c>
      <c r="D637" t="s">
        <v>152</v>
      </c>
      <c r="E637" t="s">
        <v>152</v>
      </c>
      <c r="F637" t="s">
        <v>30</v>
      </c>
      <c r="G637">
        <v>0</v>
      </c>
      <c r="H637">
        <v>0</v>
      </c>
      <c r="I637">
        <v>82</v>
      </c>
      <c r="J637" t="s">
        <v>57</v>
      </c>
      <c r="K637" t="s">
        <v>468</v>
      </c>
      <c r="L637">
        <v>170</v>
      </c>
      <c r="M637">
        <v>66</v>
      </c>
      <c r="N637">
        <v>66</v>
      </c>
      <c r="O637">
        <v>66</v>
      </c>
      <c r="P637">
        <v>65</v>
      </c>
      <c r="Q637">
        <v>66</v>
      </c>
      <c r="R637">
        <v>100</v>
      </c>
      <c r="S637">
        <v>99.86</v>
      </c>
      <c r="U637">
        <v>0</v>
      </c>
      <c r="V637" t="s">
        <v>195</v>
      </c>
      <c r="X637" t="s">
        <v>34</v>
      </c>
      <c r="Y637" t="s">
        <v>102</v>
      </c>
      <c r="AA637" t="s">
        <v>35</v>
      </c>
      <c r="AB637">
        <v>3</v>
      </c>
    </row>
    <row r="638" spans="1:28" x14ac:dyDescent="0.25">
      <c r="A638" t="s">
        <v>143</v>
      </c>
      <c r="B638">
        <v>19574</v>
      </c>
      <c r="C638" t="s">
        <v>436</v>
      </c>
      <c r="D638" t="s">
        <v>492</v>
      </c>
      <c r="E638" t="s">
        <v>492</v>
      </c>
      <c r="F638" t="s">
        <v>30</v>
      </c>
      <c r="G638">
        <v>0</v>
      </c>
      <c r="H638">
        <v>0</v>
      </c>
      <c r="I638">
        <v>86</v>
      </c>
      <c r="J638" t="s">
        <v>57</v>
      </c>
      <c r="K638" t="s">
        <v>468</v>
      </c>
      <c r="L638">
        <v>92</v>
      </c>
      <c r="M638">
        <v>66</v>
      </c>
      <c r="N638">
        <v>66</v>
      </c>
      <c r="O638">
        <v>66</v>
      </c>
      <c r="P638">
        <v>66</v>
      </c>
      <c r="Q638">
        <v>66</v>
      </c>
      <c r="R638">
        <v>100</v>
      </c>
      <c r="S638">
        <v>98.13</v>
      </c>
      <c r="U638">
        <v>0</v>
      </c>
      <c r="V638" t="s">
        <v>213</v>
      </c>
      <c r="X638" t="s">
        <v>34</v>
      </c>
      <c r="Y638" t="s">
        <v>45</v>
      </c>
      <c r="AA638" t="s">
        <v>35</v>
      </c>
      <c r="AB638">
        <v>3</v>
      </c>
    </row>
    <row r="639" spans="1:28" x14ac:dyDescent="0.25">
      <c r="A639" t="s">
        <v>27</v>
      </c>
      <c r="B639">
        <v>46376</v>
      </c>
      <c r="C639" t="s">
        <v>495</v>
      </c>
      <c r="D639" t="s">
        <v>515</v>
      </c>
      <c r="E639" t="s">
        <v>515</v>
      </c>
      <c r="F639" t="s">
        <v>516</v>
      </c>
      <c r="G639">
        <v>19</v>
      </c>
      <c r="H639">
        <v>3</v>
      </c>
      <c r="I639">
        <v>70</v>
      </c>
      <c r="J639" t="s">
        <v>61</v>
      </c>
      <c r="K639" t="s">
        <v>497</v>
      </c>
      <c r="L639">
        <v>489294</v>
      </c>
      <c r="M639">
        <v>99</v>
      </c>
      <c r="N639">
        <v>99</v>
      </c>
      <c r="O639">
        <v>99</v>
      </c>
      <c r="P639">
        <v>98</v>
      </c>
      <c r="Q639">
        <v>99</v>
      </c>
      <c r="R639">
        <v>99.27</v>
      </c>
      <c r="S639">
        <v>100</v>
      </c>
      <c r="T639">
        <v>99.96</v>
      </c>
      <c r="V639" t="s">
        <v>517</v>
      </c>
      <c r="X639" t="s">
        <v>72</v>
      </c>
      <c r="Y639" t="s">
        <v>34</v>
      </c>
      <c r="Z639" t="s">
        <v>34</v>
      </c>
      <c r="AA639" t="s">
        <v>35</v>
      </c>
      <c r="AB639">
        <v>3</v>
      </c>
    </row>
    <row r="640" spans="1:28" x14ac:dyDescent="0.25">
      <c r="A640" t="s">
        <v>184</v>
      </c>
      <c r="B640">
        <v>11527</v>
      </c>
      <c r="C640" t="s">
        <v>688</v>
      </c>
      <c r="D640" t="s">
        <v>709</v>
      </c>
      <c r="E640" t="s">
        <v>709</v>
      </c>
      <c r="F640" t="s">
        <v>30</v>
      </c>
      <c r="G640">
        <v>6</v>
      </c>
      <c r="H640">
        <v>3</v>
      </c>
      <c r="I640">
        <v>55</v>
      </c>
      <c r="J640" t="s">
        <v>61</v>
      </c>
      <c r="K640" t="s">
        <v>690</v>
      </c>
      <c r="L640">
        <v>88757</v>
      </c>
      <c r="M640">
        <v>94</v>
      </c>
      <c r="N640">
        <v>94</v>
      </c>
      <c r="O640">
        <v>100</v>
      </c>
      <c r="P640">
        <v>86</v>
      </c>
      <c r="Q640">
        <v>97</v>
      </c>
      <c r="R640">
        <v>100</v>
      </c>
      <c r="S640">
        <v>88.83</v>
      </c>
      <c r="V640" t="s">
        <v>208</v>
      </c>
      <c r="X640" t="s">
        <v>34</v>
      </c>
      <c r="Y640" t="s">
        <v>710</v>
      </c>
      <c r="AA640" t="s">
        <v>35</v>
      </c>
      <c r="AB640">
        <v>2</v>
      </c>
    </row>
    <row r="641" spans="1:28" x14ac:dyDescent="0.25">
      <c r="A641" t="s">
        <v>143</v>
      </c>
      <c r="B641">
        <v>37552</v>
      </c>
      <c r="C641" t="s">
        <v>215</v>
      </c>
      <c r="D641" t="s">
        <v>267</v>
      </c>
      <c r="E641" t="s">
        <v>267</v>
      </c>
      <c r="F641" t="s">
        <v>30</v>
      </c>
      <c r="G641">
        <v>1</v>
      </c>
      <c r="H641">
        <v>3</v>
      </c>
      <c r="I641">
        <v>87</v>
      </c>
      <c r="J641" t="s">
        <v>61</v>
      </c>
      <c r="K641" t="s">
        <v>258</v>
      </c>
      <c r="L641">
        <v>21474</v>
      </c>
      <c r="M641">
        <v>60</v>
      </c>
      <c r="N641">
        <v>60</v>
      </c>
      <c r="O641">
        <v>61</v>
      </c>
      <c r="P641">
        <v>56</v>
      </c>
      <c r="Q641">
        <v>61</v>
      </c>
      <c r="R641">
        <v>86.2</v>
      </c>
      <c r="S641">
        <v>96.46</v>
      </c>
      <c r="U641">
        <v>0</v>
      </c>
      <c r="V641" t="s">
        <v>206</v>
      </c>
      <c r="X641" t="s">
        <v>136</v>
      </c>
      <c r="Y641" t="s">
        <v>268</v>
      </c>
      <c r="AA641" t="s">
        <v>35</v>
      </c>
      <c r="AB641">
        <v>3</v>
      </c>
    </row>
    <row r="642" spans="1:28" x14ac:dyDescent="0.25">
      <c r="A642" t="s">
        <v>84</v>
      </c>
      <c r="B642">
        <v>37552</v>
      </c>
      <c r="C642" t="s">
        <v>215</v>
      </c>
      <c r="D642" t="s">
        <v>267</v>
      </c>
      <c r="E642" t="s">
        <v>267</v>
      </c>
      <c r="F642" t="s">
        <v>30</v>
      </c>
      <c r="G642">
        <v>1</v>
      </c>
      <c r="H642">
        <v>3</v>
      </c>
      <c r="I642">
        <v>87</v>
      </c>
      <c r="J642" t="s">
        <v>61</v>
      </c>
      <c r="K642" t="s">
        <v>274</v>
      </c>
      <c r="L642">
        <v>21474</v>
      </c>
      <c r="M642">
        <v>60</v>
      </c>
      <c r="N642">
        <v>60</v>
      </c>
      <c r="O642">
        <v>61</v>
      </c>
      <c r="P642">
        <v>56</v>
      </c>
      <c r="Q642">
        <v>61</v>
      </c>
      <c r="R642">
        <v>86.2</v>
      </c>
      <c r="S642">
        <v>96.46</v>
      </c>
      <c r="U642">
        <v>0</v>
      </c>
      <c r="V642" t="s">
        <v>206</v>
      </c>
      <c r="X642" t="s">
        <v>136</v>
      </c>
      <c r="Y642" t="s">
        <v>268</v>
      </c>
      <c r="AA642" t="s">
        <v>35</v>
      </c>
      <c r="AB642">
        <v>3</v>
      </c>
    </row>
    <row r="643" spans="1:28" x14ac:dyDescent="0.25">
      <c r="A643" t="s">
        <v>84</v>
      </c>
      <c r="B643">
        <v>35038</v>
      </c>
      <c r="C643" t="s">
        <v>901</v>
      </c>
      <c r="D643" t="s">
        <v>927</v>
      </c>
      <c r="E643" t="s">
        <v>927</v>
      </c>
      <c r="F643" t="s">
        <v>30</v>
      </c>
      <c r="G643">
        <v>1</v>
      </c>
      <c r="H643">
        <v>3</v>
      </c>
      <c r="I643">
        <v>74</v>
      </c>
      <c r="J643" t="s">
        <v>61</v>
      </c>
      <c r="K643" t="s">
        <v>903</v>
      </c>
      <c r="L643">
        <v>42091</v>
      </c>
      <c r="M643">
        <v>95</v>
      </c>
      <c r="N643">
        <v>95</v>
      </c>
      <c r="O643">
        <v>95</v>
      </c>
      <c r="P643">
        <v>95</v>
      </c>
      <c r="Q643">
        <v>95</v>
      </c>
      <c r="R643">
        <v>100</v>
      </c>
      <c r="S643">
        <v>80.78</v>
      </c>
      <c r="T643">
        <v>100</v>
      </c>
      <c r="U643">
        <v>100</v>
      </c>
      <c r="V643" t="s">
        <v>537</v>
      </c>
      <c r="W643" t="s">
        <v>904</v>
      </c>
      <c r="X643" t="s">
        <v>34</v>
      </c>
      <c r="Y643" t="s">
        <v>928</v>
      </c>
      <c r="Z643" t="s">
        <v>34</v>
      </c>
      <c r="AA643" t="s">
        <v>34</v>
      </c>
      <c r="AB643">
        <v>4</v>
      </c>
    </row>
    <row r="644" spans="1:28" x14ac:dyDescent="0.25">
      <c r="A644" t="s">
        <v>84</v>
      </c>
      <c r="B644">
        <v>25114</v>
      </c>
      <c r="C644" t="s">
        <v>28</v>
      </c>
      <c r="D644" t="s">
        <v>118</v>
      </c>
      <c r="E644" t="s">
        <v>118</v>
      </c>
      <c r="F644" t="s">
        <v>30</v>
      </c>
      <c r="G644">
        <v>0</v>
      </c>
      <c r="H644">
        <v>3</v>
      </c>
      <c r="I644">
        <v>38</v>
      </c>
      <c r="J644" t="s">
        <v>61</v>
      </c>
      <c r="K644" t="s">
        <v>86</v>
      </c>
      <c r="L644">
        <v>38</v>
      </c>
      <c r="M644">
        <v>87</v>
      </c>
      <c r="N644">
        <v>87</v>
      </c>
      <c r="O644">
        <v>87</v>
      </c>
      <c r="P644">
        <v>87</v>
      </c>
      <c r="Q644">
        <v>87</v>
      </c>
      <c r="R644">
        <v>94.72</v>
      </c>
      <c r="S644">
        <v>56.94</v>
      </c>
      <c r="T644">
        <v>99.08</v>
      </c>
      <c r="U644">
        <v>100</v>
      </c>
      <c r="V644" t="s">
        <v>119</v>
      </c>
      <c r="W644" t="s">
        <v>88</v>
      </c>
      <c r="X644" t="s">
        <v>58</v>
      </c>
      <c r="Y644" t="s">
        <v>120</v>
      </c>
      <c r="Z644" t="s">
        <v>52</v>
      </c>
      <c r="AA644" t="s">
        <v>34</v>
      </c>
      <c r="AB644">
        <v>4</v>
      </c>
    </row>
    <row r="645" spans="1:28" x14ac:dyDescent="0.25">
      <c r="A645" t="s">
        <v>143</v>
      </c>
      <c r="B645">
        <v>25114</v>
      </c>
      <c r="C645" t="s">
        <v>28</v>
      </c>
      <c r="D645" t="s">
        <v>118</v>
      </c>
      <c r="E645" t="s">
        <v>118</v>
      </c>
      <c r="F645" t="s">
        <v>30</v>
      </c>
      <c r="G645">
        <v>0</v>
      </c>
      <c r="H645">
        <v>3</v>
      </c>
      <c r="I645">
        <v>25</v>
      </c>
      <c r="J645" t="s">
        <v>61</v>
      </c>
      <c r="K645" t="s">
        <v>144</v>
      </c>
      <c r="L645">
        <v>38</v>
      </c>
      <c r="M645">
        <v>87</v>
      </c>
      <c r="N645">
        <v>87</v>
      </c>
      <c r="O645">
        <v>87</v>
      </c>
      <c r="P645">
        <v>87</v>
      </c>
      <c r="Q645">
        <v>87</v>
      </c>
      <c r="R645">
        <v>94.72</v>
      </c>
      <c r="S645">
        <v>56.94</v>
      </c>
      <c r="T645">
        <v>99.08</v>
      </c>
      <c r="U645">
        <v>100</v>
      </c>
      <c r="V645" t="s">
        <v>155</v>
      </c>
      <c r="W645" t="s">
        <v>88</v>
      </c>
      <c r="X645" t="s">
        <v>58</v>
      </c>
      <c r="Y645" t="s">
        <v>120</v>
      </c>
      <c r="Z645" t="s">
        <v>52</v>
      </c>
      <c r="AA645" t="s">
        <v>34</v>
      </c>
      <c r="AB645">
        <v>4</v>
      </c>
    </row>
    <row r="646" spans="1:28" x14ac:dyDescent="0.25">
      <c r="A646" t="s">
        <v>84</v>
      </c>
      <c r="B646">
        <v>46376</v>
      </c>
      <c r="C646" t="s">
        <v>495</v>
      </c>
      <c r="D646" t="s">
        <v>539</v>
      </c>
      <c r="E646" t="s">
        <v>539</v>
      </c>
      <c r="F646" t="s">
        <v>30</v>
      </c>
      <c r="G646">
        <v>0</v>
      </c>
      <c r="H646">
        <v>3</v>
      </c>
      <c r="I646">
        <v>89</v>
      </c>
      <c r="J646" t="s">
        <v>61</v>
      </c>
      <c r="K646" t="s">
        <v>525</v>
      </c>
      <c r="L646">
        <v>2</v>
      </c>
      <c r="M646">
        <v>88</v>
      </c>
      <c r="N646">
        <v>88</v>
      </c>
      <c r="O646">
        <v>88</v>
      </c>
      <c r="P646">
        <v>88</v>
      </c>
      <c r="Q646">
        <v>88</v>
      </c>
      <c r="R646">
        <v>100</v>
      </c>
      <c r="S646">
        <v>53.31</v>
      </c>
      <c r="T646">
        <v>100</v>
      </c>
      <c r="U646">
        <v>100</v>
      </c>
      <c r="V646" t="s">
        <v>537</v>
      </c>
      <c r="W646" t="s">
        <v>526</v>
      </c>
      <c r="X646" t="s">
        <v>34</v>
      </c>
      <c r="Y646" t="s">
        <v>232</v>
      </c>
      <c r="Z646" t="s">
        <v>34</v>
      </c>
      <c r="AA646" t="s">
        <v>34</v>
      </c>
      <c r="AB646">
        <v>4</v>
      </c>
    </row>
    <row r="647" spans="1:28" x14ac:dyDescent="0.25">
      <c r="A647" t="s">
        <v>143</v>
      </c>
      <c r="B647">
        <v>30926</v>
      </c>
      <c r="C647" t="s">
        <v>566</v>
      </c>
      <c r="D647" t="s">
        <v>603</v>
      </c>
      <c r="E647" t="s">
        <v>603</v>
      </c>
      <c r="F647" t="s">
        <v>30</v>
      </c>
      <c r="G647">
        <v>0</v>
      </c>
      <c r="H647">
        <v>3</v>
      </c>
      <c r="I647">
        <v>53</v>
      </c>
      <c r="J647" t="s">
        <v>61</v>
      </c>
      <c r="K647" t="s">
        <v>568</v>
      </c>
      <c r="L647">
        <v>33</v>
      </c>
      <c r="M647">
        <v>97</v>
      </c>
      <c r="N647">
        <v>97</v>
      </c>
      <c r="O647">
        <v>98</v>
      </c>
      <c r="P647">
        <v>90</v>
      </c>
      <c r="Q647">
        <v>98</v>
      </c>
      <c r="R647">
        <v>99.79</v>
      </c>
      <c r="S647">
        <v>100</v>
      </c>
      <c r="T647">
        <v>92.24</v>
      </c>
      <c r="U647">
        <v>97.31</v>
      </c>
      <c r="V647" t="s">
        <v>604</v>
      </c>
      <c r="W647" t="s">
        <v>88</v>
      </c>
      <c r="X647" t="s">
        <v>34</v>
      </c>
      <c r="Y647" t="s">
        <v>34</v>
      </c>
      <c r="Z647" t="s">
        <v>605</v>
      </c>
      <c r="AA647" t="s">
        <v>104</v>
      </c>
      <c r="AB647">
        <v>4</v>
      </c>
    </row>
    <row r="648" spans="1:28" x14ac:dyDescent="0.25">
      <c r="A648" t="s">
        <v>84</v>
      </c>
      <c r="B648">
        <v>23778</v>
      </c>
      <c r="C648" t="s">
        <v>716</v>
      </c>
      <c r="D648" t="s">
        <v>782</v>
      </c>
      <c r="E648" t="s">
        <v>782</v>
      </c>
      <c r="F648" t="s">
        <v>30</v>
      </c>
      <c r="G648">
        <v>0</v>
      </c>
      <c r="H648">
        <v>3</v>
      </c>
      <c r="I648">
        <v>41</v>
      </c>
      <c r="J648" t="s">
        <v>61</v>
      </c>
      <c r="K648" t="s">
        <v>761</v>
      </c>
      <c r="L648">
        <v>40958</v>
      </c>
      <c r="M648">
        <v>71</v>
      </c>
      <c r="N648">
        <v>71</v>
      </c>
      <c r="O648">
        <v>73</v>
      </c>
      <c r="P648">
        <v>69</v>
      </c>
      <c r="Q648">
        <v>72</v>
      </c>
      <c r="R648">
        <v>92.34</v>
      </c>
      <c r="S648">
        <v>100</v>
      </c>
      <c r="T648">
        <v>94.67</v>
      </c>
      <c r="U648">
        <v>0</v>
      </c>
      <c r="V648" t="s">
        <v>44</v>
      </c>
      <c r="X648" t="s">
        <v>77</v>
      </c>
      <c r="Y648" t="s">
        <v>34</v>
      </c>
      <c r="Z648" t="s">
        <v>108</v>
      </c>
      <c r="AA648" t="s">
        <v>35</v>
      </c>
      <c r="AB648">
        <v>4</v>
      </c>
    </row>
    <row r="649" spans="1:28" x14ac:dyDescent="0.25">
      <c r="A649" t="s">
        <v>84</v>
      </c>
      <c r="B649">
        <v>35038</v>
      </c>
      <c r="C649" t="s">
        <v>901</v>
      </c>
      <c r="D649" t="s">
        <v>954</v>
      </c>
      <c r="E649" t="s">
        <v>954</v>
      </c>
      <c r="F649" t="s">
        <v>30</v>
      </c>
      <c r="G649">
        <v>0</v>
      </c>
      <c r="H649">
        <v>3</v>
      </c>
      <c r="I649">
        <v>92</v>
      </c>
      <c r="J649" t="s">
        <v>61</v>
      </c>
      <c r="K649" t="s">
        <v>933</v>
      </c>
      <c r="L649">
        <v>9211</v>
      </c>
      <c r="M649">
        <v>99</v>
      </c>
      <c r="N649">
        <v>99</v>
      </c>
      <c r="O649">
        <v>99</v>
      </c>
      <c r="P649">
        <v>98</v>
      </c>
      <c r="Q649">
        <v>99</v>
      </c>
      <c r="R649">
        <v>100</v>
      </c>
      <c r="S649">
        <v>96</v>
      </c>
      <c r="T649">
        <v>100</v>
      </c>
      <c r="U649">
        <v>100</v>
      </c>
      <c r="V649" t="s">
        <v>537</v>
      </c>
      <c r="W649" t="s">
        <v>934</v>
      </c>
      <c r="X649" t="s">
        <v>34</v>
      </c>
      <c r="Y649" t="s">
        <v>51</v>
      </c>
      <c r="Z649" t="s">
        <v>34</v>
      </c>
      <c r="AA649" t="s">
        <v>34</v>
      </c>
      <c r="AB649">
        <v>4</v>
      </c>
    </row>
    <row r="650" spans="1:28" x14ac:dyDescent="0.25">
      <c r="A650" t="s">
        <v>184</v>
      </c>
      <c r="B650">
        <v>20492</v>
      </c>
      <c r="C650" t="s">
        <v>298</v>
      </c>
      <c r="D650" t="s">
        <v>314</v>
      </c>
      <c r="E650" t="s">
        <v>314</v>
      </c>
      <c r="F650" t="s">
        <v>30</v>
      </c>
      <c r="G650">
        <v>34</v>
      </c>
      <c r="H650">
        <v>2</v>
      </c>
      <c r="I650">
        <v>57</v>
      </c>
      <c r="J650" t="s">
        <v>61</v>
      </c>
      <c r="K650" t="s">
        <v>299</v>
      </c>
      <c r="L650">
        <v>1448085</v>
      </c>
      <c r="M650">
        <v>99</v>
      </c>
      <c r="N650">
        <v>99</v>
      </c>
      <c r="O650">
        <v>100</v>
      </c>
      <c r="P650">
        <v>99</v>
      </c>
      <c r="Q650">
        <v>99</v>
      </c>
      <c r="R650">
        <v>100</v>
      </c>
      <c r="S650">
        <v>100</v>
      </c>
      <c r="V650" t="s">
        <v>188</v>
      </c>
      <c r="X650" t="s">
        <v>34</v>
      </c>
      <c r="Y650" t="s">
        <v>34</v>
      </c>
      <c r="AA650" t="s">
        <v>35</v>
      </c>
      <c r="AB650">
        <v>2</v>
      </c>
    </row>
    <row r="651" spans="1:28" x14ac:dyDescent="0.25">
      <c r="A651" t="s">
        <v>84</v>
      </c>
      <c r="B651">
        <v>53233</v>
      </c>
      <c r="C651" t="s">
        <v>323</v>
      </c>
      <c r="D651" t="s">
        <v>380</v>
      </c>
      <c r="E651" t="s">
        <v>380</v>
      </c>
      <c r="F651" t="s">
        <v>30</v>
      </c>
      <c r="G651">
        <v>8</v>
      </c>
      <c r="H651">
        <v>2</v>
      </c>
      <c r="I651">
        <v>60</v>
      </c>
      <c r="J651" t="s">
        <v>61</v>
      </c>
      <c r="K651" t="s">
        <v>358</v>
      </c>
      <c r="L651">
        <v>68434835</v>
      </c>
      <c r="M651">
        <v>82</v>
      </c>
      <c r="N651">
        <v>82</v>
      </c>
      <c r="O651">
        <v>82</v>
      </c>
      <c r="P651">
        <v>82</v>
      </c>
      <c r="Q651">
        <v>82</v>
      </c>
      <c r="R651">
        <v>48.48</v>
      </c>
      <c r="S651">
        <v>100</v>
      </c>
      <c r="U651">
        <v>100</v>
      </c>
      <c r="V651" t="s">
        <v>368</v>
      </c>
      <c r="W651" t="s">
        <v>360</v>
      </c>
      <c r="X651" t="s">
        <v>381</v>
      </c>
      <c r="Y651" t="s">
        <v>34</v>
      </c>
      <c r="AA651" t="s">
        <v>34</v>
      </c>
      <c r="AB651">
        <v>3</v>
      </c>
    </row>
    <row r="652" spans="1:28" x14ac:dyDescent="0.25">
      <c r="A652" t="s">
        <v>27</v>
      </c>
      <c r="B652">
        <v>23778</v>
      </c>
      <c r="C652" t="s">
        <v>716</v>
      </c>
      <c r="D652" t="s">
        <v>738</v>
      </c>
      <c r="E652" t="s">
        <v>738</v>
      </c>
      <c r="F652" t="s">
        <v>30</v>
      </c>
      <c r="G652">
        <v>1</v>
      </c>
      <c r="H652">
        <v>2</v>
      </c>
      <c r="I652">
        <v>53</v>
      </c>
      <c r="J652" t="s">
        <v>61</v>
      </c>
      <c r="K652" t="s">
        <v>718</v>
      </c>
      <c r="L652">
        <v>40277</v>
      </c>
      <c r="M652">
        <v>88</v>
      </c>
      <c r="N652">
        <v>88</v>
      </c>
      <c r="O652">
        <v>93</v>
      </c>
      <c r="P652">
        <v>81</v>
      </c>
      <c r="Q652">
        <v>90</v>
      </c>
      <c r="R652">
        <v>95.36</v>
      </c>
      <c r="S652">
        <v>72.3</v>
      </c>
      <c r="T652">
        <v>96.91</v>
      </c>
      <c r="V652" t="s">
        <v>140</v>
      </c>
      <c r="X652" t="s">
        <v>58</v>
      </c>
      <c r="Y652" t="s">
        <v>739</v>
      </c>
      <c r="Z652" t="s">
        <v>106</v>
      </c>
      <c r="AA652" t="s">
        <v>35</v>
      </c>
      <c r="AB652">
        <v>3</v>
      </c>
    </row>
    <row r="653" spans="1:28" x14ac:dyDescent="0.25">
      <c r="A653" t="s">
        <v>143</v>
      </c>
      <c r="B653">
        <v>23778</v>
      </c>
      <c r="C653" t="s">
        <v>716</v>
      </c>
      <c r="D653" t="s">
        <v>801</v>
      </c>
      <c r="E653" t="s">
        <v>801</v>
      </c>
      <c r="F653" t="s">
        <v>30</v>
      </c>
      <c r="G653">
        <v>1</v>
      </c>
      <c r="H653">
        <v>2</v>
      </c>
      <c r="I653">
        <v>41</v>
      </c>
      <c r="J653" t="s">
        <v>61</v>
      </c>
      <c r="K653" t="s">
        <v>798</v>
      </c>
      <c r="L653">
        <v>40958</v>
      </c>
      <c r="M653">
        <v>71</v>
      </c>
      <c r="N653">
        <v>71</v>
      </c>
      <c r="O653">
        <v>73</v>
      </c>
      <c r="P653">
        <v>69</v>
      </c>
      <c r="Q653">
        <v>72</v>
      </c>
      <c r="R653">
        <v>92.39</v>
      </c>
      <c r="S653">
        <v>100</v>
      </c>
      <c r="T653">
        <v>94.67</v>
      </c>
      <c r="U653">
        <v>0</v>
      </c>
      <c r="V653" t="s">
        <v>44</v>
      </c>
      <c r="X653" t="s">
        <v>77</v>
      </c>
      <c r="Y653" t="s">
        <v>34</v>
      </c>
      <c r="Z653" t="s">
        <v>108</v>
      </c>
      <c r="AA653" t="s">
        <v>35</v>
      </c>
      <c r="AB653">
        <v>4</v>
      </c>
    </row>
    <row r="654" spans="1:28" x14ac:dyDescent="0.25">
      <c r="A654" t="s">
        <v>27</v>
      </c>
      <c r="B654">
        <v>25114</v>
      </c>
      <c r="C654" t="s">
        <v>28</v>
      </c>
      <c r="D654" t="s">
        <v>60</v>
      </c>
      <c r="E654" t="s">
        <v>60</v>
      </c>
      <c r="F654" t="s">
        <v>30</v>
      </c>
      <c r="G654">
        <v>34</v>
      </c>
      <c r="H654">
        <v>1</v>
      </c>
      <c r="I654">
        <v>36</v>
      </c>
      <c r="J654" t="s">
        <v>61</v>
      </c>
      <c r="K654" t="s">
        <v>32</v>
      </c>
      <c r="L654">
        <v>1557114</v>
      </c>
      <c r="M654">
        <v>97</v>
      </c>
      <c r="N654">
        <v>97</v>
      </c>
      <c r="O654">
        <v>97</v>
      </c>
      <c r="P654">
        <v>97</v>
      </c>
      <c r="Q654">
        <v>97</v>
      </c>
      <c r="R654">
        <v>93.6</v>
      </c>
      <c r="S654">
        <v>100</v>
      </c>
      <c r="T654">
        <v>99.23</v>
      </c>
      <c r="V654" t="s">
        <v>62</v>
      </c>
      <c r="X654" t="s">
        <v>63</v>
      </c>
      <c r="Y654" t="s">
        <v>34</v>
      </c>
      <c r="Z654" t="s">
        <v>64</v>
      </c>
      <c r="AA654" t="s">
        <v>35</v>
      </c>
      <c r="AB654">
        <v>3</v>
      </c>
    </row>
    <row r="655" spans="1:28" x14ac:dyDescent="0.25">
      <c r="A655" t="s">
        <v>84</v>
      </c>
      <c r="B655">
        <v>58482</v>
      </c>
      <c r="C655" t="s">
        <v>811</v>
      </c>
      <c r="D655" t="s">
        <v>828</v>
      </c>
      <c r="E655" t="s">
        <v>828</v>
      </c>
      <c r="F655" t="s">
        <v>30</v>
      </c>
      <c r="G655">
        <v>30</v>
      </c>
      <c r="H655">
        <v>1</v>
      </c>
      <c r="I655">
        <v>10</v>
      </c>
      <c r="J655" t="s">
        <v>61</v>
      </c>
      <c r="K655" t="s">
        <v>812</v>
      </c>
      <c r="L655">
        <v>1151367</v>
      </c>
      <c r="M655">
        <v>41</v>
      </c>
      <c r="N655">
        <v>41</v>
      </c>
      <c r="O655">
        <v>41</v>
      </c>
      <c r="P655">
        <v>41</v>
      </c>
      <c r="Q655">
        <v>41</v>
      </c>
      <c r="R655">
        <v>87.62</v>
      </c>
      <c r="S655">
        <v>100</v>
      </c>
      <c r="U655">
        <v>100</v>
      </c>
      <c r="V655" t="s">
        <v>368</v>
      </c>
      <c r="W655" t="s">
        <v>360</v>
      </c>
      <c r="X655" t="s">
        <v>265</v>
      </c>
      <c r="Y655" t="s">
        <v>34</v>
      </c>
      <c r="AA655" t="s">
        <v>34</v>
      </c>
      <c r="AB655">
        <v>7</v>
      </c>
    </row>
    <row r="656" spans="1:28" x14ac:dyDescent="0.25">
      <c r="A656" t="s">
        <v>184</v>
      </c>
      <c r="B656">
        <v>53233</v>
      </c>
      <c r="C656" t="s">
        <v>323</v>
      </c>
      <c r="D656" t="s">
        <v>349</v>
      </c>
      <c r="E656" t="s">
        <v>349</v>
      </c>
      <c r="F656" t="s">
        <v>139</v>
      </c>
      <c r="G656">
        <v>0</v>
      </c>
      <c r="H656">
        <v>1</v>
      </c>
      <c r="I656">
        <v>88</v>
      </c>
      <c r="J656" t="s">
        <v>61</v>
      </c>
      <c r="K656" t="s">
        <v>325</v>
      </c>
      <c r="L656">
        <v>242</v>
      </c>
      <c r="M656">
        <v>87</v>
      </c>
      <c r="N656">
        <v>87</v>
      </c>
      <c r="O656">
        <v>90</v>
      </c>
      <c r="P656">
        <v>83</v>
      </c>
      <c r="Q656">
        <v>88</v>
      </c>
      <c r="R656">
        <v>74.13</v>
      </c>
      <c r="S656">
        <v>100</v>
      </c>
      <c r="V656" t="s">
        <v>41</v>
      </c>
      <c r="X656" t="s">
        <v>350</v>
      </c>
      <c r="Y656" t="s">
        <v>34</v>
      </c>
      <c r="AA656" t="s">
        <v>35</v>
      </c>
      <c r="AB656">
        <v>2</v>
      </c>
    </row>
    <row r="657" spans="1:28" x14ac:dyDescent="0.25">
      <c r="A657" t="s">
        <v>143</v>
      </c>
      <c r="B657">
        <v>46376</v>
      </c>
      <c r="C657" t="s">
        <v>495</v>
      </c>
      <c r="D657" t="s">
        <v>561</v>
      </c>
      <c r="E657" t="s">
        <v>561</v>
      </c>
      <c r="F657" t="s">
        <v>30</v>
      </c>
      <c r="G657">
        <v>0</v>
      </c>
      <c r="H657">
        <v>1</v>
      </c>
      <c r="I657">
        <v>76</v>
      </c>
      <c r="J657" t="s">
        <v>61</v>
      </c>
      <c r="K657" t="s">
        <v>546</v>
      </c>
      <c r="L657">
        <v>2</v>
      </c>
      <c r="M657">
        <v>88</v>
      </c>
      <c r="N657">
        <v>88</v>
      </c>
      <c r="O657">
        <v>88</v>
      </c>
      <c r="P657">
        <v>87</v>
      </c>
      <c r="Q657">
        <v>88</v>
      </c>
      <c r="R657">
        <v>100</v>
      </c>
      <c r="S657">
        <v>53.99</v>
      </c>
      <c r="T657">
        <v>100</v>
      </c>
      <c r="U657">
        <v>98.84</v>
      </c>
      <c r="V657" t="s">
        <v>559</v>
      </c>
      <c r="W657" t="s">
        <v>526</v>
      </c>
      <c r="X657" t="s">
        <v>34</v>
      </c>
      <c r="Y657" t="s">
        <v>172</v>
      </c>
      <c r="Z657" t="s">
        <v>34</v>
      </c>
      <c r="AA657" t="s">
        <v>555</v>
      </c>
      <c r="AB657">
        <v>4</v>
      </c>
    </row>
    <row r="658" spans="1:28" x14ac:dyDescent="0.25">
      <c r="A658" t="s">
        <v>143</v>
      </c>
      <c r="B658">
        <v>40750</v>
      </c>
      <c r="C658" t="s">
        <v>847</v>
      </c>
      <c r="D658" t="s">
        <v>875</v>
      </c>
      <c r="E658" t="s">
        <v>875</v>
      </c>
      <c r="F658" t="s">
        <v>30</v>
      </c>
      <c r="G658">
        <v>0</v>
      </c>
      <c r="H658">
        <v>1</v>
      </c>
      <c r="I658">
        <v>23</v>
      </c>
      <c r="J658" t="s">
        <v>61</v>
      </c>
      <c r="K658" t="s">
        <v>849</v>
      </c>
      <c r="L658">
        <v>34</v>
      </c>
      <c r="M658">
        <v>48</v>
      </c>
      <c r="N658">
        <v>48</v>
      </c>
      <c r="O658">
        <v>50</v>
      </c>
      <c r="P658">
        <v>47</v>
      </c>
      <c r="Q658">
        <v>49</v>
      </c>
      <c r="R658">
        <v>97.98</v>
      </c>
      <c r="S658">
        <v>-137.97999999999999</v>
      </c>
      <c r="U658">
        <v>381.49</v>
      </c>
      <c r="V658" t="s">
        <v>154</v>
      </c>
      <c r="W658" t="s">
        <v>850</v>
      </c>
      <c r="X658" t="s">
        <v>45</v>
      </c>
      <c r="Y658">
        <f>-138--138</f>
        <v>0</v>
      </c>
      <c r="AA658" t="s">
        <v>876</v>
      </c>
      <c r="AB658">
        <v>7</v>
      </c>
    </row>
    <row r="659" spans="1:28" x14ac:dyDescent="0.25">
      <c r="A659" t="s">
        <v>84</v>
      </c>
      <c r="B659">
        <v>37552</v>
      </c>
      <c r="C659" t="s">
        <v>215</v>
      </c>
      <c r="D659" t="s">
        <v>243</v>
      </c>
      <c r="E659" t="s">
        <v>243</v>
      </c>
      <c r="F659" t="s">
        <v>139</v>
      </c>
      <c r="G659">
        <v>0</v>
      </c>
      <c r="H659">
        <v>0</v>
      </c>
      <c r="I659">
        <v>70</v>
      </c>
      <c r="J659" t="s">
        <v>61</v>
      </c>
      <c r="K659" t="s">
        <v>217</v>
      </c>
      <c r="L659">
        <v>1993</v>
      </c>
      <c r="M659">
        <v>83</v>
      </c>
      <c r="N659">
        <v>83</v>
      </c>
      <c r="O659">
        <v>83</v>
      </c>
      <c r="P659">
        <v>83</v>
      </c>
      <c r="Q659">
        <v>83</v>
      </c>
      <c r="R659">
        <v>100</v>
      </c>
      <c r="S659">
        <v>50.62</v>
      </c>
      <c r="U659">
        <v>100</v>
      </c>
      <c r="V659" t="s">
        <v>222</v>
      </c>
      <c r="W659" t="s">
        <v>88</v>
      </c>
      <c r="X659" t="s">
        <v>34</v>
      </c>
      <c r="Y659" t="s">
        <v>244</v>
      </c>
      <c r="AA659" t="s">
        <v>34</v>
      </c>
      <c r="AB659">
        <v>3</v>
      </c>
    </row>
    <row r="660" spans="1:28" x14ac:dyDescent="0.25">
      <c r="A660" t="s">
        <v>84</v>
      </c>
      <c r="B660">
        <v>19574</v>
      </c>
      <c r="C660" t="s">
        <v>436</v>
      </c>
      <c r="D660" t="s">
        <v>463</v>
      </c>
      <c r="E660" t="s">
        <v>463</v>
      </c>
      <c r="F660" t="s">
        <v>139</v>
      </c>
      <c r="G660">
        <v>0</v>
      </c>
      <c r="H660">
        <v>0</v>
      </c>
      <c r="I660">
        <v>89</v>
      </c>
      <c r="J660" t="s">
        <v>61</v>
      </c>
      <c r="K660" t="s">
        <v>438</v>
      </c>
      <c r="L660">
        <v>9385</v>
      </c>
      <c r="M660">
        <v>66</v>
      </c>
      <c r="N660">
        <v>66</v>
      </c>
      <c r="O660">
        <v>66</v>
      </c>
      <c r="P660">
        <v>66</v>
      </c>
      <c r="Q660">
        <v>66</v>
      </c>
      <c r="R660">
        <v>100</v>
      </c>
      <c r="S660">
        <v>100</v>
      </c>
      <c r="U660">
        <v>0</v>
      </c>
      <c r="V660" t="s">
        <v>33</v>
      </c>
      <c r="X660" t="s">
        <v>34</v>
      </c>
      <c r="Y660" t="s">
        <v>34</v>
      </c>
      <c r="AA660" t="s">
        <v>35</v>
      </c>
      <c r="AB660">
        <v>3</v>
      </c>
    </row>
    <row r="661" spans="1:28" x14ac:dyDescent="0.25">
      <c r="A661" t="s">
        <v>143</v>
      </c>
      <c r="B661">
        <v>19574</v>
      </c>
      <c r="C661" t="s">
        <v>436</v>
      </c>
      <c r="D661" t="s">
        <v>487</v>
      </c>
      <c r="E661" t="s">
        <v>487</v>
      </c>
      <c r="F661" t="s">
        <v>30</v>
      </c>
      <c r="G661">
        <v>0</v>
      </c>
      <c r="H661">
        <v>0</v>
      </c>
      <c r="I661">
        <v>39</v>
      </c>
      <c r="J661" t="s">
        <v>61</v>
      </c>
      <c r="K661" t="s">
        <v>468</v>
      </c>
      <c r="L661">
        <v>36311</v>
      </c>
      <c r="M661">
        <v>66</v>
      </c>
      <c r="N661">
        <v>66</v>
      </c>
      <c r="O661">
        <v>66</v>
      </c>
      <c r="P661">
        <v>66</v>
      </c>
      <c r="Q661">
        <v>66</v>
      </c>
      <c r="R661">
        <v>100</v>
      </c>
      <c r="S661">
        <v>99.92</v>
      </c>
      <c r="U661">
        <v>0</v>
      </c>
      <c r="V661" t="s">
        <v>213</v>
      </c>
      <c r="X661" t="s">
        <v>34</v>
      </c>
      <c r="Y661" t="s">
        <v>34</v>
      </c>
      <c r="AA661" t="s">
        <v>35</v>
      </c>
      <c r="AB661">
        <v>3</v>
      </c>
    </row>
    <row r="662" spans="1:28" x14ac:dyDescent="0.25">
      <c r="A662" t="s">
        <v>27</v>
      </c>
      <c r="B662">
        <v>30926</v>
      </c>
      <c r="C662" t="s">
        <v>566</v>
      </c>
      <c r="D662" t="s">
        <v>637</v>
      </c>
      <c r="E662" t="s">
        <v>637</v>
      </c>
      <c r="F662" t="s">
        <v>30</v>
      </c>
      <c r="G662">
        <v>0</v>
      </c>
      <c r="H662">
        <v>3</v>
      </c>
      <c r="I662">
        <v>10</v>
      </c>
      <c r="J662" t="s">
        <v>431</v>
      </c>
      <c r="K662" t="s">
        <v>624</v>
      </c>
      <c r="L662">
        <v>87124</v>
      </c>
      <c r="M662">
        <v>99</v>
      </c>
      <c r="N662">
        <v>99</v>
      </c>
      <c r="O662">
        <v>99</v>
      </c>
      <c r="P662">
        <v>97</v>
      </c>
      <c r="Q662">
        <v>99</v>
      </c>
      <c r="R662">
        <v>99.28</v>
      </c>
      <c r="S662">
        <v>100</v>
      </c>
      <c r="T662">
        <v>98.4</v>
      </c>
      <c r="V662" t="s">
        <v>629</v>
      </c>
      <c r="X662" t="s">
        <v>321</v>
      </c>
      <c r="Y662" t="s">
        <v>34</v>
      </c>
      <c r="Z662" t="s">
        <v>96</v>
      </c>
      <c r="AA662" t="s">
        <v>35</v>
      </c>
      <c r="AB662">
        <v>3</v>
      </c>
    </row>
    <row r="663" spans="1:28" x14ac:dyDescent="0.25">
      <c r="A663" t="s">
        <v>84</v>
      </c>
      <c r="B663">
        <v>30926</v>
      </c>
      <c r="C663" t="s">
        <v>566</v>
      </c>
      <c r="D663" t="s">
        <v>672</v>
      </c>
      <c r="E663" t="s">
        <v>672</v>
      </c>
      <c r="F663" t="s">
        <v>30</v>
      </c>
      <c r="G663">
        <v>0</v>
      </c>
      <c r="H663">
        <v>3</v>
      </c>
      <c r="I663">
        <v>51</v>
      </c>
      <c r="J663" t="s">
        <v>431</v>
      </c>
      <c r="K663" t="s">
        <v>653</v>
      </c>
      <c r="L663">
        <v>49</v>
      </c>
      <c r="M663">
        <v>98</v>
      </c>
      <c r="N663">
        <v>98</v>
      </c>
      <c r="O663">
        <v>97</v>
      </c>
      <c r="P663">
        <v>93</v>
      </c>
      <c r="Q663">
        <v>97</v>
      </c>
      <c r="R663">
        <v>100</v>
      </c>
      <c r="S663">
        <v>100</v>
      </c>
      <c r="T663">
        <v>92.55</v>
      </c>
      <c r="U663">
        <v>100</v>
      </c>
      <c r="V663" t="s">
        <v>654</v>
      </c>
      <c r="W663" t="s">
        <v>88</v>
      </c>
      <c r="X663" t="s">
        <v>34</v>
      </c>
      <c r="Y663" t="s">
        <v>34</v>
      </c>
      <c r="Z663" t="s">
        <v>673</v>
      </c>
      <c r="AA663" t="s">
        <v>34</v>
      </c>
      <c r="AB663">
        <v>4</v>
      </c>
    </row>
    <row r="664" spans="1:28" x14ac:dyDescent="0.25">
      <c r="A664" t="s">
        <v>143</v>
      </c>
      <c r="B664">
        <v>53233</v>
      </c>
      <c r="C664" t="s">
        <v>323</v>
      </c>
      <c r="D664" t="s">
        <v>430</v>
      </c>
      <c r="E664" t="s">
        <v>430</v>
      </c>
      <c r="F664" t="s">
        <v>30</v>
      </c>
      <c r="G664">
        <v>8</v>
      </c>
      <c r="H664">
        <v>2</v>
      </c>
      <c r="I664">
        <v>95</v>
      </c>
      <c r="J664" t="s">
        <v>431</v>
      </c>
      <c r="K664" t="s">
        <v>395</v>
      </c>
      <c r="L664">
        <v>1523236</v>
      </c>
      <c r="M664">
        <v>75</v>
      </c>
      <c r="N664">
        <v>75</v>
      </c>
      <c r="O664">
        <v>91</v>
      </c>
      <c r="P664">
        <v>46</v>
      </c>
      <c r="Q664">
        <v>83</v>
      </c>
      <c r="R664">
        <v>86.88</v>
      </c>
      <c r="S664">
        <v>100</v>
      </c>
      <c r="U664">
        <v>38.92</v>
      </c>
      <c r="V664" t="s">
        <v>396</v>
      </c>
      <c r="W664" t="s">
        <v>360</v>
      </c>
      <c r="X664" t="s">
        <v>111</v>
      </c>
      <c r="Y664" t="s">
        <v>34</v>
      </c>
      <c r="AA664" t="s">
        <v>432</v>
      </c>
      <c r="AB664">
        <v>3</v>
      </c>
    </row>
    <row r="665" spans="1:28" x14ac:dyDescent="0.25">
      <c r="A665" t="s">
        <v>84</v>
      </c>
      <c r="B665">
        <v>35038</v>
      </c>
      <c r="C665" t="s">
        <v>901</v>
      </c>
      <c r="D665" t="s">
        <v>925</v>
      </c>
      <c r="E665" t="s">
        <v>925</v>
      </c>
      <c r="F665" t="s">
        <v>30</v>
      </c>
      <c r="G665">
        <v>11</v>
      </c>
      <c r="H665">
        <v>3</v>
      </c>
      <c r="I665">
        <v>57</v>
      </c>
      <c r="J665" t="s">
        <v>54</v>
      </c>
      <c r="K665" t="s">
        <v>903</v>
      </c>
      <c r="L665">
        <v>448713</v>
      </c>
      <c r="M665">
        <v>95</v>
      </c>
      <c r="N665">
        <v>95</v>
      </c>
      <c r="O665">
        <v>95</v>
      </c>
      <c r="P665">
        <v>95</v>
      </c>
      <c r="Q665">
        <v>95</v>
      </c>
      <c r="R665">
        <v>83.55</v>
      </c>
      <c r="S665">
        <v>100</v>
      </c>
      <c r="T665">
        <v>100</v>
      </c>
      <c r="U665">
        <v>100</v>
      </c>
      <c r="V665" t="s">
        <v>368</v>
      </c>
      <c r="W665" t="s">
        <v>904</v>
      </c>
      <c r="X665" t="s">
        <v>735</v>
      </c>
      <c r="Y665" t="s">
        <v>34</v>
      </c>
      <c r="Z665" t="s">
        <v>34</v>
      </c>
      <c r="AA665" t="s">
        <v>34</v>
      </c>
      <c r="AB665">
        <v>4</v>
      </c>
    </row>
    <row r="666" spans="1:28" x14ac:dyDescent="0.25">
      <c r="A666" t="s">
        <v>27</v>
      </c>
      <c r="B666">
        <v>25114</v>
      </c>
      <c r="C666" t="s">
        <v>28</v>
      </c>
      <c r="D666" t="s">
        <v>53</v>
      </c>
      <c r="E666" t="s">
        <v>53</v>
      </c>
      <c r="F666" t="s">
        <v>30</v>
      </c>
      <c r="G666">
        <v>4</v>
      </c>
      <c r="H666">
        <v>3</v>
      </c>
      <c r="I666">
        <v>10</v>
      </c>
      <c r="J666" t="s">
        <v>54</v>
      </c>
      <c r="K666" t="s">
        <v>32</v>
      </c>
      <c r="L666">
        <v>88889</v>
      </c>
      <c r="M666">
        <v>98</v>
      </c>
      <c r="N666">
        <v>98</v>
      </c>
      <c r="O666">
        <v>98</v>
      </c>
      <c r="P666">
        <v>98</v>
      </c>
      <c r="Q666">
        <v>98</v>
      </c>
      <c r="R666">
        <v>95.84</v>
      </c>
      <c r="S666">
        <v>100</v>
      </c>
      <c r="T666">
        <v>99.15</v>
      </c>
      <c r="V666" t="s">
        <v>55</v>
      </c>
      <c r="X666" t="s">
        <v>51</v>
      </c>
      <c r="Y666" t="s">
        <v>34</v>
      </c>
      <c r="Z666" t="s">
        <v>52</v>
      </c>
      <c r="AA666" t="s">
        <v>35</v>
      </c>
      <c r="AB666">
        <v>3</v>
      </c>
    </row>
    <row r="667" spans="1:28" x14ac:dyDescent="0.25">
      <c r="A667" t="s">
        <v>84</v>
      </c>
      <c r="B667">
        <v>23778</v>
      </c>
      <c r="C667" t="s">
        <v>716</v>
      </c>
      <c r="D667" t="s">
        <v>780</v>
      </c>
      <c r="E667" t="s">
        <v>780</v>
      </c>
      <c r="F667" t="s">
        <v>30</v>
      </c>
      <c r="G667">
        <v>1</v>
      </c>
      <c r="H667">
        <v>3</v>
      </c>
      <c r="I667">
        <v>17</v>
      </c>
      <c r="J667" t="s">
        <v>54</v>
      </c>
      <c r="K667" t="s">
        <v>761</v>
      </c>
      <c r="L667">
        <v>20015</v>
      </c>
      <c r="M667">
        <v>73</v>
      </c>
      <c r="N667">
        <v>73</v>
      </c>
      <c r="O667">
        <v>73</v>
      </c>
      <c r="P667">
        <v>73</v>
      </c>
      <c r="Q667">
        <v>73</v>
      </c>
      <c r="R667">
        <v>99.75</v>
      </c>
      <c r="S667">
        <v>100</v>
      </c>
      <c r="T667">
        <v>93</v>
      </c>
      <c r="U667">
        <v>0</v>
      </c>
      <c r="V667" t="s">
        <v>55</v>
      </c>
      <c r="X667" t="s">
        <v>34</v>
      </c>
      <c r="Y667" t="s">
        <v>34</v>
      </c>
      <c r="Z667" t="s">
        <v>339</v>
      </c>
      <c r="AA667" t="s">
        <v>35</v>
      </c>
      <c r="AB667">
        <v>4</v>
      </c>
    </row>
    <row r="668" spans="1:28" x14ac:dyDescent="0.25">
      <c r="A668" t="s">
        <v>143</v>
      </c>
      <c r="B668">
        <v>23778</v>
      </c>
      <c r="C668" t="s">
        <v>716</v>
      </c>
      <c r="D668" t="s">
        <v>780</v>
      </c>
      <c r="E668" t="s">
        <v>780</v>
      </c>
      <c r="F668" t="s">
        <v>30</v>
      </c>
      <c r="G668">
        <v>1</v>
      </c>
      <c r="H668">
        <v>3</v>
      </c>
      <c r="I668">
        <v>16</v>
      </c>
      <c r="J668" t="s">
        <v>54</v>
      </c>
      <c r="K668" t="s">
        <v>798</v>
      </c>
      <c r="L668">
        <v>20015</v>
      </c>
      <c r="M668">
        <v>73</v>
      </c>
      <c r="N668">
        <v>73</v>
      </c>
      <c r="O668">
        <v>73</v>
      </c>
      <c r="P668">
        <v>73</v>
      </c>
      <c r="Q668">
        <v>73</v>
      </c>
      <c r="R668">
        <v>99.75</v>
      </c>
      <c r="S668">
        <v>100</v>
      </c>
      <c r="T668">
        <v>93</v>
      </c>
      <c r="U668">
        <v>0</v>
      </c>
      <c r="V668" t="s">
        <v>55</v>
      </c>
      <c r="X668" t="s">
        <v>34</v>
      </c>
      <c r="Y668" t="s">
        <v>34</v>
      </c>
      <c r="Z668" t="s">
        <v>339</v>
      </c>
      <c r="AA668" t="s">
        <v>35</v>
      </c>
      <c r="AB668">
        <v>4</v>
      </c>
    </row>
    <row r="669" spans="1:28" x14ac:dyDescent="0.25">
      <c r="A669" t="s">
        <v>84</v>
      </c>
      <c r="B669">
        <v>25114</v>
      </c>
      <c r="C669" t="s">
        <v>28</v>
      </c>
      <c r="D669" t="s">
        <v>126</v>
      </c>
      <c r="E669" t="s">
        <v>126</v>
      </c>
      <c r="F669" t="s">
        <v>30</v>
      </c>
      <c r="G669">
        <v>0</v>
      </c>
      <c r="H669">
        <v>3</v>
      </c>
      <c r="I669">
        <v>90</v>
      </c>
      <c r="J669" t="s">
        <v>54</v>
      </c>
      <c r="K669" t="s">
        <v>86</v>
      </c>
      <c r="L669">
        <v>361</v>
      </c>
      <c r="M669">
        <v>85</v>
      </c>
      <c r="N669">
        <v>85</v>
      </c>
      <c r="O669">
        <v>92</v>
      </c>
      <c r="P669">
        <v>79</v>
      </c>
      <c r="Q669">
        <v>89</v>
      </c>
      <c r="R669">
        <v>70.95</v>
      </c>
      <c r="S669">
        <v>77.400000000000006</v>
      </c>
      <c r="T669">
        <v>94.98</v>
      </c>
      <c r="U669">
        <v>100</v>
      </c>
      <c r="V669" t="s">
        <v>110</v>
      </c>
      <c r="W669" t="s">
        <v>88</v>
      </c>
      <c r="X669" t="s">
        <v>127</v>
      </c>
      <c r="Y669" t="s">
        <v>112</v>
      </c>
      <c r="Z669" t="s">
        <v>104</v>
      </c>
      <c r="AA669" t="s">
        <v>34</v>
      </c>
      <c r="AB669">
        <v>4</v>
      </c>
    </row>
    <row r="670" spans="1:28" x14ac:dyDescent="0.25">
      <c r="A670" t="s">
        <v>143</v>
      </c>
      <c r="B670">
        <v>25114</v>
      </c>
      <c r="C670" t="s">
        <v>28</v>
      </c>
      <c r="D670" t="s">
        <v>176</v>
      </c>
      <c r="E670" t="s">
        <v>176</v>
      </c>
      <c r="F670" t="s">
        <v>30</v>
      </c>
      <c r="G670">
        <v>0</v>
      </c>
      <c r="H670">
        <v>3</v>
      </c>
      <c r="I670">
        <v>94</v>
      </c>
      <c r="J670" t="s">
        <v>54</v>
      </c>
      <c r="K670" t="s">
        <v>144</v>
      </c>
      <c r="L670">
        <v>283</v>
      </c>
      <c r="M670">
        <v>80</v>
      </c>
      <c r="N670">
        <v>80</v>
      </c>
      <c r="O670">
        <v>98</v>
      </c>
      <c r="P670">
        <v>62</v>
      </c>
      <c r="Q670">
        <v>89</v>
      </c>
      <c r="R670">
        <v>94.6</v>
      </c>
      <c r="S670">
        <v>77.55</v>
      </c>
      <c r="T670">
        <v>49.95</v>
      </c>
      <c r="U670">
        <v>100</v>
      </c>
      <c r="V670" t="s">
        <v>154</v>
      </c>
      <c r="W670" t="s">
        <v>88</v>
      </c>
      <c r="X670" t="s">
        <v>58</v>
      </c>
      <c r="Y670" t="s">
        <v>112</v>
      </c>
      <c r="Z670" t="s">
        <v>177</v>
      </c>
      <c r="AA670" t="s">
        <v>34</v>
      </c>
      <c r="AB670">
        <v>4</v>
      </c>
    </row>
    <row r="671" spans="1:28" x14ac:dyDescent="0.25">
      <c r="A671" t="s">
        <v>184</v>
      </c>
      <c r="B671">
        <v>40670</v>
      </c>
      <c r="C671" t="s">
        <v>185</v>
      </c>
      <c r="D671" t="s">
        <v>200</v>
      </c>
      <c r="E671" t="s">
        <v>200</v>
      </c>
      <c r="F671" t="s">
        <v>30</v>
      </c>
      <c r="G671">
        <v>0</v>
      </c>
      <c r="H671">
        <v>3</v>
      </c>
      <c r="I671">
        <v>10</v>
      </c>
      <c r="J671" t="s">
        <v>54</v>
      </c>
      <c r="K671" t="s">
        <v>187</v>
      </c>
      <c r="L671">
        <v>257424</v>
      </c>
      <c r="M671">
        <v>98</v>
      </c>
      <c r="N671">
        <v>98</v>
      </c>
      <c r="O671">
        <v>99</v>
      </c>
      <c r="P671">
        <v>91</v>
      </c>
      <c r="Q671">
        <v>98</v>
      </c>
      <c r="R671">
        <v>100</v>
      </c>
      <c r="S671">
        <v>96.03</v>
      </c>
      <c r="V671" t="s">
        <v>195</v>
      </c>
      <c r="X671" t="s">
        <v>34</v>
      </c>
      <c r="Y671" t="s">
        <v>196</v>
      </c>
      <c r="AA671" t="s">
        <v>35</v>
      </c>
      <c r="AB671">
        <v>2</v>
      </c>
    </row>
    <row r="672" spans="1:28" x14ac:dyDescent="0.25">
      <c r="A672" t="s">
        <v>143</v>
      </c>
      <c r="B672">
        <v>37552</v>
      </c>
      <c r="C672" t="s">
        <v>215</v>
      </c>
      <c r="D672" t="s">
        <v>200</v>
      </c>
      <c r="E672" t="s">
        <v>200</v>
      </c>
      <c r="F672" t="s">
        <v>30</v>
      </c>
      <c r="G672">
        <v>0</v>
      </c>
      <c r="H672">
        <v>3</v>
      </c>
      <c r="I672">
        <v>10</v>
      </c>
      <c r="J672" t="s">
        <v>54</v>
      </c>
      <c r="K672" t="s">
        <v>258</v>
      </c>
      <c r="L672">
        <v>257424</v>
      </c>
      <c r="M672">
        <v>65</v>
      </c>
      <c r="N672">
        <v>65</v>
      </c>
      <c r="O672">
        <v>66</v>
      </c>
      <c r="P672">
        <v>60</v>
      </c>
      <c r="Q672">
        <v>65</v>
      </c>
      <c r="R672">
        <v>100</v>
      </c>
      <c r="S672">
        <v>96.03</v>
      </c>
      <c r="U672">
        <v>0</v>
      </c>
      <c r="V672" t="s">
        <v>195</v>
      </c>
      <c r="X672" t="s">
        <v>34</v>
      </c>
      <c r="Y672" t="s">
        <v>196</v>
      </c>
      <c r="AA672" t="s">
        <v>35</v>
      </c>
      <c r="AB672">
        <v>3</v>
      </c>
    </row>
    <row r="673" spans="1:28" x14ac:dyDescent="0.25">
      <c r="A673" t="s">
        <v>84</v>
      </c>
      <c r="B673">
        <v>37552</v>
      </c>
      <c r="C673" t="s">
        <v>215</v>
      </c>
      <c r="D673" t="s">
        <v>275</v>
      </c>
      <c r="E673" t="s">
        <v>275</v>
      </c>
      <c r="F673" t="s">
        <v>30</v>
      </c>
      <c r="G673">
        <v>0</v>
      </c>
      <c r="H673">
        <v>3</v>
      </c>
      <c r="I673">
        <v>10</v>
      </c>
      <c r="J673" t="s">
        <v>54</v>
      </c>
      <c r="K673" t="s">
        <v>274</v>
      </c>
      <c r="L673">
        <v>257424</v>
      </c>
      <c r="M673">
        <v>65</v>
      </c>
      <c r="N673">
        <v>65</v>
      </c>
      <c r="O673">
        <v>66</v>
      </c>
      <c r="P673">
        <v>60</v>
      </c>
      <c r="Q673">
        <v>65</v>
      </c>
      <c r="R673">
        <v>100</v>
      </c>
      <c r="S673">
        <v>96.03</v>
      </c>
      <c r="U673">
        <v>0</v>
      </c>
      <c r="V673" t="s">
        <v>195</v>
      </c>
      <c r="X673" t="s">
        <v>34</v>
      </c>
      <c r="Y673" t="s">
        <v>196</v>
      </c>
      <c r="AA673" t="s">
        <v>35</v>
      </c>
      <c r="AB673">
        <v>3</v>
      </c>
    </row>
    <row r="674" spans="1:28" x14ac:dyDescent="0.25">
      <c r="A674" t="s">
        <v>184</v>
      </c>
      <c r="B674">
        <v>20492</v>
      </c>
      <c r="C674" t="s">
        <v>298</v>
      </c>
      <c r="D674" t="s">
        <v>308</v>
      </c>
      <c r="E674" t="s">
        <v>308</v>
      </c>
      <c r="F674" t="s">
        <v>30</v>
      </c>
      <c r="G674">
        <v>0</v>
      </c>
      <c r="H674">
        <v>3</v>
      </c>
      <c r="I674">
        <v>10</v>
      </c>
      <c r="J674" t="s">
        <v>54</v>
      </c>
      <c r="K674" t="s">
        <v>299</v>
      </c>
      <c r="L674">
        <v>39309</v>
      </c>
      <c r="M674">
        <v>100</v>
      </c>
      <c r="N674">
        <v>100</v>
      </c>
      <c r="O674">
        <v>100</v>
      </c>
      <c r="P674">
        <v>100</v>
      </c>
      <c r="Q674">
        <v>100</v>
      </c>
      <c r="R674">
        <v>100</v>
      </c>
      <c r="S674">
        <v>100</v>
      </c>
      <c r="V674" t="s">
        <v>33</v>
      </c>
      <c r="X674" t="s">
        <v>34</v>
      </c>
      <c r="Y674" t="s">
        <v>34</v>
      </c>
      <c r="AA674" t="s">
        <v>35</v>
      </c>
      <c r="AB674">
        <v>2</v>
      </c>
    </row>
    <row r="675" spans="1:28" x14ac:dyDescent="0.25">
      <c r="A675" t="s">
        <v>27</v>
      </c>
      <c r="B675">
        <v>46376</v>
      </c>
      <c r="C675" t="s">
        <v>495</v>
      </c>
      <c r="D675" t="s">
        <v>509</v>
      </c>
      <c r="E675" t="s">
        <v>509</v>
      </c>
      <c r="F675" t="s">
        <v>30</v>
      </c>
      <c r="G675">
        <v>0</v>
      </c>
      <c r="H675">
        <v>3</v>
      </c>
      <c r="I675">
        <v>10</v>
      </c>
      <c r="J675" t="s">
        <v>54</v>
      </c>
      <c r="K675" t="s">
        <v>497</v>
      </c>
      <c r="L675">
        <v>2</v>
      </c>
      <c r="M675">
        <v>100</v>
      </c>
      <c r="N675">
        <v>100</v>
      </c>
      <c r="O675">
        <v>100</v>
      </c>
      <c r="P675">
        <v>100</v>
      </c>
      <c r="Q675">
        <v>100</v>
      </c>
      <c r="R675">
        <v>100</v>
      </c>
      <c r="S675">
        <v>100</v>
      </c>
      <c r="T675">
        <v>100</v>
      </c>
      <c r="V675" t="s">
        <v>33</v>
      </c>
      <c r="X675" t="s">
        <v>34</v>
      </c>
      <c r="Y675" t="s">
        <v>34</v>
      </c>
      <c r="Z675" t="s">
        <v>34</v>
      </c>
      <c r="AA675" t="s">
        <v>35</v>
      </c>
      <c r="AB675">
        <v>3</v>
      </c>
    </row>
    <row r="676" spans="1:28" x14ac:dyDescent="0.25">
      <c r="A676" t="s">
        <v>84</v>
      </c>
      <c r="B676">
        <v>46376</v>
      </c>
      <c r="C676" t="s">
        <v>495</v>
      </c>
      <c r="D676" t="s">
        <v>543</v>
      </c>
      <c r="E676" t="s">
        <v>543</v>
      </c>
      <c r="F676" t="s">
        <v>30</v>
      </c>
      <c r="G676">
        <v>0</v>
      </c>
      <c r="H676">
        <v>3</v>
      </c>
      <c r="I676">
        <v>92</v>
      </c>
      <c r="J676" t="s">
        <v>54</v>
      </c>
      <c r="K676" t="s">
        <v>525</v>
      </c>
      <c r="L676">
        <v>2</v>
      </c>
      <c r="M676">
        <v>86</v>
      </c>
      <c r="N676">
        <v>86</v>
      </c>
      <c r="O676">
        <v>86</v>
      </c>
      <c r="P676">
        <v>86</v>
      </c>
      <c r="Q676">
        <v>86</v>
      </c>
      <c r="R676">
        <v>95.44</v>
      </c>
      <c r="S676">
        <v>52.06</v>
      </c>
      <c r="T676">
        <v>100</v>
      </c>
      <c r="U676">
        <v>100</v>
      </c>
      <c r="V676" t="s">
        <v>544</v>
      </c>
      <c r="W676" t="s">
        <v>526</v>
      </c>
      <c r="X676" t="s">
        <v>58</v>
      </c>
      <c r="Y676" t="s">
        <v>239</v>
      </c>
      <c r="Z676" t="s">
        <v>34</v>
      </c>
      <c r="AA676" t="s">
        <v>34</v>
      </c>
      <c r="AB676">
        <v>4</v>
      </c>
    </row>
    <row r="677" spans="1:28" x14ac:dyDescent="0.25">
      <c r="A677" t="s">
        <v>184</v>
      </c>
      <c r="B677">
        <v>11527</v>
      </c>
      <c r="C677" t="s">
        <v>688</v>
      </c>
      <c r="D677" t="s">
        <v>700</v>
      </c>
      <c r="E677" t="s">
        <v>700</v>
      </c>
      <c r="F677" t="s">
        <v>30</v>
      </c>
      <c r="G677">
        <v>27</v>
      </c>
      <c r="H677">
        <v>2</v>
      </c>
      <c r="I677">
        <v>10</v>
      </c>
      <c r="J677" t="s">
        <v>54</v>
      </c>
      <c r="K677" t="s">
        <v>690</v>
      </c>
      <c r="L677">
        <v>1218524</v>
      </c>
      <c r="M677">
        <v>98</v>
      </c>
      <c r="N677">
        <v>98</v>
      </c>
      <c r="O677">
        <v>99</v>
      </c>
      <c r="P677">
        <v>96</v>
      </c>
      <c r="Q677">
        <v>99</v>
      </c>
      <c r="R677">
        <v>100</v>
      </c>
      <c r="S677">
        <v>96.52</v>
      </c>
      <c r="V677" t="s">
        <v>213</v>
      </c>
      <c r="X677" t="s">
        <v>34</v>
      </c>
      <c r="Y677" t="s">
        <v>82</v>
      </c>
      <c r="AA677" t="s">
        <v>35</v>
      </c>
      <c r="AB677">
        <v>2</v>
      </c>
    </row>
    <row r="678" spans="1:28" x14ac:dyDescent="0.25">
      <c r="A678" t="s">
        <v>84</v>
      </c>
      <c r="B678">
        <v>53233</v>
      </c>
      <c r="C678" t="s">
        <v>323</v>
      </c>
      <c r="D678" t="s">
        <v>388</v>
      </c>
      <c r="E678" t="s">
        <v>388</v>
      </c>
      <c r="F678" t="s">
        <v>30</v>
      </c>
      <c r="G678">
        <v>11</v>
      </c>
      <c r="H678">
        <v>2</v>
      </c>
      <c r="I678">
        <v>94</v>
      </c>
      <c r="J678" t="s">
        <v>54</v>
      </c>
      <c r="K678" t="s">
        <v>358</v>
      </c>
      <c r="L678">
        <v>41959288</v>
      </c>
      <c r="M678">
        <v>80</v>
      </c>
      <c r="N678">
        <v>80</v>
      </c>
      <c r="O678">
        <v>81</v>
      </c>
      <c r="P678">
        <v>79</v>
      </c>
      <c r="Q678">
        <v>81</v>
      </c>
      <c r="R678">
        <v>48.48</v>
      </c>
      <c r="S678">
        <v>92.98</v>
      </c>
      <c r="U678">
        <v>100</v>
      </c>
      <c r="V678" t="s">
        <v>110</v>
      </c>
      <c r="W678" t="s">
        <v>360</v>
      </c>
      <c r="X678" t="s">
        <v>381</v>
      </c>
      <c r="Y678" t="s">
        <v>389</v>
      </c>
      <c r="AA678" t="s">
        <v>34</v>
      </c>
      <c r="AB678">
        <v>3</v>
      </c>
    </row>
    <row r="679" spans="1:28" x14ac:dyDescent="0.25">
      <c r="A679" t="s">
        <v>184</v>
      </c>
      <c r="B679">
        <v>53233</v>
      </c>
      <c r="C679" t="s">
        <v>323</v>
      </c>
      <c r="D679" t="s">
        <v>335</v>
      </c>
      <c r="E679" t="s">
        <v>335</v>
      </c>
      <c r="F679" t="s">
        <v>30</v>
      </c>
      <c r="G679">
        <v>1</v>
      </c>
      <c r="H679">
        <v>2</v>
      </c>
      <c r="I679">
        <v>10</v>
      </c>
      <c r="J679" t="s">
        <v>54</v>
      </c>
      <c r="K679" t="s">
        <v>325</v>
      </c>
      <c r="L679">
        <v>11354</v>
      </c>
      <c r="M679">
        <v>92</v>
      </c>
      <c r="N679">
        <v>92</v>
      </c>
      <c r="O679">
        <v>95</v>
      </c>
      <c r="P679">
        <v>87</v>
      </c>
      <c r="Q679">
        <v>94</v>
      </c>
      <c r="R679">
        <v>90.99</v>
      </c>
      <c r="S679">
        <v>94.53</v>
      </c>
      <c r="V679" t="s">
        <v>333</v>
      </c>
      <c r="X679" t="s">
        <v>262</v>
      </c>
      <c r="Y679" t="s">
        <v>251</v>
      </c>
      <c r="AA679" t="s">
        <v>35</v>
      </c>
      <c r="AB679">
        <v>2</v>
      </c>
    </row>
    <row r="680" spans="1:28" x14ac:dyDescent="0.25">
      <c r="A680" t="s">
        <v>143</v>
      </c>
      <c r="B680">
        <v>46376</v>
      </c>
      <c r="C680" t="s">
        <v>495</v>
      </c>
      <c r="D680" t="s">
        <v>562</v>
      </c>
      <c r="E680" t="s">
        <v>562</v>
      </c>
      <c r="F680" t="s">
        <v>30</v>
      </c>
      <c r="G680">
        <v>0</v>
      </c>
      <c r="H680">
        <v>2</v>
      </c>
      <c r="I680">
        <v>72</v>
      </c>
      <c r="J680" t="s">
        <v>54</v>
      </c>
      <c r="K680" t="s">
        <v>546</v>
      </c>
      <c r="L680">
        <v>2</v>
      </c>
      <c r="M680">
        <v>88</v>
      </c>
      <c r="N680">
        <v>88</v>
      </c>
      <c r="O680">
        <v>88</v>
      </c>
      <c r="P680">
        <v>87</v>
      </c>
      <c r="Q680">
        <v>88</v>
      </c>
      <c r="R680">
        <v>100</v>
      </c>
      <c r="S680">
        <v>55.84</v>
      </c>
      <c r="T680">
        <v>100</v>
      </c>
      <c r="U680">
        <v>99.99</v>
      </c>
      <c r="V680" t="s">
        <v>559</v>
      </c>
      <c r="W680" t="s">
        <v>526</v>
      </c>
      <c r="X680" t="s">
        <v>34</v>
      </c>
      <c r="Y680" t="s">
        <v>219</v>
      </c>
      <c r="Z680" t="s">
        <v>34</v>
      </c>
      <c r="AA680" t="s">
        <v>72</v>
      </c>
      <c r="AB680">
        <v>4</v>
      </c>
    </row>
    <row r="681" spans="1:28" x14ac:dyDescent="0.25">
      <c r="A681" t="s">
        <v>27</v>
      </c>
      <c r="B681">
        <v>23778</v>
      </c>
      <c r="C681" t="s">
        <v>716</v>
      </c>
      <c r="D681" t="s">
        <v>732</v>
      </c>
      <c r="E681" t="s">
        <v>732</v>
      </c>
      <c r="F681" t="s">
        <v>30</v>
      </c>
      <c r="G681">
        <v>0</v>
      </c>
      <c r="H681">
        <v>2</v>
      </c>
      <c r="I681">
        <v>10</v>
      </c>
      <c r="J681" t="s">
        <v>54</v>
      </c>
      <c r="K681" t="s">
        <v>718</v>
      </c>
      <c r="L681">
        <v>1</v>
      </c>
      <c r="M681">
        <v>94</v>
      </c>
      <c r="N681">
        <v>94</v>
      </c>
      <c r="O681">
        <v>94</v>
      </c>
      <c r="P681">
        <v>94</v>
      </c>
      <c r="Q681">
        <v>94</v>
      </c>
      <c r="R681">
        <v>94.3</v>
      </c>
      <c r="S681">
        <v>89.84</v>
      </c>
      <c r="T681">
        <v>100</v>
      </c>
      <c r="V681" t="s">
        <v>733</v>
      </c>
      <c r="X681" t="s">
        <v>63</v>
      </c>
      <c r="Y681" t="s">
        <v>89</v>
      </c>
      <c r="Z681" t="s">
        <v>34</v>
      </c>
      <c r="AA681" t="s">
        <v>35</v>
      </c>
      <c r="AB681">
        <v>3</v>
      </c>
    </row>
    <row r="682" spans="1:28" x14ac:dyDescent="0.25">
      <c r="A682" t="s">
        <v>84</v>
      </c>
      <c r="B682">
        <v>58482</v>
      </c>
      <c r="C682" t="s">
        <v>811</v>
      </c>
      <c r="D682" t="s">
        <v>841</v>
      </c>
      <c r="E682" t="s">
        <v>841</v>
      </c>
      <c r="F682" t="s">
        <v>30</v>
      </c>
      <c r="G682">
        <v>23</v>
      </c>
      <c r="H682">
        <v>1</v>
      </c>
      <c r="I682">
        <v>91</v>
      </c>
      <c r="J682" t="s">
        <v>54</v>
      </c>
      <c r="K682" t="s">
        <v>812</v>
      </c>
      <c r="L682">
        <v>1180784</v>
      </c>
      <c r="M682">
        <v>32</v>
      </c>
      <c r="N682">
        <v>32</v>
      </c>
      <c r="O682">
        <v>32</v>
      </c>
      <c r="P682">
        <v>32</v>
      </c>
      <c r="Q682">
        <v>32</v>
      </c>
      <c r="R682">
        <v>87.62</v>
      </c>
      <c r="S682">
        <v>38.44</v>
      </c>
      <c r="U682">
        <v>100</v>
      </c>
      <c r="V682" t="s">
        <v>110</v>
      </c>
      <c r="W682" t="s">
        <v>360</v>
      </c>
      <c r="X682" t="s">
        <v>265</v>
      </c>
      <c r="Y682" t="s">
        <v>842</v>
      </c>
      <c r="AA682" t="s">
        <v>34</v>
      </c>
      <c r="AB682">
        <v>7</v>
      </c>
    </row>
    <row r="683" spans="1:28" x14ac:dyDescent="0.25">
      <c r="A683" t="s">
        <v>143</v>
      </c>
      <c r="B683">
        <v>40750</v>
      </c>
      <c r="C683" t="s">
        <v>847</v>
      </c>
      <c r="D683" t="s">
        <v>881</v>
      </c>
      <c r="E683" t="s">
        <v>881</v>
      </c>
      <c r="F683" t="s">
        <v>30</v>
      </c>
      <c r="G683">
        <v>0</v>
      </c>
      <c r="H683">
        <v>1</v>
      </c>
      <c r="I683">
        <v>41</v>
      </c>
      <c r="J683" t="s">
        <v>54</v>
      </c>
      <c r="K683" t="s">
        <v>849</v>
      </c>
      <c r="L683">
        <v>98</v>
      </c>
      <c r="M683">
        <v>47</v>
      </c>
      <c r="N683">
        <v>47</v>
      </c>
      <c r="O683">
        <v>49</v>
      </c>
      <c r="P683">
        <v>44</v>
      </c>
      <c r="Q683">
        <v>48</v>
      </c>
      <c r="R683">
        <v>77.81</v>
      </c>
      <c r="S683">
        <v>-128.05000000000001</v>
      </c>
      <c r="U683">
        <v>386.06</v>
      </c>
      <c r="V683" t="s">
        <v>154</v>
      </c>
      <c r="W683" t="s">
        <v>850</v>
      </c>
      <c r="X683" t="s">
        <v>378</v>
      </c>
      <c r="Y683">
        <f>-128--128</f>
        <v>0</v>
      </c>
      <c r="AA683" t="s">
        <v>882</v>
      </c>
      <c r="AB683">
        <v>7</v>
      </c>
    </row>
    <row r="684" spans="1:28" x14ac:dyDescent="0.25">
      <c r="A684" t="s">
        <v>84</v>
      </c>
      <c r="B684">
        <v>37552</v>
      </c>
      <c r="C684" t="s">
        <v>215</v>
      </c>
      <c r="D684" t="s">
        <v>250</v>
      </c>
      <c r="E684" t="s">
        <v>250</v>
      </c>
      <c r="F684" t="s">
        <v>139</v>
      </c>
      <c r="G684">
        <v>10</v>
      </c>
      <c r="H684">
        <v>0</v>
      </c>
      <c r="I684">
        <v>92</v>
      </c>
      <c r="J684" t="s">
        <v>54</v>
      </c>
      <c r="K684" t="s">
        <v>217</v>
      </c>
      <c r="L684">
        <v>5760</v>
      </c>
      <c r="M684">
        <v>82</v>
      </c>
      <c r="N684">
        <v>82</v>
      </c>
      <c r="O684">
        <v>84</v>
      </c>
      <c r="P684">
        <v>78</v>
      </c>
      <c r="Q684">
        <v>83</v>
      </c>
      <c r="R684">
        <v>94.93</v>
      </c>
      <c r="S684">
        <v>53.12</v>
      </c>
      <c r="U684">
        <v>100</v>
      </c>
      <c r="V684" t="s">
        <v>218</v>
      </c>
      <c r="W684" t="s">
        <v>88</v>
      </c>
      <c r="X684" t="s">
        <v>251</v>
      </c>
      <c r="Y684" t="s">
        <v>227</v>
      </c>
      <c r="AA684" t="s">
        <v>34</v>
      </c>
      <c r="AB684">
        <v>3</v>
      </c>
    </row>
    <row r="685" spans="1:28" x14ac:dyDescent="0.25">
      <c r="A685" t="s">
        <v>84</v>
      </c>
      <c r="B685">
        <v>19574</v>
      </c>
      <c r="C685" t="s">
        <v>436</v>
      </c>
      <c r="D685" t="s">
        <v>460</v>
      </c>
      <c r="E685" t="s">
        <v>460</v>
      </c>
      <c r="F685" t="s">
        <v>30</v>
      </c>
      <c r="G685">
        <v>0</v>
      </c>
      <c r="H685">
        <v>0</v>
      </c>
      <c r="I685">
        <v>63</v>
      </c>
      <c r="J685" t="s">
        <v>54</v>
      </c>
      <c r="K685" t="s">
        <v>438</v>
      </c>
      <c r="L685">
        <v>59353</v>
      </c>
      <c r="M685">
        <v>66</v>
      </c>
      <c r="N685">
        <v>66</v>
      </c>
      <c r="O685">
        <v>66</v>
      </c>
      <c r="P685">
        <v>66</v>
      </c>
      <c r="Q685">
        <v>66</v>
      </c>
      <c r="R685">
        <v>100</v>
      </c>
      <c r="S685">
        <v>99.74</v>
      </c>
      <c r="U685">
        <v>0</v>
      </c>
      <c r="V685" t="s">
        <v>213</v>
      </c>
      <c r="X685" t="s">
        <v>34</v>
      </c>
      <c r="Y685" t="s">
        <v>34</v>
      </c>
      <c r="AA685" t="s">
        <v>35</v>
      </c>
      <c r="AB685">
        <v>3</v>
      </c>
    </row>
    <row r="686" spans="1:28" x14ac:dyDescent="0.25">
      <c r="A686" t="s">
        <v>143</v>
      </c>
      <c r="B686">
        <v>19574</v>
      </c>
      <c r="C686" t="s">
        <v>436</v>
      </c>
      <c r="D686" t="s">
        <v>460</v>
      </c>
      <c r="E686" t="s">
        <v>460</v>
      </c>
      <c r="F686" t="s">
        <v>30</v>
      </c>
      <c r="G686">
        <v>0</v>
      </c>
      <c r="H686">
        <v>0</v>
      </c>
      <c r="I686">
        <v>33</v>
      </c>
      <c r="J686" t="s">
        <v>54</v>
      </c>
      <c r="K686" t="s">
        <v>468</v>
      </c>
      <c r="L686">
        <v>59353</v>
      </c>
      <c r="M686">
        <v>66</v>
      </c>
      <c r="N686">
        <v>66</v>
      </c>
      <c r="O686">
        <v>66</v>
      </c>
      <c r="P686">
        <v>66</v>
      </c>
      <c r="Q686">
        <v>66</v>
      </c>
      <c r="R686">
        <v>100</v>
      </c>
      <c r="S686">
        <v>99.49</v>
      </c>
      <c r="U686">
        <v>0</v>
      </c>
      <c r="V686" t="s">
        <v>213</v>
      </c>
      <c r="X686" t="s">
        <v>34</v>
      </c>
      <c r="Y686" t="s">
        <v>321</v>
      </c>
      <c r="AA686" t="s">
        <v>35</v>
      </c>
      <c r="AB686">
        <v>3</v>
      </c>
    </row>
    <row r="687" spans="1:28" x14ac:dyDescent="0.25">
      <c r="W687" t="s">
        <v>1018</v>
      </c>
    </row>
    <row r="688" spans="1:28" x14ac:dyDescent="0.25">
      <c r="D688" t="s">
        <v>1007</v>
      </c>
      <c r="E688" t="s">
        <v>981</v>
      </c>
      <c r="F688" t="s">
        <v>982</v>
      </c>
      <c r="H688" t="s">
        <v>979</v>
      </c>
      <c r="I688">
        <v>3</v>
      </c>
      <c r="J688">
        <v>2</v>
      </c>
      <c r="K688">
        <v>1</v>
      </c>
      <c r="L688">
        <v>0</v>
      </c>
      <c r="M688" t="s">
        <v>980</v>
      </c>
      <c r="N688" t="s">
        <v>1051</v>
      </c>
    </row>
    <row r="689" spans="3:29" ht="15.75" thickBot="1" x14ac:dyDescent="0.3">
      <c r="C689" t="s">
        <v>986</v>
      </c>
      <c r="D689">
        <v>2.14</v>
      </c>
      <c r="E689">
        <f>+O689</f>
        <v>1.7</v>
      </c>
      <c r="F689">
        <f>+O690</f>
        <v>2.3485915492957745</v>
      </c>
      <c r="H689" t="s">
        <v>981</v>
      </c>
      <c r="I689">
        <f>+COUNTIF($H$2:$H$81,I688)</f>
        <v>32</v>
      </c>
      <c r="J689">
        <f t="shared" ref="J689:L689" si="0">+COUNTIF($H$2:$H$81,J688)</f>
        <v>14</v>
      </c>
      <c r="K689">
        <f t="shared" si="0"/>
        <v>12</v>
      </c>
      <c r="L689">
        <f t="shared" si="0"/>
        <v>22</v>
      </c>
      <c r="M689">
        <f>+SUM(I689:L689)</f>
        <v>80</v>
      </c>
      <c r="N689">
        <f>+(I$688*I689+J$688*J689+K$688*K689)/M689</f>
        <v>1.7</v>
      </c>
      <c r="O689">
        <f>+AVERAGE($H$2:$H$81)</f>
        <v>1.7</v>
      </c>
      <c r="P689">
        <f>+STDEV($H$2:$H$81)</f>
        <v>1.2568798015096903</v>
      </c>
      <c r="W689" t="s">
        <v>1019</v>
      </c>
    </row>
    <row r="690" spans="3:29" x14ac:dyDescent="0.25">
      <c r="C690" t="s">
        <v>987</v>
      </c>
      <c r="D690">
        <v>1.03</v>
      </c>
      <c r="E690">
        <f>+P689</f>
        <v>1.2568798015096903</v>
      </c>
      <c r="F690">
        <f>+P690</f>
        <v>0.85419239774566957</v>
      </c>
      <c r="H690" t="s">
        <v>982</v>
      </c>
      <c r="I690">
        <f>+COUNTIF($H$82:$H$365,I688)</f>
        <v>159</v>
      </c>
      <c r="J690">
        <f t="shared" ref="J690:L690" si="1">+COUNTIF($H$35:$H$202,J688)</f>
        <v>13</v>
      </c>
      <c r="K690">
        <f t="shared" si="1"/>
        <v>12</v>
      </c>
      <c r="L690">
        <f t="shared" si="1"/>
        <v>22</v>
      </c>
      <c r="M690">
        <f>+SUM(I690:L690)</f>
        <v>206</v>
      </c>
      <c r="N690">
        <f>+(I$688*I690+J$688*J690+K$688*K690)/M690</f>
        <v>2.5</v>
      </c>
      <c r="O690">
        <f>+AVERAGE($H$82:$H$365)</f>
        <v>2.3485915492957745</v>
      </c>
      <c r="P690">
        <f>+STDEV($H$82:$H$365)</f>
        <v>0.85419239774566957</v>
      </c>
      <c r="W690" s="5" t="s">
        <v>1020</v>
      </c>
      <c r="X690" s="5" t="s">
        <v>1021</v>
      </c>
      <c r="Y690" s="5" t="s">
        <v>1022</v>
      </c>
      <c r="Z690" s="5" t="s">
        <v>1023</v>
      </c>
      <c r="AA690" s="5" t="s">
        <v>1024</v>
      </c>
    </row>
    <row r="691" spans="3:29" x14ac:dyDescent="0.25">
      <c r="C691" t="s">
        <v>988</v>
      </c>
      <c r="D691">
        <v>100</v>
      </c>
      <c r="E691">
        <v>100</v>
      </c>
      <c r="F691">
        <v>100</v>
      </c>
      <c r="H691" t="s">
        <v>984</v>
      </c>
      <c r="I691">
        <f>+COUNTIF($H$388:$H$638,I688)</f>
        <v>124</v>
      </c>
      <c r="J691">
        <f t="shared" ref="J691:L691" si="2">+COUNTIF($H$203:$H$374,J688)</f>
        <v>76</v>
      </c>
      <c r="K691">
        <f t="shared" si="2"/>
        <v>38</v>
      </c>
      <c r="L691">
        <f t="shared" si="2"/>
        <v>11</v>
      </c>
      <c r="M691">
        <f>+SUM(I691:L691)</f>
        <v>249</v>
      </c>
      <c r="O691">
        <f>+AVERAGE($H$388:$H$638)</f>
        <v>2.047808764940239</v>
      </c>
      <c r="P691">
        <f>+STDEV($H$388:$H$638)</f>
        <v>1.0796782758224177</v>
      </c>
      <c r="W691" s="3" t="s">
        <v>981</v>
      </c>
      <c r="X691" s="3">
        <v>4</v>
      </c>
      <c r="Y691" s="3">
        <v>1</v>
      </c>
      <c r="Z691" s="3">
        <v>0.25</v>
      </c>
      <c r="AA691" s="3">
        <v>1.2916666666666668E-2</v>
      </c>
    </row>
    <row r="692" spans="3:29" ht="15.75" thickBot="1" x14ac:dyDescent="0.3">
      <c r="C692" t="s">
        <v>989</v>
      </c>
      <c r="D692">
        <v>-3</v>
      </c>
      <c r="E692">
        <v>-3</v>
      </c>
      <c r="F692">
        <v>-3</v>
      </c>
      <c r="H692" t="s">
        <v>61</v>
      </c>
      <c r="I692">
        <f>+COUNTIF($H$639:$H$664,I688)</f>
        <v>13</v>
      </c>
      <c r="J692">
        <f t="shared" ref="J692:L692" si="3">+COUNTIF($H$639:$H$664,J688)</f>
        <v>5</v>
      </c>
      <c r="K692">
        <f t="shared" si="3"/>
        <v>5</v>
      </c>
      <c r="L692">
        <f t="shared" si="3"/>
        <v>3</v>
      </c>
      <c r="M692">
        <f t="shared" ref="M692:M693" si="4">+SUM(I692:L692)</f>
        <v>26</v>
      </c>
      <c r="W692" s="4" t="s">
        <v>982</v>
      </c>
      <c r="X692" s="4">
        <v>4</v>
      </c>
      <c r="Y692" s="4">
        <v>0.99999999999999989</v>
      </c>
      <c r="Z692" s="4">
        <v>0.24999999999999997</v>
      </c>
      <c r="AA692" s="4">
        <v>0.12150846765325039</v>
      </c>
    </row>
    <row r="693" spans="3:29" x14ac:dyDescent="0.25">
      <c r="C693" t="s">
        <v>990</v>
      </c>
      <c r="D693">
        <v>3</v>
      </c>
      <c r="E693">
        <v>3</v>
      </c>
      <c r="F693">
        <v>3</v>
      </c>
      <c r="H693" t="s">
        <v>76</v>
      </c>
      <c r="I693">
        <f>+COUNTIF($H$366:$H$387,I688)</f>
        <v>11</v>
      </c>
      <c r="J693">
        <f t="shared" ref="J693:L693" si="5">+COUNTIF($H$366:$H$387,J688)</f>
        <v>4</v>
      </c>
      <c r="K693">
        <f t="shared" si="5"/>
        <v>5</v>
      </c>
      <c r="L693">
        <f t="shared" si="5"/>
        <v>2</v>
      </c>
      <c r="M693">
        <f t="shared" si="4"/>
        <v>22</v>
      </c>
    </row>
    <row r="694" spans="3:29" x14ac:dyDescent="0.25">
      <c r="C694" t="s">
        <v>991</v>
      </c>
      <c r="D694">
        <v>0.25</v>
      </c>
      <c r="E694">
        <v>0.25</v>
      </c>
      <c r="F694">
        <v>0.25</v>
      </c>
      <c r="H694" t="s">
        <v>980</v>
      </c>
      <c r="I694">
        <f t="shared" ref="I694:L694" si="6">+SUM(I689:I693)</f>
        <v>339</v>
      </c>
      <c r="J694">
        <f t="shared" si="6"/>
        <v>112</v>
      </c>
      <c r="K694">
        <f t="shared" si="6"/>
        <v>72</v>
      </c>
      <c r="L694">
        <f t="shared" si="6"/>
        <v>60</v>
      </c>
      <c r="M694">
        <f>+SUM(M689:M693)</f>
        <v>583</v>
      </c>
    </row>
    <row r="695" spans="3:29" x14ac:dyDescent="0.25">
      <c r="C695" t="s">
        <v>992</v>
      </c>
      <c r="D695">
        <v>0.75</v>
      </c>
      <c r="E695">
        <v>0.75</v>
      </c>
      <c r="F695">
        <v>0.75</v>
      </c>
      <c r="H695" t="s">
        <v>985</v>
      </c>
      <c r="I695">
        <f>+COUNTIF($H$2:$H$686,I688)</f>
        <v>351</v>
      </c>
      <c r="J695">
        <f t="shared" ref="J695:L695" si="7">+COUNTIF($H$2:$H$686,J688)</f>
        <v>147</v>
      </c>
      <c r="K695">
        <f t="shared" si="7"/>
        <v>118</v>
      </c>
      <c r="L695">
        <f t="shared" si="7"/>
        <v>69</v>
      </c>
      <c r="M695">
        <f>+SUM(I695:L695)</f>
        <v>685</v>
      </c>
      <c r="O695">
        <f>+AVERAGE($H$2:$H$686)</f>
        <v>2.1386861313868613</v>
      </c>
      <c r="P695">
        <f>+STDEV($H$2:$H$686)</f>
        <v>1.0343690462581949</v>
      </c>
      <c r="W695" t="s">
        <v>1025</v>
      </c>
    </row>
    <row r="696" spans="3:29" x14ac:dyDescent="0.25">
      <c r="H696" t="s">
        <v>983</v>
      </c>
      <c r="I696">
        <v>3</v>
      </c>
      <c r="J696">
        <v>2</v>
      </c>
      <c r="K696">
        <v>1</v>
      </c>
      <c r="L696">
        <v>0</v>
      </c>
      <c r="M696" t="s">
        <v>980</v>
      </c>
      <c r="Q696">
        <v>3</v>
      </c>
      <c r="R696">
        <v>2</v>
      </c>
      <c r="S696">
        <v>1</v>
      </c>
      <c r="T696">
        <v>0</v>
      </c>
      <c r="W696" t="s">
        <v>1026</v>
      </c>
      <c r="X696" t="s">
        <v>1027</v>
      </c>
      <c r="Y696" t="s">
        <v>1028</v>
      </c>
      <c r="Z696" t="s">
        <v>1029</v>
      </c>
      <c r="AA696" t="s">
        <v>982</v>
      </c>
      <c r="AB696" t="s">
        <v>1030</v>
      </c>
      <c r="AC696" t="s">
        <v>1031</v>
      </c>
    </row>
    <row r="697" spans="3:29" x14ac:dyDescent="0.25">
      <c r="C697" t="s">
        <v>993</v>
      </c>
      <c r="H697" t="s">
        <v>981</v>
      </c>
      <c r="I697" s="2">
        <f t="shared" ref="I697:L699" si="8">+I689/$M689</f>
        <v>0.4</v>
      </c>
      <c r="J697" s="2">
        <f t="shared" si="8"/>
        <v>0.17499999999999999</v>
      </c>
      <c r="K697" s="2">
        <f t="shared" si="8"/>
        <v>0.15</v>
      </c>
      <c r="L697" s="2">
        <f t="shared" si="8"/>
        <v>0.27500000000000002</v>
      </c>
      <c r="M697" s="2">
        <f>+SUM(I697:L697)</f>
        <v>1</v>
      </c>
      <c r="P697" t="s">
        <v>981</v>
      </c>
      <c r="Q697" s="8">
        <v>0.4</v>
      </c>
      <c r="R697" s="8">
        <v>0.17499999999999999</v>
      </c>
      <c r="S697" s="8">
        <v>0.15</v>
      </c>
      <c r="T697" s="8">
        <v>0.27500000000000002</v>
      </c>
      <c r="U697" s="8">
        <v>1</v>
      </c>
      <c r="W697" t="s">
        <v>1032</v>
      </c>
      <c r="X697">
        <v>0</v>
      </c>
      <c r="Y697">
        <v>1</v>
      </c>
      <c r="Z697">
        <v>0</v>
      </c>
      <c r="AA697">
        <v>0</v>
      </c>
      <c r="AB697">
        <v>1</v>
      </c>
      <c r="AC697">
        <v>5.9873776072737011</v>
      </c>
    </row>
    <row r="698" spans="3:29" x14ac:dyDescent="0.25">
      <c r="C698" t="s">
        <v>994</v>
      </c>
      <c r="D698">
        <f>NORMSINV(D694)*D690+D689</f>
        <v>1.4452755572980358</v>
      </c>
      <c r="E698">
        <f t="shared" ref="E698:F698" si="9">NORMSINV(E694)*E690+E689</f>
        <v>0.85224745665322799</v>
      </c>
      <c r="F698">
        <f t="shared" si="9"/>
        <v>1.7724475323209057</v>
      </c>
      <c r="H698" t="s">
        <v>982</v>
      </c>
      <c r="I698" s="2">
        <f t="shared" si="8"/>
        <v>0.77184466019417475</v>
      </c>
      <c r="J698" s="2">
        <f t="shared" si="8"/>
        <v>6.3106796116504854E-2</v>
      </c>
      <c r="K698" s="2">
        <f t="shared" si="8"/>
        <v>5.8252427184466021E-2</v>
      </c>
      <c r="L698" s="2">
        <f t="shared" si="8"/>
        <v>0.10679611650485436</v>
      </c>
      <c r="M698" s="2">
        <f>+SUM(I698:L698)</f>
        <v>0.99999999999999989</v>
      </c>
      <c r="P698" t="s">
        <v>982</v>
      </c>
      <c r="Q698" s="8">
        <v>0.77184466019417475</v>
      </c>
      <c r="R698" s="8">
        <v>6.3106796116504854E-2</v>
      </c>
      <c r="S698" s="8">
        <v>5.8252427184466021E-2</v>
      </c>
      <c r="T698" s="8">
        <v>0.10679611650485436</v>
      </c>
      <c r="U698" s="8">
        <v>0.99999999999999989</v>
      </c>
      <c r="W698" t="s">
        <v>1033</v>
      </c>
      <c r="X698">
        <v>0.40327540295975112</v>
      </c>
      <c r="Y698">
        <v>6</v>
      </c>
      <c r="Z698">
        <v>6.7212567159958519E-2</v>
      </c>
    </row>
    <row r="699" spans="3:29" x14ac:dyDescent="0.25">
      <c r="C699" t="s">
        <v>995</v>
      </c>
      <c r="D699">
        <f>NORMSINV(D695)*D690+D689</f>
        <v>2.8347244427019644</v>
      </c>
      <c r="E699">
        <f t="shared" ref="E699:F699" si="10">NORMSINV(E695)*E690+E689</f>
        <v>2.547752543346772</v>
      </c>
      <c r="F699">
        <f t="shared" si="10"/>
        <v>2.9247355662706433</v>
      </c>
      <c r="H699" t="s">
        <v>984</v>
      </c>
      <c r="I699" s="2">
        <f t="shared" si="8"/>
        <v>0.49799196787148592</v>
      </c>
      <c r="J699" s="2">
        <f t="shared" si="8"/>
        <v>0.30522088353413657</v>
      </c>
      <c r="K699" s="2">
        <f t="shared" si="8"/>
        <v>0.15261044176706828</v>
      </c>
      <c r="L699" s="2">
        <f t="shared" si="8"/>
        <v>4.4176706827309238E-2</v>
      </c>
      <c r="M699" s="2">
        <f>+SUM(I699:L699)</f>
        <v>1</v>
      </c>
      <c r="P699" t="s">
        <v>1035</v>
      </c>
      <c r="Q699" s="8">
        <v>0.40100250626566414</v>
      </c>
      <c r="R699" s="8">
        <v>0.3007518796992481</v>
      </c>
      <c r="S699" s="8">
        <v>0.23558897243107768</v>
      </c>
      <c r="T699" s="8">
        <v>6.2656641604010022E-2</v>
      </c>
      <c r="U699" s="8">
        <v>1</v>
      </c>
    </row>
    <row r="700" spans="3:29" x14ac:dyDescent="0.25">
      <c r="C700" t="s">
        <v>996</v>
      </c>
      <c r="D700">
        <f>D692*D690+D689</f>
        <v>-0.94999999999999973</v>
      </c>
      <c r="E700">
        <f t="shared" ref="E700:F700" si="11">E692*E690+E689</f>
        <v>-2.0706394045290706</v>
      </c>
      <c r="F700">
        <f t="shared" si="11"/>
        <v>-0.2139856439412342</v>
      </c>
      <c r="H700" t="s">
        <v>61</v>
      </c>
      <c r="I700" s="2">
        <f t="shared" ref="I700:L701" si="12">+I692/$M692</f>
        <v>0.5</v>
      </c>
      <c r="J700" s="2">
        <f t="shared" si="12"/>
        <v>0.19230769230769232</v>
      </c>
      <c r="K700" s="2">
        <f t="shared" si="12"/>
        <v>0.19230769230769232</v>
      </c>
      <c r="L700" s="2">
        <f t="shared" si="12"/>
        <v>0.11538461538461539</v>
      </c>
      <c r="M700" s="2">
        <f t="shared" ref="M700:M701" si="13">+SUM(I700:L700)</f>
        <v>1</v>
      </c>
      <c r="P700" t="s">
        <v>1050</v>
      </c>
      <c r="W700" t="s">
        <v>1034</v>
      </c>
      <c r="X700">
        <v>0.40327540295975112</v>
      </c>
      <c r="Y700">
        <v>7</v>
      </c>
    </row>
    <row r="701" spans="3:29" x14ac:dyDescent="0.25">
      <c r="C701" t="s">
        <v>997</v>
      </c>
      <c r="D701">
        <f>D693*D690+D689</f>
        <v>5.23</v>
      </c>
      <c r="E701">
        <f t="shared" ref="E701:F701" si="14">E693*E690+E689</f>
        <v>5.4706394045290709</v>
      </c>
      <c r="F701">
        <f t="shared" si="14"/>
        <v>4.9111687425327837</v>
      </c>
      <c r="H701" t="s">
        <v>76</v>
      </c>
      <c r="I701" s="2">
        <f t="shared" si="12"/>
        <v>0.5</v>
      </c>
      <c r="J701" s="2">
        <f t="shared" si="12"/>
        <v>0.18181818181818182</v>
      </c>
      <c r="K701" s="2">
        <f t="shared" si="12"/>
        <v>0.22727272727272727</v>
      </c>
      <c r="L701" s="2">
        <f t="shared" si="12"/>
        <v>9.0909090909090912E-2</v>
      </c>
      <c r="M701" s="2">
        <f t="shared" si="13"/>
        <v>1</v>
      </c>
      <c r="P701" t="s">
        <v>1048</v>
      </c>
      <c r="Q701">
        <f>+(I689*Q697+I690*Q698)/(I689+I690)</f>
        <v>0.70954607838153805</v>
      </c>
      <c r="R701">
        <f t="shared" ref="R701:U701" si="15">+(J689*R697+J690*R698)/(J689+J690)</f>
        <v>0.12112549442646528</v>
      </c>
      <c r="S701">
        <f t="shared" si="15"/>
        <v>0.10412621359223301</v>
      </c>
      <c r="T701">
        <f t="shared" si="15"/>
        <v>0.1908980582524272</v>
      </c>
      <c r="U701">
        <f t="shared" si="15"/>
        <v>1</v>
      </c>
      <c r="W701" s="3" t="s">
        <v>981</v>
      </c>
      <c r="X701" s="3">
        <v>4</v>
      </c>
      <c r="Y701" s="3">
        <v>1</v>
      </c>
      <c r="Z701" s="3">
        <v>0.25</v>
      </c>
      <c r="AA701" s="3">
        <v>1.2916666666666668E-2</v>
      </c>
    </row>
    <row r="702" spans="3:29" x14ac:dyDescent="0.25">
      <c r="H702" t="s">
        <v>980</v>
      </c>
      <c r="I702" s="2">
        <f t="shared" ref="I702:L702" si="16">+I694/$M694</f>
        <v>0.58147512864494</v>
      </c>
      <c r="J702" s="2">
        <f t="shared" si="16"/>
        <v>0.19210977701543738</v>
      </c>
      <c r="K702" s="2">
        <f t="shared" si="16"/>
        <v>0.1234991423670669</v>
      </c>
      <c r="L702" s="2">
        <f t="shared" si="16"/>
        <v>0.10291595197255575</v>
      </c>
      <c r="M702" s="2">
        <f>+SUM(I702:L702)</f>
        <v>1</v>
      </c>
      <c r="P702" t="s">
        <v>1047</v>
      </c>
      <c r="Q702">
        <f>+(Q698-Q697)/SQRT(Q701*(1-Q701)/I689+Q701*(1-Q701)/I690)</f>
        <v>4.2275572020465377</v>
      </c>
      <c r="R702">
        <f t="shared" ref="R702:U702" si="17">+(R698-R697)/SQRT(R701*(1-R701)/J689+R701*(1-R701)/J690)</f>
        <v>-0.8903818664219908</v>
      </c>
      <c r="S702">
        <f t="shared" si="17"/>
        <v>-0.73581181378035287</v>
      </c>
      <c r="T702">
        <f t="shared" si="17"/>
        <v>-1.4194823080016294</v>
      </c>
      <c r="U702" t="e">
        <f t="shared" si="17"/>
        <v>#DIV/0!</v>
      </c>
      <c r="W702" s="3" t="s">
        <v>982</v>
      </c>
      <c r="X702" s="3">
        <v>4</v>
      </c>
      <c r="Y702" s="3">
        <v>0.99999999999999989</v>
      </c>
      <c r="Z702" s="3">
        <v>0.24999999999999997</v>
      </c>
      <c r="AA702" s="3">
        <v>0.12150846765325039</v>
      </c>
    </row>
    <row r="703" spans="3:29" ht="15.75" thickBot="1" x14ac:dyDescent="0.3">
      <c r="H703" t="s">
        <v>1035</v>
      </c>
      <c r="I703" s="2">
        <f>+(I695-I690-I689)/($M695-$M690-$M689)</f>
        <v>0.40100250626566414</v>
      </c>
      <c r="J703" s="2">
        <f t="shared" ref="J703:L703" si="18">+(J695-J690-J689)/($M695-$M690-$M689)</f>
        <v>0.3007518796992481</v>
      </c>
      <c r="K703" s="2">
        <f t="shared" si="18"/>
        <v>0.23558897243107768</v>
      </c>
      <c r="L703" s="2">
        <f t="shared" si="18"/>
        <v>6.2656641604010022E-2</v>
      </c>
      <c r="M703" s="2">
        <f>+SUM(I703:L703)</f>
        <v>1</v>
      </c>
      <c r="P703" t="s">
        <v>1049</v>
      </c>
      <c r="Q703">
        <f>1-0.99997</f>
        <v>2.9999999999974492E-5</v>
      </c>
      <c r="R703">
        <v>0.18673000000000001</v>
      </c>
      <c r="S703">
        <v>0.22964999999999999</v>
      </c>
      <c r="T703">
        <v>7.7799999999999994E-2</v>
      </c>
      <c r="W703" s="4" t="s">
        <v>1035</v>
      </c>
      <c r="X703" s="4">
        <v>4</v>
      </c>
      <c r="Y703" s="4">
        <v>1</v>
      </c>
      <c r="Z703" s="4">
        <v>0.25</v>
      </c>
      <c r="AA703" s="4">
        <v>2.0227573947399807E-2</v>
      </c>
    </row>
    <row r="704" spans="3:29" x14ac:dyDescent="0.25">
      <c r="H704" t="s">
        <v>985</v>
      </c>
      <c r="I704" s="2">
        <f>+I695/$M695</f>
        <v>0.51240875912408756</v>
      </c>
      <c r="J704" s="2">
        <f>+J695/$M695</f>
        <v>0.21459854014598539</v>
      </c>
      <c r="K704" s="2">
        <f>+K695/$M695</f>
        <v>0.17226277372262774</v>
      </c>
      <c r="L704" s="2">
        <f>+L695/$M695</f>
        <v>0.10072992700729927</v>
      </c>
      <c r="M704" s="2">
        <f>+SUM(I704:L704)</f>
        <v>1</v>
      </c>
      <c r="Q704" t="s">
        <v>1053</v>
      </c>
      <c r="R704" t="s">
        <v>1054</v>
      </c>
      <c r="S704" t="s">
        <v>1054</v>
      </c>
      <c r="T704" t="s">
        <v>1055</v>
      </c>
    </row>
    <row r="705" spans="3:29" x14ac:dyDescent="0.25">
      <c r="C705" t="s">
        <v>1008</v>
      </c>
      <c r="H705" t="s">
        <v>1009</v>
      </c>
      <c r="L705" t="s">
        <v>1010</v>
      </c>
      <c r="P705" t="s">
        <v>1052</v>
      </c>
    </row>
    <row r="706" spans="3:29" ht="15.75" thickBot="1" x14ac:dyDescent="0.3">
      <c r="C706" t="s">
        <v>1003</v>
      </c>
      <c r="D706" t="s">
        <v>981</v>
      </c>
      <c r="E706" t="s">
        <v>1004</v>
      </c>
      <c r="F706" t="s">
        <v>1005</v>
      </c>
      <c r="G706" t="s">
        <v>1006</v>
      </c>
      <c r="H706" t="s">
        <v>1003</v>
      </c>
      <c r="I706" t="s">
        <v>981</v>
      </c>
      <c r="J706" t="s">
        <v>1004</v>
      </c>
      <c r="K706" t="s">
        <v>1005</v>
      </c>
      <c r="L706" t="s">
        <v>1003</v>
      </c>
      <c r="M706" t="s">
        <v>981</v>
      </c>
      <c r="N706" t="s">
        <v>1004</v>
      </c>
      <c r="O706" t="s">
        <v>1005</v>
      </c>
      <c r="P706" s="9" t="s">
        <v>981</v>
      </c>
      <c r="Q706">
        <f>+I689*(I$688-$N689)</f>
        <v>41.6</v>
      </c>
      <c r="R706">
        <f t="shared" ref="R706:T706" si="19">+J689*(J$688-$N689)</f>
        <v>4.2000000000000011</v>
      </c>
      <c r="S706">
        <f t="shared" si="19"/>
        <v>-8.3999999999999986</v>
      </c>
      <c r="T706">
        <f t="shared" si="19"/>
        <v>-37.4</v>
      </c>
      <c r="U706">
        <f>+SUM(Q706:T706)</f>
        <v>0</v>
      </c>
      <c r="W706" t="s">
        <v>1025</v>
      </c>
    </row>
    <row r="707" spans="3:29" x14ac:dyDescent="0.25">
      <c r="C707" t="s">
        <v>998</v>
      </c>
      <c r="D707" t="s">
        <v>999</v>
      </c>
      <c r="E707" t="s">
        <v>1000</v>
      </c>
      <c r="F707" t="s">
        <v>1001</v>
      </c>
      <c r="G707" t="s">
        <v>1002</v>
      </c>
      <c r="H707" t="s">
        <v>998</v>
      </c>
      <c r="I707" t="s">
        <v>999</v>
      </c>
      <c r="J707" t="s">
        <v>1000</v>
      </c>
      <c r="K707" t="s">
        <v>1001</v>
      </c>
      <c r="L707" t="s">
        <v>998</v>
      </c>
      <c r="M707" t="s">
        <v>999</v>
      </c>
      <c r="N707" t="s">
        <v>1000</v>
      </c>
      <c r="O707" t="s">
        <v>1001</v>
      </c>
      <c r="P707" t="s">
        <v>982</v>
      </c>
      <c r="Q707">
        <f>+I690*(I$688-$N690)</f>
        <v>79.5</v>
      </c>
      <c r="R707">
        <f t="shared" ref="R707" si="20">+J690*(J$688-$N690)</f>
        <v>-6.5</v>
      </c>
      <c r="S707">
        <f t="shared" ref="S707" si="21">+K690*(K$688-$N690)</f>
        <v>-18</v>
      </c>
      <c r="T707">
        <f t="shared" ref="T707" si="22">+L690*(L$688-$N690)</f>
        <v>-55</v>
      </c>
      <c r="U707">
        <f>+SUM(Q707:T707)</f>
        <v>0</v>
      </c>
      <c r="W707" s="5" t="s">
        <v>1026</v>
      </c>
      <c r="X707" s="5" t="s">
        <v>1027</v>
      </c>
      <c r="Y707" s="5" t="s">
        <v>1028</v>
      </c>
      <c r="Z707" s="5" t="s">
        <v>1029</v>
      </c>
      <c r="AA707" s="5" t="s">
        <v>982</v>
      </c>
      <c r="AB707" s="5" t="s">
        <v>1030</v>
      </c>
      <c r="AC707" s="5" t="s">
        <v>1031</v>
      </c>
    </row>
    <row r="708" spans="3:29" x14ac:dyDescent="0.25">
      <c r="C708">
        <v>1</v>
      </c>
      <c r="D708">
        <f>$D$692</f>
        <v>-3</v>
      </c>
      <c r="E708">
        <f>+D708*$D$690+$D$689</f>
        <v>-0.94999999999999973</v>
      </c>
      <c r="F708">
        <f>NORMDIST(E708,$D$689,$D$690,FALSE)</f>
        <v>4.3027654484835021E-3</v>
      </c>
      <c r="G708" t="e">
        <f>IF(E708&gt;$D$699,NA(),IF(E708&lt;$D$698,NA(),F708))</f>
        <v>#N/A</v>
      </c>
      <c r="H708">
        <v>1</v>
      </c>
      <c r="I708">
        <f>$E$692</f>
        <v>-3</v>
      </c>
      <c r="J708">
        <f>+I708*$E$690+$E$689</f>
        <v>-2.0706394045290706</v>
      </c>
      <c r="K708">
        <f>NORMDIST(J708,$E$689,$E$690,FALSE)</f>
        <v>3.5260717903292985E-3</v>
      </c>
      <c r="L708">
        <v>1</v>
      </c>
      <c r="M708">
        <f>$F$692</f>
        <v>-3</v>
      </c>
      <c r="N708">
        <f>+M708*$F$690+$F$689</f>
        <v>-0.2139856439412342</v>
      </c>
      <c r="O708">
        <f>NORMDIST(N708,$F$689,$F$690,FALSE)</f>
        <v>5.188349163062397E-3</v>
      </c>
      <c r="P708" t="s">
        <v>1034</v>
      </c>
      <c r="Q708">
        <f>+SUM(Q706:Q707)</f>
        <v>121.1</v>
      </c>
      <c r="R708">
        <f t="shared" ref="R708:T708" si="23">+SUM(R706:R707)</f>
        <v>-2.2999999999999989</v>
      </c>
      <c r="S708">
        <f t="shared" si="23"/>
        <v>-26.4</v>
      </c>
      <c r="T708">
        <f t="shared" si="23"/>
        <v>-92.4</v>
      </c>
      <c r="W708" s="3" t="s">
        <v>1032</v>
      </c>
      <c r="X708" s="3">
        <v>5.5511151231257827E-17</v>
      </c>
      <c r="Y708" s="3">
        <v>2</v>
      </c>
      <c r="Z708" s="3">
        <v>2.7755575615628914E-17</v>
      </c>
      <c r="AA708" s="3">
        <v>5.3841104872835712E-16</v>
      </c>
      <c r="AB708" s="3">
        <v>0.99999999999999944</v>
      </c>
      <c r="AC708" s="3">
        <v>4.2564947290937507</v>
      </c>
    </row>
    <row r="709" spans="3:29" x14ac:dyDescent="0.25">
      <c r="C709">
        <f>+C708+1</f>
        <v>2</v>
      </c>
      <c r="D709">
        <f>($D$693-$D$692)/($D$691-1)+D708</f>
        <v>-2.9393939393939394</v>
      </c>
      <c r="E709">
        <f>+D709*$D$690+$D$689</f>
        <v>-0.88757575757575768</v>
      </c>
      <c r="F709">
        <f>NORMDIST(E709,$D$689,$D$690,FALSE)</f>
        <v>5.1512508983374821E-3</v>
      </c>
      <c r="G709" t="e">
        <f>IF(E709&gt;$D$699,NA(),IF(E709&lt;$D$698,NA(),F709))</f>
        <v>#N/A</v>
      </c>
      <c r="H709">
        <f>+H708+1</f>
        <v>2</v>
      </c>
      <c r="I709">
        <f>($E$693-$E$692)/($E$691-1)+I708</f>
        <v>-2.9393939393939394</v>
      </c>
      <c r="J709">
        <f>+I709*$E$690+$E$689</f>
        <v>-1.9944648711042412</v>
      </c>
      <c r="K709">
        <f>NORMDIST(J709,$E$689,$E$690,FALSE)</f>
        <v>4.2213968423349671E-3</v>
      </c>
      <c r="L709">
        <f>+L708+1</f>
        <v>2</v>
      </c>
      <c r="M709">
        <f>($F$693-$F$692)/($F$691-1)+M708</f>
        <v>-2.9393939393939394</v>
      </c>
      <c r="N709">
        <f>+M709*$F$690+$F$689</f>
        <v>-0.16221640771422408</v>
      </c>
      <c r="O709">
        <f>NORMDIST(N709,$F$689,$F$690,FALSE)</f>
        <v>6.2114676263688457E-3</v>
      </c>
      <c r="W709" s="3" t="s">
        <v>1033</v>
      </c>
      <c r="X709" s="3">
        <v>0.46395812480195059</v>
      </c>
      <c r="Y709" s="3">
        <v>9</v>
      </c>
      <c r="Z709" s="3">
        <v>5.1550902755772288E-2</v>
      </c>
      <c r="AA709" s="3"/>
      <c r="AB709" s="3"/>
      <c r="AC709" s="3"/>
    </row>
    <row r="710" spans="3:29" x14ac:dyDescent="0.25">
      <c r="C710">
        <f t="shared" ref="C710:C773" si="24">+C709+1</f>
        <v>3</v>
      </c>
      <c r="D710">
        <f t="shared" ref="D710:D773" si="25">($D$693-$D$692)/($D$691-1)+D709</f>
        <v>-2.8787878787878789</v>
      </c>
      <c r="E710">
        <f t="shared" ref="E710:E772" si="26">+D710*$D$690+$D$689</f>
        <v>-0.82515151515151519</v>
      </c>
      <c r="F710">
        <f t="shared" ref="F710:F772" si="27">NORMDIST(E710,$D$689,$D$690,FALSE)</f>
        <v>6.14444313454637E-3</v>
      </c>
      <c r="G710" t="e">
        <f t="shared" ref="G710:G773" si="28">IF(E710&gt;$D$699,NA(),IF(E710&lt;$D$698,NA(),F710))</f>
        <v>#N/A</v>
      </c>
      <c r="H710">
        <f t="shared" ref="H710:H773" si="29">+H709+1</f>
        <v>3</v>
      </c>
      <c r="I710">
        <f t="shared" ref="I710:I773" si="30">($E$693-$E$692)/($E$691-1)+I709</f>
        <v>-2.8787878787878789</v>
      </c>
      <c r="J710">
        <f t="shared" ref="J710:J773" si="31">+I710*$E$690+$E$689</f>
        <v>-1.9182903376794116</v>
      </c>
      <c r="K710">
        <f t="shared" ref="K710:K773" si="32">NORMDIST(J710,$E$689,$E$690,FALSE)</f>
        <v>5.0353076093521488E-3</v>
      </c>
      <c r="L710">
        <f t="shared" ref="L710:L773" si="33">+L709+1</f>
        <v>3</v>
      </c>
      <c r="M710">
        <f t="shared" ref="M710:M773" si="34">($F$693-$F$692)/($F$691-1)+M709</f>
        <v>-2.8787878787878789</v>
      </c>
      <c r="N710">
        <f t="shared" ref="N710:N771" si="35">+M710*$F$690+$F$689</f>
        <v>-0.11044717148721395</v>
      </c>
      <c r="O710">
        <f t="shared" ref="O710:O771" si="36">NORMDIST(N710,$F$689,$F$690,FALSE)</f>
        <v>7.4090760410479659E-3</v>
      </c>
      <c r="W710" s="3"/>
      <c r="X710" s="3"/>
      <c r="Y710" s="3"/>
      <c r="Z710" s="3"/>
      <c r="AA710" s="3"/>
      <c r="AB710" s="3"/>
      <c r="AC710" s="3"/>
    </row>
    <row r="711" spans="3:29" ht="15.75" thickBot="1" x14ac:dyDescent="0.3">
      <c r="C711">
        <f t="shared" si="24"/>
        <v>4</v>
      </c>
      <c r="D711">
        <f t="shared" si="25"/>
        <v>-2.8181818181818183</v>
      </c>
      <c r="E711">
        <f t="shared" si="26"/>
        <v>-0.7627272727272727</v>
      </c>
      <c r="F711">
        <f t="shared" si="27"/>
        <v>7.3022576201061361E-3</v>
      </c>
      <c r="G711" t="e">
        <f t="shared" si="28"/>
        <v>#N/A</v>
      </c>
      <c r="H711">
        <f t="shared" si="29"/>
        <v>4</v>
      </c>
      <c r="I711">
        <f t="shared" si="30"/>
        <v>-2.8181818181818183</v>
      </c>
      <c r="J711">
        <f t="shared" si="31"/>
        <v>-1.842115804254582</v>
      </c>
      <c r="K711">
        <f t="shared" si="32"/>
        <v>5.9841246073611375E-3</v>
      </c>
      <c r="L711">
        <f t="shared" si="33"/>
        <v>4</v>
      </c>
      <c r="M711">
        <f t="shared" si="34"/>
        <v>-2.8181818181818183</v>
      </c>
      <c r="N711">
        <f t="shared" si="35"/>
        <v>-5.8677935260203373E-2</v>
      </c>
      <c r="O711">
        <f t="shared" si="36"/>
        <v>8.8051888176002568E-3</v>
      </c>
      <c r="W711" s="4" t="s">
        <v>1034</v>
      </c>
      <c r="X711" s="4">
        <v>0.46395812480195064</v>
      </c>
      <c r="Y711" s="4">
        <v>11</v>
      </c>
      <c r="Z711" s="4"/>
      <c r="AA711" s="4"/>
      <c r="AB711" s="4"/>
      <c r="AC711" s="4"/>
    </row>
    <row r="712" spans="3:29" x14ac:dyDescent="0.25">
      <c r="C712">
        <f t="shared" si="24"/>
        <v>5</v>
      </c>
      <c r="D712">
        <f t="shared" si="25"/>
        <v>-2.7575757575757578</v>
      </c>
      <c r="E712">
        <f t="shared" si="26"/>
        <v>-0.70030303030303065</v>
      </c>
      <c r="F712">
        <f t="shared" si="27"/>
        <v>8.6464247703068285E-3</v>
      </c>
      <c r="G712" t="e">
        <f t="shared" si="28"/>
        <v>#N/A</v>
      </c>
      <c r="H712">
        <f t="shared" si="29"/>
        <v>5</v>
      </c>
      <c r="I712">
        <f t="shared" si="30"/>
        <v>-2.7575757575757578</v>
      </c>
      <c r="J712">
        <f t="shared" si="31"/>
        <v>-1.7659412708297524</v>
      </c>
      <c r="K712">
        <f t="shared" si="32"/>
        <v>7.0856556869788893E-3</v>
      </c>
      <c r="L712">
        <f t="shared" si="33"/>
        <v>5</v>
      </c>
      <c r="M712">
        <f t="shared" si="34"/>
        <v>-2.7575757575757578</v>
      </c>
      <c r="N712">
        <f t="shared" si="35"/>
        <v>-6.9086990331932441E-3</v>
      </c>
      <c r="O712">
        <f t="shared" si="36"/>
        <v>1.0426008867463235E-2</v>
      </c>
    </row>
    <row r="713" spans="3:29" x14ac:dyDescent="0.25">
      <c r="C713">
        <f t="shared" si="24"/>
        <v>6</v>
      </c>
      <c r="D713">
        <f t="shared" si="25"/>
        <v>-2.6969696969696972</v>
      </c>
      <c r="E713">
        <f t="shared" si="26"/>
        <v>-0.63787878787878816</v>
      </c>
      <c r="F713">
        <f t="shared" si="27"/>
        <v>1.0200484002087571E-2</v>
      </c>
      <c r="G713" t="e">
        <f t="shared" si="28"/>
        <v>#N/A</v>
      </c>
      <c r="H713">
        <f t="shared" si="29"/>
        <v>6</v>
      </c>
      <c r="I713">
        <f t="shared" si="30"/>
        <v>-2.6969696969696972</v>
      </c>
      <c r="J713">
        <f t="shared" si="31"/>
        <v>-1.6897667374049228</v>
      </c>
      <c r="K713">
        <f t="shared" si="32"/>
        <v>8.3591911569669657E-3</v>
      </c>
      <c r="L713">
        <f t="shared" si="33"/>
        <v>6</v>
      </c>
      <c r="M713">
        <f t="shared" si="34"/>
        <v>-2.6969696969696972</v>
      </c>
      <c r="N713">
        <f t="shared" si="35"/>
        <v>4.4860537193816885E-2</v>
      </c>
      <c r="O713">
        <f t="shared" si="36"/>
        <v>1.229992042762062E-2</v>
      </c>
    </row>
    <row r="714" spans="3:29" x14ac:dyDescent="0.25">
      <c r="C714">
        <f t="shared" si="24"/>
        <v>7</v>
      </c>
      <c r="D714">
        <f t="shared" si="25"/>
        <v>-2.6363636363636367</v>
      </c>
      <c r="E714">
        <f t="shared" si="26"/>
        <v>-0.57545454545454566</v>
      </c>
      <c r="F714">
        <f t="shared" si="27"/>
        <v>1.1989740574292335E-2</v>
      </c>
      <c r="G714" t="e">
        <f t="shared" si="28"/>
        <v>#N/A</v>
      </c>
      <c r="H714">
        <f t="shared" si="29"/>
        <v>7</v>
      </c>
      <c r="I714">
        <f t="shared" si="30"/>
        <v>-2.6363636363636367</v>
      </c>
      <c r="J714">
        <f t="shared" si="31"/>
        <v>-1.6135922039800927</v>
      </c>
      <c r="K714">
        <f t="shared" si="32"/>
        <v>9.8254684152674666E-3</v>
      </c>
      <c r="L714">
        <f t="shared" si="33"/>
        <v>7</v>
      </c>
      <c r="M714">
        <f t="shared" si="34"/>
        <v>-2.6363636363636367</v>
      </c>
      <c r="N714">
        <f t="shared" si="35"/>
        <v>9.6629773420827014E-2</v>
      </c>
      <c r="O714">
        <f t="shared" si="36"/>
        <v>1.4457437017834559E-2</v>
      </c>
    </row>
    <row r="715" spans="3:29" x14ac:dyDescent="0.25">
      <c r="C715">
        <f t="shared" si="24"/>
        <v>8</v>
      </c>
      <c r="D715">
        <f t="shared" si="25"/>
        <v>-2.5757575757575761</v>
      </c>
      <c r="E715">
        <f t="shared" si="26"/>
        <v>-0.51303030303030317</v>
      </c>
      <c r="F715">
        <f t="shared" si="27"/>
        <v>1.4041179415178812E-2</v>
      </c>
      <c r="G715" t="e">
        <f t="shared" si="28"/>
        <v>#N/A</v>
      </c>
      <c r="H715">
        <f t="shared" si="29"/>
        <v>8</v>
      </c>
      <c r="I715">
        <f t="shared" si="30"/>
        <v>-2.5757575757575761</v>
      </c>
      <c r="J715">
        <f t="shared" si="31"/>
        <v>-1.5374176705552631</v>
      </c>
      <c r="K715">
        <f t="shared" si="32"/>
        <v>1.150660133153765E-2</v>
      </c>
      <c r="L715">
        <f t="shared" si="33"/>
        <v>8</v>
      </c>
      <c r="M715">
        <f t="shared" si="34"/>
        <v>-2.5757575757575761</v>
      </c>
      <c r="N715">
        <f t="shared" si="35"/>
        <v>0.14839900964783759</v>
      </c>
      <c r="O715">
        <f t="shared" si="36"/>
        <v>1.6931097532362108E-2</v>
      </c>
    </row>
    <row r="716" spans="3:29" x14ac:dyDescent="0.25">
      <c r="C716">
        <f t="shared" si="24"/>
        <v>9</v>
      </c>
      <c r="D716">
        <f t="shared" si="25"/>
        <v>-2.5151515151515156</v>
      </c>
      <c r="E716">
        <f t="shared" si="26"/>
        <v>-0.45060606060606112</v>
      </c>
      <c r="F716">
        <f t="shared" si="27"/>
        <v>1.638333027827401E-2</v>
      </c>
      <c r="G716" t="e">
        <f t="shared" si="28"/>
        <v>#N/A</v>
      </c>
      <c r="H716">
        <f t="shared" si="29"/>
        <v>9</v>
      </c>
      <c r="I716">
        <f t="shared" si="30"/>
        <v>-2.5151515151515156</v>
      </c>
      <c r="J716">
        <f t="shared" si="31"/>
        <v>-1.4612431371304335</v>
      </c>
      <c r="K716">
        <f t="shared" si="32"/>
        <v>1.3425969743768001E-2</v>
      </c>
      <c r="L716">
        <f t="shared" si="33"/>
        <v>9</v>
      </c>
      <c r="M716">
        <f t="shared" si="34"/>
        <v>-2.5151515151515156</v>
      </c>
      <c r="N716">
        <f t="shared" si="35"/>
        <v>0.20016824587484772</v>
      </c>
      <c r="O716">
        <f t="shared" si="36"/>
        <v>1.9755303642548464E-2</v>
      </c>
    </row>
    <row r="717" spans="3:29" x14ac:dyDescent="0.25">
      <c r="C717">
        <f t="shared" si="24"/>
        <v>10</v>
      </c>
      <c r="D717">
        <f t="shared" si="25"/>
        <v>-2.454545454545455</v>
      </c>
      <c r="E717">
        <f t="shared" si="26"/>
        <v>-0.38818181818181863</v>
      </c>
      <c r="F717">
        <f t="shared" si="27"/>
        <v>1.9046078918201339E-2</v>
      </c>
      <c r="G717" t="e">
        <f t="shared" si="28"/>
        <v>#N/A</v>
      </c>
      <c r="H717">
        <f t="shared" si="29"/>
        <v>10</v>
      </c>
      <c r="I717">
        <f t="shared" si="30"/>
        <v>-2.454545454545455</v>
      </c>
      <c r="J717">
        <f t="shared" si="31"/>
        <v>-1.3850686037056039</v>
      </c>
      <c r="K717">
        <f t="shared" si="32"/>
        <v>1.5608064718825171E-2</v>
      </c>
      <c r="L717">
        <f t="shared" si="33"/>
        <v>10</v>
      </c>
      <c r="M717">
        <f t="shared" si="34"/>
        <v>-2.454545454545455</v>
      </c>
      <c r="N717">
        <f t="shared" si="35"/>
        <v>0.25193748210185785</v>
      </c>
      <c r="O717">
        <f t="shared" si="36"/>
        <v>2.2966092109366155E-2</v>
      </c>
    </row>
    <row r="718" spans="3:29" x14ac:dyDescent="0.25">
      <c r="C718">
        <f t="shared" si="24"/>
        <v>11</v>
      </c>
      <c r="D718">
        <f t="shared" si="25"/>
        <v>-2.3939393939393945</v>
      </c>
      <c r="E718">
        <f t="shared" si="26"/>
        <v>-0.32575757575757613</v>
      </c>
      <c r="F718">
        <f t="shared" si="27"/>
        <v>2.2060419558345052E-2</v>
      </c>
      <c r="G718" t="e">
        <f t="shared" si="28"/>
        <v>#N/A</v>
      </c>
      <c r="H718">
        <f t="shared" si="29"/>
        <v>11</v>
      </c>
      <c r="I718">
        <f t="shared" si="30"/>
        <v>-2.3939393939393945</v>
      </c>
      <c r="J718">
        <f t="shared" si="31"/>
        <v>-1.3088940702807743</v>
      </c>
      <c r="K718">
        <f t="shared" si="32"/>
        <v>1.8078285702262692E-2</v>
      </c>
      <c r="L718">
        <f t="shared" si="33"/>
        <v>11</v>
      </c>
      <c r="M718">
        <f t="shared" si="34"/>
        <v>-2.3939393939393945</v>
      </c>
      <c r="N718">
        <f t="shared" si="35"/>
        <v>0.30370671832886798</v>
      </c>
      <c r="O718">
        <f t="shared" si="36"/>
        <v>2.6600836304634039E-2</v>
      </c>
    </row>
    <row r="719" spans="3:29" x14ac:dyDescent="0.25">
      <c r="C719">
        <f t="shared" si="24"/>
        <v>12</v>
      </c>
      <c r="D719">
        <f t="shared" si="25"/>
        <v>-2.3333333333333339</v>
      </c>
      <c r="E719">
        <f t="shared" si="26"/>
        <v>-0.26333333333333409</v>
      </c>
      <c r="F719">
        <f t="shared" si="27"/>
        <v>2.5458144751174232E-2</v>
      </c>
      <c r="G719" t="e">
        <f t="shared" si="28"/>
        <v>#N/A</v>
      </c>
      <c r="H719">
        <f t="shared" si="29"/>
        <v>12</v>
      </c>
      <c r="I719">
        <f t="shared" si="30"/>
        <v>-2.3333333333333339</v>
      </c>
      <c r="J719">
        <f t="shared" si="31"/>
        <v>-1.2327195368559447</v>
      </c>
      <c r="K719">
        <f t="shared" si="32"/>
        <v>2.0862686362063631E-2</v>
      </c>
      <c r="L719">
        <f t="shared" si="33"/>
        <v>12</v>
      </c>
      <c r="M719">
        <f t="shared" si="34"/>
        <v>-2.3333333333333339</v>
      </c>
      <c r="N719">
        <f t="shared" si="35"/>
        <v>0.35547595455587833</v>
      </c>
      <c r="O719">
        <f t="shared" si="36"/>
        <v>3.0697872239219888E-2</v>
      </c>
    </row>
    <row r="720" spans="3:29" x14ac:dyDescent="0.25">
      <c r="C720">
        <f t="shared" si="24"/>
        <v>13</v>
      </c>
      <c r="D720">
        <f t="shared" si="25"/>
        <v>-2.2727272727272734</v>
      </c>
      <c r="E720">
        <f t="shared" si="26"/>
        <v>-0.20090909090909159</v>
      </c>
      <c r="F720">
        <f t="shared" si="27"/>
        <v>2.9271469822136513E-2</v>
      </c>
      <c r="G720" t="e">
        <f t="shared" si="28"/>
        <v>#N/A</v>
      </c>
      <c r="H720">
        <f t="shared" si="29"/>
        <v>13</v>
      </c>
      <c r="I720">
        <f t="shared" si="30"/>
        <v>-2.2727272727272734</v>
      </c>
      <c r="J720">
        <f t="shared" si="31"/>
        <v>-1.1565450034311151</v>
      </c>
      <c r="K720">
        <f t="shared" si="32"/>
        <v>2.3987666824295102E-2</v>
      </c>
      <c r="L720">
        <f t="shared" si="33"/>
        <v>13</v>
      </c>
      <c r="M720">
        <f t="shared" si="34"/>
        <v>-2.2727272727272734</v>
      </c>
      <c r="N720">
        <f t="shared" si="35"/>
        <v>0.40724519078288868</v>
      </c>
      <c r="O720">
        <f t="shared" si="36"/>
        <v>3.5296045710977476E-2</v>
      </c>
    </row>
    <row r="721" spans="3:15" x14ac:dyDescent="0.25">
      <c r="C721">
        <f t="shared" si="24"/>
        <v>14</v>
      </c>
      <c r="D721">
        <f t="shared" si="25"/>
        <v>-2.2121212121212128</v>
      </c>
      <c r="E721">
        <f t="shared" si="26"/>
        <v>-0.1384848484848491</v>
      </c>
      <c r="F721">
        <f t="shared" si="27"/>
        <v>3.3532590443427664E-2</v>
      </c>
      <c r="G721" t="e">
        <f t="shared" si="28"/>
        <v>#N/A</v>
      </c>
      <c r="H721">
        <f t="shared" si="29"/>
        <v>14</v>
      </c>
      <c r="I721">
        <f t="shared" si="30"/>
        <v>-2.2121212121212128</v>
      </c>
      <c r="J721">
        <f t="shared" si="31"/>
        <v>-1.0803704700062855</v>
      </c>
      <c r="K721">
        <f t="shared" si="32"/>
        <v>2.7479611109387542E-2</v>
      </c>
      <c r="L721">
        <f t="shared" si="33"/>
        <v>14</v>
      </c>
      <c r="M721">
        <f t="shared" si="34"/>
        <v>-2.2121212121212128</v>
      </c>
      <c r="N721">
        <f t="shared" si="35"/>
        <v>0.45901442700989881</v>
      </c>
      <c r="O721">
        <f t="shared" si="36"/>
        <v>4.0434178819528828E-2</v>
      </c>
    </row>
    <row r="722" spans="3:15" x14ac:dyDescent="0.25">
      <c r="C722">
        <f t="shared" si="24"/>
        <v>15</v>
      </c>
      <c r="D722">
        <f t="shared" si="25"/>
        <v>-2.1515151515151523</v>
      </c>
      <c r="E722">
        <f t="shared" si="26"/>
        <v>-7.6060606060606606E-2</v>
      </c>
      <c r="F722">
        <f t="shared" si="27"/>
        <v>3.8273173499056526E-2</v>
      </c>
      <c r="G722" t="e">
        <f t="shared" si="28"/>
        <v>#N/A</v>
      </c>
      <c r="H722">
        <f t="shared" si="29"/>
        <v>15</v>
      </c>
      <c r="I722">
        <f t="shared" si="30"/>
        <v>-2.1515151515151523</v>
      </c>
      <c r="J722">
        <f t="shared" si="31"/>
        <v>-1.0041959365814559</v>
      </c>
      <c r="K722">
        <f t="shared" si="32"/>
        <v>3.1364469901320385E-2</v>
      </c>
      <c r="L722">
        <f t="shared" si="33"/>
        <v>15</v>
      </c>
      <c r="M722">
        <f t="shared" si="34"/>
        <v>-2.1515151515151523</v>
      </c>
      <c r="N722">
        <f t="shared" si="35"/>
        <v>0.51078366323690894</v>
      </c>
      <c r="O722">
        <f t="shared" si="36"/>
        <v>4.6150456042533976E-2</v>
      </c>
    </row>
    <row r="723" spans="3:15" x14ac:dyDescent="0.25">
      <c r="C723">
        <f t="shared" si="24"/>
        <v>16</v>
      </c>
      <c r="D723">
        <f t="shared" si="25"/>
        <v>-2.0909090909090917</v>
      </c>
      <c r="E723">
        <f t="shared" si="26"/>
        <v>-1.3636363636364557E-2</v>
      </c>
      <c r="F723">
        <f t="shared" si="27"/>
        <v>4.3523783260769569E-2</v>
      </c>
      <c r="G723" t="e">
        <f t="shared" si="28"/>
        <v>#N/A</v>
      </c>
      <c r="H723">
        <f t="shared" si="29"/>
        <v>16</v>
      </c>
      <c r="I723">
        <f t="shared" si="30"/>
        <v>-2.0909090909090917</v>
      </c>
      <c r="J723">
        <f t="shared" si="31"/>
        <v>-0.92802140315662629</v>
      </c>
      <c r="K723">
        <f t="shared" si="32"/>
        <v>3.5667290304726117E-2</v>
      </c>
      <c r="L723">
        <f t="shared" si="33"/>
        <v>16</v>
      </c>
      <c r="M723">
        <f t="shared" si="34"/>
        <v>-2.0909090909090917</v>
      </c>
      <c r="N723">
        <f t="shared" si="35"/>
        <v>0.56255289946391929</v>
      </c>
      <c r="O723">
        <f t="shared" si="36"/>
        <v>5.2481732308674048E-2</v>
      </c>
    </row>
    <row r="724" spans="3:15" x14ac:dyDescent="0.25">
      <c r="C724">
        <f t="shared" si="24"/>
        <v>17</v>
      </c>
      <c r="D724">
        <f t="shared" si="25"/>
        <v>-2.0303030303030312</v>
      </c>
      <c r="E724">
        <f t="shared" si="26"/>
        <v>4.8787878787877936E-2</v>
      </c>
      <c r="F724">
        <f t="shared" si="27"/>
        <v>4.9313246966799958E-2</v>
      </c>
      <c r="G724" t="e">
        <f t="shared" si="28"/>
        <v>#N/A</v>
      </c>
      <c r="H724">
        <f t="shared" si="29"/>
        <v>17</v>
      </c>
      <c r="I724">
        <f t="shared" si="30"/>
        <v>-2.0303030303030312</v>
      </c>
      <c r="J724">
        <f t="shared" si="31"/>
        <v>-0.85184686973179669</v>
      </c>
      <c r="K724">
        <f t="shared" si="32"/>
        <v>4.0411695943235633E-2</v>
      </c>
      <c r="L724">
        <f t="shared" si="33"/>
        <v>17</v>
      </c>
      <c r="M724">
        <f t="shared" si="34"/>
        <v>-2.0303030303030312</v>
      </c>
      <c r="N724">
        <f t="shared" si="35"/>
        <v>0.61432213569092942</v>
      </c>
      <c r="O724">
        <f t="shared" si="36"/>
        <v>5.9462768001509597E-2</v>
      </c>
    </row>
    <row r="725" spans="3:15" x14ac:dyDescent="0.25">
      <c r="C725">
        <f t="shared" si="24"/>
        <v>18</v>
      </c>
      <c r="D725">
        <f t="shared" si="25"/>
        <v>-1.9696969696969706</v>
      </c>
      <c r="E725">
        <f t="shared" si="26"/>
        <v>0.11121212121212043</v>
      </c>
      <c r="F725">
        <f t="shared" si="27"/>
        <v>5.5667966140594966E-2</v>
      </c>
      <c r="G725" t="e">
        <f t="shared" si="28"/>
        <v>#N/A</v>
      </c>
      <c r="H725">
        <f t="shared" si="29"/>
        <v>18</v>
      </c>
      <c r="I725">
        <f t="shared" si="30"/>
        <v>-1.9696969696969706</v>
      </c>
      <c r="J725">
        <f t="shared" si="31"/>
        <v>-0.77567233630696664</v>
      </c>
      <c r="K725">
        <f t="shared" si="32"/>
        <v>4.5619322592297055E-2</v>
      </c>
      <c r="L725">
        <f t="shared" si="33"/>
        <v>18</v>
      </c>
      <c r="M725">
        <f t="shared" si="34"/>
        <v>-1.9696969696969706</v>
      </c>
      <c r="N725">
        <f t="shared" si="35"/>
        <v>0.66609137191793977</v>
      </c>
      <c r="O725">
        <f t="shared" si="36"/>
        <v>6.7125398535664377E-2</v>
      </c>
    </row>
    <row r="726" spans="3:15" x14ac:dyDescent="0.25">
      <c r="C726">
        <f t="shared" si="24"/>
        <v>19</v>
      </c>
      <c r="D726">
        <f t="shared" si="25"/>
        <v>-1.9090909090909101</v>
      </c>
      <c r="E726">
        <f t="shared" si="26"/>
        <v>0.1736363636363627</v>
      </c>
      <c r="F726">
        <f t="shared" si="27"/>
        <v>6.2611182350420069E-2</v>
      </c>
      <c r="G726" t="e">
        <f t="shared" si="28"/>
        <v>#N/A</v>
      </c>
      <c r="H726">
        <f t="shared" si="29"/>
        <v>19</v>
      </c>
      <c r="I726">
        <f t="shared" si="30"/>
        <v>-1.9090909090909101</v>
      </c>
      <c r="J726">
        <f t="shared" si="31"/>
        <v>-0.69949780288213703</v>
      </c>
      <c r="K726">
        <f t="shared" si="32"/>
        <v>5.1309216476763883E-2</v>
      </c>
      <c r="L726">
        <f t="shared" si="33"/>
        <v>19</v>
      </c>
      <c r="M726">
        <f t="shared" si="34"/>
        <v>-1.9090909090909101</v>
      </c>
      <c r="N726">
        <f t="shared" si="35"/>
        <v>0.7178606081449499</v>
      </c>
      <c r="O726">
        <f t="shared" si="36"/>
        <v>7.5497648997028446E-2</v>
      </c>
    </row>
    <row r="727" spans="3:15" x14ac:dyDescent="0.25">
      <c r="C727">
        <f t="shared" si="24"/>
        <v>20</v>
      </c>
      <c r="D727">
        <f t="shared" si="25"/>
        <v>-1.8484848484848495</v>
      </c>
      <c r="E727">
        <f t="shared" si="26"/>
        <v>0.23606060606060497</v>
      </c>
      <c r="F727">
        <f t="shared" si="27"/>
        <v>7.0162208526536499E-2</v>
      </c>
      <c r="G727" t="e">
        <f t="shared" si="28"/>
        <v>#N/A</v>
      </c>
      <c r="H727">
        <f t="shared" si="29"/>
        <v>20</v>
      </c>
      <c r="I727">
        <f t="shared" si="30"/>
        <v>-1.8484848484848495</v>
      </c>
      <c r="J727">
        <f t="shared" si="31"/>
        <v>-0.62332326945730743</v>
      </c>
      <c r="K727">
        <f t="shared" si="32"/>
        <v>5.7497204343271026E-2</v>
      </c>
      <c r="L727">
        <f t="shared" si="33"/>
        <v>20</v>
      </c>
      <c r="M727">
        <f t="shared" si="34"/>
        <v>-1.8484848484848495</v>
      </c>
      <c r="N727">
        <f t="shared" si="35"/>
        <v>0.76962984437196025</v>
      </c>
      <c r="O727">
        <f t="shared" si="36"/>
        <v>8.4602807251686243E-2</v>
      </c>
    </row>
    <row r="728" spans="3:15" x14ac:dyDescent="0.25">
      <c r="C728">
        <f t="shared" si="24"/>
        <v>21</v>
      </c>
      <c r="D728">
        <f t="shared" si="25"/>
        <v>-1.787878787878789</v>
      </c>
      <c r="E728">
        <f t="shared" si="26"/>
        <v>0.29848484848484746</v>
      </c>
      <c r="F728">
        <f t="shared" si="27"/>
        <v>7.8335639342877184E-2</v>
      </c>
      <c r="G728" t="e">
        <f t="shared" si="28"/>
        <v>#N/A</v>
      </c>
      <c r="H728">
        <f t="shared" si="29"/>
        <v>21</v>
      </c>
      <c r="I728">
        <f t="shared" si="30"/>
        <v>-1.787878787878789</v>
      </c>
      <c r="J728">
        <f t="shared" si="31"/>
        <v>-0.54714873603247782</v>
      </c>
      <c r="K728">
        <f t="shared" si="32"/>
        <v>6.4195246376183762E-2</v>
      </c>
      <c r="L728">
        <f t="shared" si="33"/>
        <v>21</v>
      </c>
      <c r="M728">
        <f t="shared" si="34"/>
        <v>-1.787878787878789</v>
      </c>
      <c r="N728">
        <f t="shared" si="35"/>
        <v>0.82139908059897038</v>
      </c>
      <c r="O728">
        <f t="shared" si="36"/>
        <v>9.4458471810454067E-2</v>
      </c>
    </row>
    <row r="729" spans="3:15" x14ac:dyDescent="0.25">
      <c r="C729">
        <f t="shared" si="24"/>
        <v>22</v>
      </c>
      <c r="D729">
        <f t="shared" si="25"/>
        <v>-1.7272727272727284</v>
      </c>
      <c r="E729">
        <f t="shared" si="26"/>
        <v>0.36090909090908974</v>
      </c>
      <c r="F729">
        <f t="shared" si="27"/>
        <v>8.7140556447887471E-2</v>
      </c>
      <c r="G729" t="e">
        <f t="shared" si="28"/>
        <v>#N/A</v>
      </c>
      <c r="H729">
        <f t="shared" si="29"/>
        <v>22</v>
      </c>
      <c r="I729">
        <f t="shared" si="30"/>
        <v>-1.7272727272727284</v>
      </c>
      <c r="J729">
        <f t="shared" si="31"/>
        <v>-0.47097420260764822</v>
      </c>
      <c r="K729">
        <f t="shared" si="32"/>
        <v>7.1410784892490059E-2</v>
      </c>
      <c r="L729">
        <f t="shared" si="33"/>
        <v>22</v>
      </c>
      <c r="M729">
        <f t="shared" si="34"/>
        <v>-1.7272727272727284</v>
      </c>
      <c r="N729">
        <f t="shared" si="35"/>
        <v>0.87316831682598073</v>
      </c>
      <c r="O729">
        <f t="shared" si="36"/>
        <v>0.10507559348245105</v>
      </c>
    </row>
    <row r="730" spans="3:15" x14ac:dyDescent="0.25">
      <c r="C730">
        <f t="shared" si="24"/>
        <v>23</v>
      </c>
      <c r="D730">
        <f t="shared" si="25"/>
        <v>-1.6666666666666679</v>
      </c>
      <c r="E730">
        <f t="shared" si="26"/>
        <v>0.42333333333333223</v>
      </c>
      <c r="F730">
        <f t="shared" si="27"/>
        <v>9.6579746400726696E-2</v>
      </c>
      <c r="G730" t="e">
        <f t="shared" si="28"/>
        <v>#N/A</v>
      </c>
      <c r="H730">
        <f t="shared" si="29"/>
        <v>23</v>
      </c>
      <c r="I730">
        <f t="shared" si="30"/>
        <v>-1.6666666666666679</v>
      </c>
      <c r="J730">
        <f t="shared" si="31"/>
        <v>-0.39479966918281861</v>
      </c>
      <c r="K730">
        <f t="shared" si="32"/>
        <v>7.9146103448605343E-2</v>
      </c>
      <c r="L730">
        <f t="shared" si="33"/>
        <v>23</v>
      </c>
      <c r="M730">
        <f t="shared" si="34"/>
        <v>-1.6666666666666679</v>
      </c>
      <c r="N730">
        <f t="shared" si="35"/>
        <v>0.92493755305299086</v>
      </c>
      <c r="O730">
        <f t="shared" si="36"/>
        <v>0.11645753234901442</v>
      </c>
    </row>
    <row r="731" spans="3:15" x14ac:dyDescent="0.25">
      <c r="C731">
        <f t="shared" si="24"/>
        <v>24</v>
      </c>
      <c r="D731">
        <f t="shared" si="25"/>
        <v>-1.6060606060606073</v>
      </c>
      <c r="E731">
        <f t="shared" si="26"/>
        <v>0.4857575757575745</v>
      </c>
      <c r="F731">
        <f t="shared" si="27"/>
        <v>0.10664895093696106</v>
      </c>
      <c r="G731" t="e">
        <f t="shared" si="28"/>
        <v>#N/A</v>
      </c>
      <c r="H731">
        <f t="shared" si="29"/>
        <v>24</v>
      </c>
      <c r="I731">
        <f t="shared" si="30"/>
        <v>-1.6060606060606073</v>
      </c>
      <c r="J731">
        <f t="shared" si="31"/>
        <v>-0.31862513575798901</v>
      </c>
      <c r="K731">
        <f t="shared" si="32"/>
        <v>8.7397712440860628E-2</v>
      </c>
      <c r="L731">
        <f t="shared" si="33"/>
        <v>24</v>
      </c>
      <c r="M731">
        <f t="shared" si="34"/>
        <v>-1.6060606060606073</v>
      </c>
      <c r="N731">
        <f t="shared" si="35"/>
        <v>0.97670678928000121</v>
      </c>
      <c r="O731">
        <f t="shared" si="36"/>
        <v>0.12859915372107611</v>
      </c>
    </row>
    <row r="732" spans="3:15" x14ac:dyDescent="0.25">
      <c r="C732">
        <f t="shared" si="24"/>
        <v>25</v>
      </c>
      <c r="D732">
        <f t="shared" si="25"/>
        <v>-1.5454545454545467</v>
      </c>
      <c r="E732">
        <f t="shared" si="26"/>
        <v>0.54818181818181699</v>
      </c>
      <c r="F732">
        <f t="shared" si="27"/>
        <v>0.1173361705548531</v>
      </c>
      <c r="G732" t="e">
        <f t="shared" si="28"/>
        <v>#N/A</v>
      </c>
      <c r="H732">
        <f t="shared" si="29"/>
        <v>25</v>
      </c>
      <c r="I732">
        <f t="shared" si="30"/>
        <v>-1.5454545454545467</v>
      </c>
      <c r="J732">
        <f t="shared" si="31"/>
        <v>-0.2424506023331594</v>
      </c>
      <c r="K732">
        <f t="shared" si="32"/>
        <v>9.6155778401668349E-2</v>
      </c>
      <c r="L732">
        <f t="shared" si="33"/>
        <v>25</v>
      </c>
      <c r="M732">
        <f t="shared" si="34"/>
        <v>-1.5454545454545467</v>
      </c>
      <c r="N732">
        <f t="shared" si="35"/>
        <v>1.0284760255070113</v>
      </c>
      <c r="O732">
        <f t="shared" si="36"/>
        <v>0.14148598839143833</v>
      </c>
    </row>
    <row r="733" spans="3:15" x14ac:dyDescent="0.25">
      <c r="C733">
        <f t="shared" si="24"/>
        <v>26</v>
      </c>
      <c r="D733">
        <f t="shared" si="25"/>
        <v>-1.4848484848484862</v>
      </c>
      <c r="E733">
        <f t="shared" si="26"/>
        <v>0.61060606060605926</v>
      </c>
      <c r="F733">
        <f t="shared" si="27"/>
        <v>0.12862104328616858</v>
      </c>
      <c r="G733" t="e">
        <f t="shared" si="28"/>
        <v>#N/A</v>
      </c>
      <c r="H733">
        <f t="shared" si="29"/>
        <v>26</v>
      </c>
      <c r="I733">
        <f t="shared" si="30"/>
        <v>-1.4848484848484862</v>
      </c>
      <c r="J733">
        <f t="shared" si="31"/>
        <v>-0.16627606890832958</v>
      </c>
      <c r="K733">
        <f t="shared" si="32"/>
        <v>0.10540361490862279</v>
      </c>
      <c r="L733">
        <f t="shared" si="33"/>
        <v>26</v>
      </c>
      <c r="M733">
        <f t="shared" si="34"/>
        <v>-1.4848484848484862</v>
      </c>
      <c r="N733">
        <f t="shared" si="35"/>
        <v>1.0802452617340215</v>
      </c>
      <c r="O733">
        <f t="shared" si="36"/>
        <v>0.15509348354584468</v>
      </c>
    </row>
    <row r="734" spans="3:15" x14ac:dyDescent="0.25">
      <c r="C734">
        <f t="shared" si="24"/>
        <v>27</v>
      </c>
      <c r="D734">
        <f t="shared" si="25"/>
        <v>-1.4242424242424256</v>
      </c>
      <c r="E734">
        <f t="shared" si="26"/>
        <v>0.67303030303030176</v>
      </c>
      <c r="F734">
        <f t="shared" si="27"/>
        <v>0.14047432080946823</v>
      </c>
      <c r="G734" t="e">
        <f t="shared" si="28"/>
        <v>#N/A</v>
      </c>
      <c r="H734">
        <f t="shared" si="29"/>
        <v>27</v>
      </c>
      <c r="I734">
        <f t="shared" si="30"/>
        <v>-1.4242424242424256</v>
      </c>
      <c r="J734">
        <f t="shared" si="31"/>
        <v>-9.0101535483499973E-2</v>
      </c>
      <c r="K734">
        <f t="shared" si="32"/>
        <v>0.11511725326475999</v>
      </c>
      <c r="L734">
        <f t="shared" si="33"/>
        <v>27</v>
      </c>
      <c r="M734">
        <f t="shared" si="34"/>
        <v>-1.4242424242424256</v>
      </c>
      <c r="N734">
        <f t="shared" si="35"/>
        <v>1.1320144979610318</v>
      </c>
      <c r="O734">
        <f t="shared" si="36"/>
        <v>0.16938637105130544</v>
      </c>
    </row>
    <row r="735" spans="3:15" x14ac:dyDescent="0.25">
      <c r="C735">
        <f t="shared" si="24"/>
        <v>28</v>
      </c>
      <c r="D735">
        <f t="shared" si="25"/>
        <v>-1.3636363636363651</v>
      </c>
      <c r="E735">
        <f t="shared" si="26"/>
        <v>0.73545454545454403</v>
      </c>
      <c r="F735">
        <f t="shared" si="27"/>
        <v>0.15285746370761494</v>
      </c>
      <c r="G735" t="e">
        <f t="shared" si="28"/>
        <v>#N/A</v>
      </c>
      <c r="H735">
        <f t="shared" si="29"/>
        <v>28</v>
      </c>
      <c r="I735">
        <f t="shared" si="30"/>
        <v>-1.3636363636363651</v>
      </c>
      <c r="J735">
        <f t="shared" si="31"/>
        <v>-1.3927002058670368E-2</v>
      </c>
      <c r="K735">
        <f t="shared" si="32"/>
        <v>0.12526511081627048</v>
      </c>
      <c r="L735">
        <f t="shared" si="33"/>
        <v>28</v>
      </c>
      <c r="M735">
        <f t="shared" si="34"/>
        <v>-1.3636363636363651</v>
      </c>
      <c r="N735">
        <f t="shared" si="35"/>
        <v>1.1837837341880419</v>
      </c>
      <c r="O735">
        <f t="shared" si="36"/>
        <v>0.18431817941058415</v>
      </c>
    </row>
    <row r="736" spans="3:15" x14ac:dyDescent="0.25">
      <c r="C736">
        <f t="shared" si="24"/>
        <v>29</v>
      </c>
      <c r="D736">
        <f t="shared" si="25"/>
        <v>-1.3030303030303045</v>
      </c>
      <c r="E736">
        <f t="shared" si="26"/>
        <v>0.79787878787878652</v>
      </c>
      <c r="F736">
        <f t="shared" si="27"/>
        <v>0.16572237661072595</v>
      </c>
      <c r="G736" t="e">
        <f t="shared" si="28"/>
        <v>#N/A</v>
      </c>
      <c r="H736">
        <f t="shared" si="29"/>
        <v>29</v>
      </c>
      <c r="I736">
        <f t="shared" si="30"/>
        <v>-1.3030303030303045</v>
      </c>
      <c r="J736">
        <f t="shared" si="31"/>
        <v>6.2247531366159237E-2</v>
      </c>
      <c r="K736">
        <f t="shared" si="32"/>
        <v>0.13580777390488735</v>
      </c>
      <c r="L736">
        <f t="shared" si="33"/>
        <v>29</v>
      </c>
      <c r="M736">
        <f t="shared" si="34"/>
        <v>-1.3030303030303045</v>
      </c>
      <c r="N736">
        <f t="shared" si="35"/>
        <v>1.2355529704150523</v>
      </c>
      <c r="O736">
        <f t="shared" si="36"/>
        <v>0.19983091439297829</v>
      </c>
    </row>
    <row r="737" spans="3:15" x14ac:dyDescent="0.25">
      <c r="C737">
        <f t="shared" si="24"/>
        <v>30</v>
      </c>
      <c r="D737">
        <f t="shared" si="25"/>
        <v>-1.242424242424244</v>
      </c>
      <c r="E737">
        <f t="shared" si="26"/>
        <v>0.86030303030302879</v>
      </c>
      <c r="F737">
        <f t="shared" si="27"/>
        <v>0.17901130216860303</v>
      </c>
      <c r="G737" t="e">
        <f t="shared" si="28"/>
        <v>#N/A</v>
      </c>
      <c r="H737">
        <f t="shared" si="29"/>
        <v>30</v>
      </c>
      <c r="I737">
        <f t="shared" si="30"/>
        <v>-1.242424242424244</v>
      </c>
      <c r="J737">
        <f t="shared" si="31"/>
        <v>0.13842206479098884</v>
      </c>
      <c r="K737">
        <f t="shared" si="32"/>
        <v>0.14669791097938939</v>
      </c>
      <c r="L737">
        <f t="shared" si="33"/>
        <v>30</v>
      </c>
      <c r="M737">
        <f t="shared" si="34"/>
        <v>-1.242424242424244</v>
      </c>
      <c r="N737">
        <f t="shared" si="35"/>
        <v>1.2873222066420624</v>
      </c>
      <c r="O737">
        <f t="shared" si="36"/>
        <v>0.21585493118443744</v>
      </c>
    </row>
    <row r="738" spans="3:15" x14ac:dyDescent="0.25">
      <c r="C738">
        <f t="shared" si="24"/>
        <v>31</v>
      </c>
      <c r="D738">
        <f t="shared" si="25"/>
        <v>-1.1818181818181834</v>
      </c>
      <c r="E738">
        <f t="shared" si="26"/>
        <v>0.92272727272727106</v>
      </c>
      <c r="F738">
        <f t="shared" si="27"/>
        <v>0.19265689025542221</v>
      </c>
      <c r="G738" t="e">
        <f t="shared" si="28"/>
        <v>#N/A</v>
      </c>
      <c r="H738">
        <f t="shared" si="29"/>
        <v>31</v>
      </c>
      <c r="I738">
        <f t="shared" si="30"/>
        <v>-1.1818181818181834</v>
      </c>
      <c r="J738">
        <f t="shared" si="31"/>
        <v>0.21459659821581845</v>
      </c>
      <c r="K738">
        <f t="shared" si="32"/>
        <v>0.15788032930812831</v>
      </c>
      <c r="L738">
        <f t="shared" si="33"/>
        <v>31</v>
      </c>
      <c r="M738">
        <f t="shared" si="34"/>
        <v>-1.1818181818181834</v>
      </c>
      <c r="N738">
        <f t="shared" si="35"/>
        <v>1.3390914428690728</v>
      </c>
      <c r="O738">
        <f t="shared" si="36"/>
        <v>0.23230901783577815</v>
      </c>
    </row>
    <row r="739" spans="3:15" x14ac:dyDescent="0.25">
      <c r="C739">
        <f t="shared" si="24"/>
        <v>32</v>
      </c>
      <c r="D739">
        <f t="shared" si="25"/>
        <v>-1.1212121212121229</v>
      </c>
      <c r="E739">
        <f t="shared" si="26"/>
        <v>0.98515151515151356</v>
      </c>
      <c r="F739">
        <f t="shared" si="27"/>
        <v>0.20658245554448426</v>
      </c>
      <c r="G739" t="e">
        <f t="shared" si="28"/>
        <v>#N/A</v>
      </c>
      <c r="H739">
        <f t="shared" si="29"/>
        <v>32</v>
      </c>
      <c r="I739">
        <f t="shared" si="30"/>
        <v>-1.1212121212121229</v>
      </c>
      <c r="J739">
        <f t="shared" si="31"/>
        <v>0.29077113164064827</v>
      </c>
      <c r="K739">
        <f t="shared" si="32"/>
        <v>0.16929218605887375</v>
      </c>
      <c r="L739">
        <f t="shared" si="33"/>
        <v>32</v>
      </c>
      <c r="M739">
        <f t="shared" si="34"/>
        <v>-1.1212121212121229</v>
      </c>
      <c r="N739">
        <f t="shared" si="35"/>
        <v>1.3908606790960829</v>
      </c>
      <c r="O739">
        <f t="shared" si="36"/>
        <v>0.24910070585078267</v>
      </c>
    </row>
    <row r="740" spans="3:15" x14ac:dyDescent="0.25">
      <c r="C740">
        <f t="shared" si="24"/>
        <v>33</v>
      </c>
      <c r="D740">
        <f t="shared" si="25"/>
        <v>-1.0606060606060623</v>
      </c>
      <c r="E740">
        <f t="shared" si="26"/>
        <v>1.0475757575757558</v>
      </c>
      <c r="F740">
        <f t="shared" si="27"/>
        <v>0.22070243265180634</v>
      </c>
      <c r="G740" t="e">
        <f t="shared" si="28"/>
        <v>#N/A</v>
      </c>
      <c r="H740">
        <f t="shared" si="29"/>
        <v>33</v>
      </c>
      <c r="I740">
        <f t="shared" si="30"/>
        <v>-1.0606060606060623</v>
      </c>
      <c r="J740">
        <f t="shared" si="31"/>
        <v>0.36694566506547788</v>
      </c>
      <c r="K740">
        <f t="shared" si="32"/>
        <v>0.18086336128427943</v>
      </c>
      <c r="L740">
        <f t="shared" si="33"/>
        <v>33</v>
      </c>
      <c r="M740">
        <f t="shared" si="34"/>
        <v>-1.0606060606060623</v>
      </c>
      <c r="N740">
        <f t="shared" si="35"/>
        <v>1.442629915323093</v>
      </c>
      <c r="O740">
        <f t="shared" si="36"/>
        <v>0.2661268190062312</v>
      </c>
    </row>
    <row r="741" spans="3:15" x14ac:dyDescent="0.25">
      <c r="C741">
        <f t="shared" si="24"/>
        <v>34</v>
      </c>
      <c r="D741">
        <f t="shared" si="25"/>
        <v>-1.0000000000000018</v>
      </c>
      <c r="E741">
        <f t="shared" si="26"/>
        <v>1.1099999999999983</v>
      </c>
      <c r="F741">
        <f t="shared" si="27"/>
        <v>0.23492303351373101</v>
      </c>
      <c r="G741" t="e">
        <f t="shared" si="28"/>
        <v>#N/A</v>
      </c>
      <c r="H741">
        <f t="shared" si="29"/>
        <v>34</v>
      </c>
      <c r="I741">
        <f t="shared" si="30"/>
        <v>-1.0000000000000018</v>
      </c>
      <c r="J741">
        <f t="shared" si="31"/>
        <v>0.44312019849030748</v>
      </c>
      <c r="K741">
        <f t="shared" si="32"/>
        <v>0.19251699663603622</v>
      </c>
      <c r="L741">
        <f t="shared" si="33"/>
        <v>34</v>
      </c>
      <c r="M741">
        <f t="shared" si="34"/>
        <v>-1.0000000000000018</v>
      </c>
      <c r="N741">
        <f t="shared" si="35"/>
        <v>1.4943991515501034</v>
      </c>
      <c r="O741">
        <f t="shared" si="36"/>
        <v>0.28327426602921862</v>
      </c>
    </row>
    <row r="742" spans="3:15" x14ac:dyDescent="0.25">
      <c r="C742">
        <f t="shared" si="24"/>
        <v>35</v>
      </c>
      <c r="D742">
        <f t="shared" si="25"/>
        <v>-0.93939393939394122</v>
      </c>
      <c r="E742">
        <f t="shared" si="26"/>
        <v>1.1724242424242406</v>
      </c>
      <c r="F742">
        <f t="shared" si="27"/>
        <v>0.24914310664392589</v>
      </c>
      <c r="G742" t="e">
        <f t="shared" si="28"/>
        <v>#N/A</v>
      </c>
      <c r="H742">
        <f t="shared" si="29"/>
        <v>35</v>
      </c>
      <c r="I742">
        <f t="shared" si="30"/>
        <v>-0.93939393939394122</v>
      </c>
      <c r="J742">
        <f t="shared" si="31"/>
        <v>0.51929473191513709</v>
      </c>
      <c r="K742">
        <f t="shared" si="32"/>
        <v>0.20417019951709775</v>
      </c>
      <c r="L742">
        <f t="shared" si="33"/>
        <v>35</v>
      </c>
      <c r="M742">
        <f t="shared" si="34"/>
        <v>-0.93939393939394122</v>
      </c>
      <c r="N742">
        <f t="shared" si="35"/>
        <v>1.5461683877771137</v>
      </c>
      <c r="O742">
        <f t="shared" si="36"/>
        <v>0.30042107670413842</v>
      </c>
    </row>
    <row r="743" spans="3:15" x14ac:dyDescent="0.25">
      <c r="C743">
        <f t="shared" si="24"/>
        <v>36</v>
      </c>
      <c r="D743">
        <f t="shared" si="25"/>
        <v>-0.87878787878788067</v>
      </c>
      <c r="E743">
        <f t="shared" si="26"/>
        <v>1.2348484848484831</v>
      </c>
      <c r="F743">
        <f t="shared" si="27"/>
        <v>0.26325519254415314</v>
      </c>
      <c r="G743" t="e">
        <f t="shared" si="28"/>
        <v>#N/A</v>
      </c>
      <c r="H743">
        <f t="shared" si="29"/>
        <v>36</v>
      </c>
      <c r="I743">
        <f t="shared" si="30"/>
        <v>-0.87878787878788067</v>
      </c>
      <c r="J743">
        <f t="shared" si="31"/>
        <v>0.59546926533996669</v>
      </c>
      <c r="K743">
        <f t="shared" si="32"/>
        <v>0.21573490797989175</v>
      </c>
      <c r="L743">
        <f t="shared" si="33"/>
        <v>36</v>
      </c>
      <c r="M743">
        <f t="shared" si="34"/>
        <v>-0.87878787878788067</v>
      </c>
      <c r="N743">
        <f t="shared" si="35"/>
        <v>1.5979376240041239</v>
      </c>
      <c r="O743">
        <f t="shared" si="36"/>
        <v>0.31743767450528365</v>
      </c>
    </row>
    <row r="744" spans="3:15" x14ac:dyDescent="0.25">
      <c r="C744">
        <f t="shared" si="24"/>
        <v>37</v>
      </c>
      <c r="D744">
        <f t="shared" si="25"/>
        <v>-0.81818181818182012</v>
      </c>
      <c r="E744">
        <f t="shared" si="26"/>
        <v>1.2972727272727254</v>
      </c>
      <c r="F744">
        <f t="shared" si="27"/>
        <v>0.27714676397903354</v>
      </c>
      <c r="G744" t="e">
        <f t="shared" si="28"/>
        <v>#N/A</v>
      </c>
      <c r="H744">
        <f t="shared" si="29"/>
        <v>37</v>
      </c>
      <c r="I744">
        <f t="shared" si="30"/>
        <v>-0.81818181818182012</v>
      </c>
      <c r="J744">
        <f t="shared" si="31"/>
        <v>0.6716437987647963</v>
      </c>
      <c r="K744">
        <f t="shared" si="32"/>
        <v>0.22711890711866431</v>
      </c>
      <c r="L744">
        <f t="shared" si="33"/>
        <v>37</v>
      </c>
      <c r="M744">
        <f t="shared" si="34"/>
        <v>-0.81818181818182012</v>
      </c>
      <c r="N744">
        <f t="shared" si="35"/>
        <v>1.649706860231134</v>
      </c>
      <c r="O744">
        <f t="shared" si="36"/>
        <v>0.33418837214165753</v>
      </c>
    </row>
    <row r="745" spans="3:15" x14ac:dyDescent="0.25">
      <c r="C745">
        <f t="shared" si="24"/>
        <v>38</v>
      </c>
      <c r="D745">
        <f t="shared" si="25"/>
        <v>-0.75757575757575957</v>
      </c>
      <c r="E745">
        <f t="shared" si="26"/>
        <v>1.3596969696969676</v>
      </c>
      <c r="F745">
        <f t="shared" si="27"/>
        <v>0.29070163424378564</v>
      </c>
      <c r="G745" t="e">
        <f t="shared" si="28"/>
        <v>#N/A</v>
      </c>
      <c r="H745">
        <f t="shared" si="29"/>
        <v>38</v>
      </c>
      <c r="I745">
        <f t="shared" si="30"/>
        <v>-0.75757575757575957</v>
      </c>
      <c r="J745">
        <f t="shared" si="31"/>
        <v>0.74781833218962601</v>
      </c>
      <c r="K745">
        <f t="shared" si="32"/>
        <v>0.23822698313032822</v>
      </c>
      <c r="L745">
        <f t="shared" si="33"/>
        <v>38</v>
      </c>
      <c r="M745">
        <f t="shared" si="34"/>
        <v>-0.75757575757575957</v>
      </c>
      <c r="N745">
        <f t="shared" si="35"/>
        <v>1.7014760964581443</v>
      </c>
      <c r="O745">
        <f t="shared" si="36"/>
        <v>0.35053306967062292</v>
      </c>
    </row>
    <row r="746" spans="3:15" x14ac:dyDescent="0.25">
      <c r="C746">
        <f t="shared" si="24"/>
        <v>39</v>
      </c>
      <c r="D746">
        <f t="shared" si="25"/>
        <v>-0.69696969696969902</v>
      </c>
      <c r="E746">
        <f t="shared" si="26"/>
        <v>1.4221212121212101</v>
      </c>
      <c r="F746">
        <f t="shared" si="27"/>
        <v>0.30380151114361087</v>
      </c>
      <c r="G746" t="e">
        <f t="shared" si="28"/>
        <v>#N/A</v>
      </c>
      <c r="H746">
        <f t="shared" si="29"/>
        <v>39</v>
      </c>
      <c r="I746">
        <f t="shared" si="30"/>
        <v>-0.69696969696969902</v>
      </c>
      <c r="J746">
        <f t="shared" si="31"/>
        <v>0.82399286561445573</v>
      </c>
      <c r="K746">
        <f t="shared" si="32"/>
        <v>0.24896219678450035</v>
      </c>
      <c r="L746">
        <f t="shared" si="33"/>
        <v>39</v>
      </c>
      <c r="M746">
        <f t="shared" si="34"/>
        <v>-0.69696969696969902</v>
      </c>
      <c r="N746">
        <f t="shared" si="35"/>
        <v>1.7532453326851547</v>
      </c>
      <c r="O746">
        <f t="shared" si="36"/>
        <v>0.36632912831318354</v>
      </c>
    </row>
    <row r="747" spans="3:15" x14ac:dyDescent="0.25">
      <c r="C747">
        <f t="shared" si="24"/>
        <v>40</v>
      </c>
      <c r="D747">
        <f t="shared" si="25"/>
        <v>-0.63636363636363846</v>
      </c>
      <c r="E747">
        <f t="shared" si="26"/>
        <v>1.4845454545454526</v>
      </c>
      <c r="F747">
        <f t="shared" si="27"/>
        <v>0.31632766935698026</v>
      </c>
      <c r="G747">
        <f t="shared" si="28"/>
        <v>0.31632766935698026</v>
      </c>
      <c r="H747">
        <f t="shared" si="29"/>
        <v>40</v>
      </c>
      <c r="I747">
        <f t="shared" si="30"/>
        <v>-0.63636363636363846</v>
      </c>
      <c r="J747">
        <f t="shared" si="31"/>
        <v>0.90016739903928533</v>
      </c>
      <c r="K747">
        <f t="shared" si="32"/>
        <v>0.25922725390792084</v>
      </c>
      <c r="L747">
        <f t="shared" si="33"/>
        <v>40</v>
      </c>
      <c r="M747">
        <f t="shared" si="34"/>
        <v>-0.63636363636363846</v>
      </c>
      <c r="N747">
        <f t="shared" si="35"/>
        <v>1.8050145689121648</v>
      </c>
      <c r="O747">
        <f t="shared" si="36"/>
        <v>0.38143338701862312</v>
      </c>
    </row>
    <row r="748" spans="3:15" x14ac:dyDescent="0.25">
      <c r="C748">
        <f t="shared" si="24"/>
        <v>41</v>
      </c>
      <c r="D748">
        <f t="shared" si="25"/>
        <v>-0.57575757575757791</v>
      </c>
      <c r="E748">
        <f t="shared" si="26"/>
        <v>1.5469696969696949</v>
      </c>
      <c r="F748">
        <f t="shared" si="27"/>
        <v>0.32816270936273378</v>
      </c>
      <c r="G748">
        <f t="shared" si="28"/>
        <v>0.32816270936273378</v>
      </c>
      <c r="H748">
        <f t="shared" si="29"/>
        <v>41</v>
      </c>
      <c r="I748">
        <f t="shared" si="30"/>
        <v>-0.57575757575757791</v>
      </c>
      <c r="J748">
        <f t="shared" si="31"/>
        <v>0.97634193246411494</v>
      </c>
      <c r="K748">
        <f t="shared" si="32"/>
        <v>0.26892594680702236</v>
      </c>
      <c r="L748">
        <f t="shared" si="33"/>
        <v>41</v>
      </c>
      <c r="M748">
        <f t="shared" si="34"/>
        <v>-0.57575757575757791</v>
      </c>
      <c r="N748">
        <f t="shared" si="35"/>
        <v>1.856783805139175</v>
      </c>
      <c r="O748">
        <f t="shared" si="36"/>
        <v>0.39570428340929276</v>
      </c>
    </row>
    <row r="749" spans="3:15" x14ac:dyDescent="0.25">
      <c r="C749">
        <f t="shared" si="24"/>
        <v>42</v>
      </c>
      <c r="D749">
        <f t="shared" si="25"/>
        <v>-0.51515151515151736</v>
      </c>
      <c r="E749">
        <f t="shared" si="26"/>
        <v>1.6093939393939372</v>
      </c>
      <c r="F749">
        <f t="shared" si="27"/>
        <v>0.33919236735209124</v>
      </c>
      <c r="G749">
        <f t="shared" si="28"/>
        <v>0.33919236735209124</v>
      </c>
      <c r="H749">
        <f t="shared" si="29"/>
        <v>42</v>
      </c>
      <c r="I749">
        <f t="shared" si="30"/>
        <v>-0.51515151515151736</v>
      </c>
      <c r="J749">
        <f t="shared" si="31"/>
        <v>1.0525164658889445</v>
      </c>
      <c r="K749">
        <f t="shared" si="32"/>
        <v>0.27796463747210631</v>
      </c>
      <c r="L749">
        <f t="shared" si="33"/>
        <v>42</v>
      </c>
      <c r="M749">
        <f t="shared" si="34"/>
        <v>-0.51515151515151736</v>
      </c>
      <c r="N749">
        <f t="shared" si="35"/>
        <v>1.9085530413661853</v>
      </c>
      <c r="O749">
        <f t="shared" si="36"/>
        <v>0.40900403620388598</v>
      </c>
    </row>
    <row r="750" spans="3:15" x14ac:dyDescent="0.25">
      <c r="C750">
        <f t="shared" si="24"/>
        <v>43</v>
      </c>
      <c r="D750">
        <f t="shared" si="25"/>
        <v>-0.45454545454545675</v>
      </c>
      <c r="E750">
        <f t="shared" si="26"/>
        <v>1.6718181818181796</v>
      </c>
      <c r="F750">
        <f t="shared" si="27"/>
        <v>0.34930733768215821</v>
      </c>
      <c r="G750">
        <f t="shared" si="28"/>
        <v>0.34930733768215821</v>
      </c>
      <c r="H750">
        <f t="shared" si="29"/>
        <v>43</v>
      </c>
      <c r="I750">
        <f t="shared" si="30"/>
        <v>-0.45454545454545675</v>
      </c>
      <c r="J750">
        <f t="shared" si="31"/>
        <v>1.1286909993137744</v>
      </c>
      <c r="K750">
        <f t="shared" si="32"/>
        <v>0.28625375105914541</v>
      </c>
      <c r="L750">
        <f t="shared" si="33"/>
        <v>43</v>
      </c>
      <c r="M750">
        <f t="shared" si="34"/>
        <v>-0.45454545454545675</v>
      </c>
      <c r="N750">
        <f t="shared" si="35"/>
        <v>1.9603222775931957</v>
      </c>
      <c r="O750">
        <f t="shared" si="36"/>
        <v>0.42120084276346742</v>
      </c>
    </row>
    <row r="751" spans="3:15" x14ac:dyDescent="0.25">
      <c r="C751">
        <f t="shared" si="24"/>
        <v>44</v>
      </c>
      <c r="D751">
        <f t="shared" si="25"/>
        <v>-0.39393939393939614</v>
      </c>
      <c r="E751">
        <f t="shared" si="26"/>
        <v>1.7342424242424221</v>
      </c>
      <c r="F751">
        <f t="shared" si="27"/>
        <v>0.35840506759193896</v>
      </c>
      <c r="G751">
        <f t="shared" si="28"/>
        <v>0.35840506759193896</v>
      </c>
      <c r="H751">
        <f t="shared" si="29"/>
        <v>44</v>
      </c>
      <c r="I751">
        <f t="shared" si="30"/>
        <v>-0.39393939393939614</v>
      </c>
      <c r="J751">
        <f t="shared" si="31"/>
        <v>1.204865532738604</v>
      </c>
      <c r="K751">
        <f t="shared" si="32"/>
        <v>0.29370924664099712</v>
      </c>
      <c r="L751">
        <f t="shared" si="33"/>
        <v>44</v>
      </c>
      <c r="M751">
        <f t="shared" si="34"/>
        <v>-0.39393939393939614</v>
      </c>
      <c r="N751">
        <f t="shared" si="35"/>
        <v>2.0120915138202058</v>
      </c>
      <c r="O751">
        <f t="shared" si="36"/>
        <v>0.43217104319115157</v>
      </c>
    </row>
    <row r="752" spans="3:15" x14ac:dyDescent="0.25">
      <c r="C752">
        <f t="shared" si="24"/>
        <v>45</v>
      </c>
      <c r="D752">
        <f t="shared" si="25"/>
        <v>-0.33333333333333554</v>
      </c>
      <c r="E752">
        <f t="shared" si="26"/>
        <v>1.7966666666666646</v>
      </c>
      <c r="F752">
        <f t="shared" si="27"/>
        <v>0.36639148319708048</v>
      </c>
      <c r="G752">
        <f t="shared" si="28"/>
        <v>0.36639148319708048</v>
      </c>
      <c r="H752">
        <f t="shared" si="29"/>
        <v>45</v>
      </c>
      <c r="I752">
        <f t="shared" si="30"/>
        <v>-0.33333333333333554</v>
      </c>
      <c r="J752">
        <f t="shared" si="31"/>
        <v>1.2810400661634338</v>
      </c>
      <c r="K752">
        <f t="shared" si="32"/>
        <v>0.30025403164224795</v>
      </c>
      <c r="L752">
        <f t="shared" si="33"/>
        <v>45</v>
      </c>
      <c r="M752">
        <f t="shared" si="34"/>
        <v>-0.33333333333333554</v>
      </c>
      <c r="N752">
        <f t="shared" si="35"/>
        <v>2.0638607500472159</v>
      </c>
      <c r="O752">
        <f t="shared" si="36"/>
        <v>0.44180120156648406</v>
      </c>
    </row>
    <row r="753" spans="3:15" x14ac:dyDescent="0.25">
      <c r="C753">
        <f t="shared" si="24"/>
        <v>46</v>
      </c>
      <c r="D753">
        <f t="shared" si="25"/>
        <v>-0.27272727272727493</v>
      </c>
      <c r="E753">
        <f t="shared" si="26"/>
        <v>1.8590909090909069</v>
      </c>
      <c r="F753">
        <f t="shared" si="27"/>
        <v>0.3731826062691832</v>
      </c>
      <c r="G753">
        <f t="shared" si="28"/>
        <v>0.3731826062691832</v>
      </c>
      <c r="H753">
        <f t="shared" si="29"/>
        <v>46</v>
      </c>
      <c r="I753">
        <f t="shared" si="30"/>
        <v>-0.27272727272727493</v>
      </c>
      <c r="J753">
        <f t="shared" si="31"/>
        <v>1.3572145995882634</v>
      </c>
      <c r="K753">
        <f t="shared" si="32"/>
        <v>0.30581928677313958</v>
      </c>
      <c r="L753">
        <f t="shared" si="33"/>
        <v>46</v>
      </c>
      <c r="M753">
        <f t="shared" si="34"/>
        <v>-0.27272727272727493</v>
      </c>
      <c r="N753">
        <f t="shared" si="35"/>
        <v>2.1156299862742265</v>
      </c>
      <c r="O753">
        <f t="shared" si="36"/>
        <v>0.44999005548595955</v>
      </c>
    </row>
    <row r="754" spans="3:15" x14ac:dyDescent="0.25">
      <c r="C754">
        <f t="shared" si="24"/>
        <v>47</v>
      </c>
      <c r="D754">
        <f t="shared" si="25"/>
        <v>-0.21212121212121432</v>
      </c>
      <c r="E754">
        <f t="shared" si="26"/>
        <v>1.9215151515151494</v>
      </c>
      <c r="F754">
        <f t="shared" si="27"/>
        <v>0.37870602301095779</v>
      </c>
      <c r="G754">
        <f t="shared" si="28"/>
        <v>0.37870602301095779</v>
      </c>
      <c r="H754">
        <f t="shared" si="29"/>
        <v>47</v>
      </c>
      <c r="I754">
        <f t="shared" si="30"/>
        <v>-0.21212121212121432</v>
      </c>
      <c r="J754">
        <f t="shared" si="31"/>
        <v>1.4333891330130932</v>
      </c>
      <c r="K754">
        <f t="shared" si="32"/>
        <v>0.31034566967562111</v>
      </c>
      <c r="L754">
        <f t="shared" si="33"/>
        <v>47</v>
      </c>
      <c r="M754">
        <f t="shared" si="34"/>
        <v>-0.21212121212121432</v>
      </c>
      <c r="N754">
        <f t="shared" si="35"/>
        <v>2.1673992225012366</v>
      </c>
      <c r="O754">
        <f t="shared" si="36"/>
        <v>0.45665028713756672</v>
      </c>
    </row>
    <row r="755" spans="3:15" x14ac:dyDescent="0.25">
      <c r="C755">
        <f t="shared" si="24"/>
        <v>48</v>
      </c>
      <c r="D755">
        <f t="shared" si="25"/>
        <v>-0.15151515151515371</v>
      </c>
      <c r="E755">
        <f t="shared" si="26"/>
        <v>1.9839393939393919</v>
      </c>
      <c r="F755">
        <f t="shared" si="27"/>
        <v>0.38290216893681422</v>
      </c>
      <c r="G755">
        <f t="shared" si="28"/>
        <v>0.38290216893681422</v>
      </c>
      <c r="H755">
        <f t="shared" si="29"/>
        <v>48</v>
      </c>
      <c r="I755">
        <f t="shared" si="30"/>
        <v>-0.15151515151515371</v>
      </c>
      <c r="J755">
        <f t="shared" si="31"/>
        <v>1.5095636664379228</v>
      </c>
      <c r="K755">
        <f t="shared" si="32"/>
        <v>0.31378436786970521</v>
      </c>
      <c r="L755">
        <f t="shared" si="33"/>
        <v>48</v>
      </c>
      <c r="M755">
        <f t="shared" si="34"/>
        <v>-0.15151515151515371</v>
      </c>
      <c r="N755">
        <f t="shared" si="35"/>
        <v>2.2191684587282468</v>
      </c>
      <c r="O755">
        <f t="shared" si="36"/>
        <v>0.46171007263207414</v>
      </c>
    </row>
    <row r="756" spans="3:15" x14ac:dyDescent="0.25">
      <c r="C756">
        <f t="shared" si="24"/>
        <v>49</v>
      </c>
      <c r="D756">
        <f t="shared" si="25"/>
        <v>-9.0909090909093104E-2</v>
      </c>
      <c r="E756">
        <f t="shared" si="26"/>
        <v>2.0463636363636342</v>
      </c>
      <c r="F756">
        <f t="shared" si="27"/>
        <v>0.38572539799198219</v>
      </c>
      <c r="G756">
        <f t="shared" si="28"/>
        <v>0.38572539799198219</v>
      </c>
      <c r="H756">
        <f t="shared" si="29"/>
        <v>49</v>
      </c>
      <c r="I756">
        <f t="shared" si="30"/>
        <v>-9.0909090909093104E-2</v>
      </c>
      <c r="J756">
        <f t="shared" si="31"/>
        <v>1.5857381998627527</v>
      </c>
      <c r="K756">
        <f t="shared" si="32"/>
        <v>0.31609797488553132</v>
      </c>
      <c r="L756">
        <f t="shared" si="33"/>
        <v>49</v>
      </c>
      <c r="M756">
        <f t="shared" si="34"/>
        <v>-9.0909090909093104E-2</v>
      </c>
      <c r="N756">
        <f t="shared" si="35"/>
        <v>2.2709376949552573</v>
      </c>
      <c r="O756">
        <f t="shared" si="36"/>
        <v>0.46511437116539928</v>
      </c>
    </row>
    <row r="757" spans="3:15" x14ac:dyDescent="0.25">
      <c r="C757">
        <f t="shared" si="24"/>
        <v>50</v>
      </c>
      <c r="D757">
        <f t="shared" si="25"/>
        <v>-3.0303030303032497E-2</v>
      </c>
      <c r="E757">
        <f t="shared" si="26"/>
        <v>2.1087878787878767</v>
      </c>
      <c r="F757">
        <f t="shared" si="27"/>
        <v>0.38714480908130261</v>
      </c>
      <c r="G757">
        <f t="shared" si="28"/>
        <v>0.38714480908130261</v>
      </c>
      <c r="H757">
        <f t="shared" si="29"/>
        <v>50</v>
      </c>
      <c r="I757">
        <f t="shared" si="30"/>
        <v>-3.0303030303032497E-2</v>
      </c>
      <c r="J757">
        <f t="shared" si="31"/>
        <v>1.6619127332875823</v>
      </c>
      <c r="K757">
        <f t="shared" si="32"/>
        <v>0.31726116759516354</v>
      </c>
      <c r="L757">
        <f t="shared" si="33"/>
        <v>50</v>
      </c>
      <c r="M757">
        <f t="shared" si="34"/>
        <v>-3.0303030303032497E-2</v>
      </c>
      <c r="N757">
        <f t="shared" si="35"/>
        <v>2.3227069311822675</v>
      </c>
      <c r="O757">
        <f t="shared" si="36"/>
        <v>0.46682592166135123</v>
      </c>
    </row>
    <row r="758" spans="3:15" x14ac:dyDescent="0.25">
      <c r="C758">
        <f t="shared" si="24"/>
        <v>51</v>
      </c>
      <c r="D758">
        <f t="shared" si="25"/>
        <v>3.0303030303028111E-2</v>
      </c>
      <c r="E758">
        <f t="shared" si="26"/>
        <v>2.1712121212121192</v>
      </c>
      <c r="F758">
        <f t="shared" si="27"/>
        <v>0.38714480908130267</v>
      </c>
      <c r="G758">
        <f t="shared" si="28"/>
        <v>0.38714480908130267</v>
      </c>
      <c r="H758">
        <f t="shared" si="29"/>
        <v>51</v>
      </c>
      <c r="I758">
        <f t="shared" si="30"/>
        <v>3.0303030303028111E-2</v>
      </c>
      <c r="J758">
        <f t="shared" si="31"/>
        <v>1.7380872667124121</v>
      </c>
      <c r="K758">
        <f t="shared" si="32"/>
        <v>0.3172611675951636</v>
      </c>
      <c r="L758">
        <f t="shared" si="33"/>
        <v>51</v>
      </c>
      <c r="M758">
        <f t="shared" si="34"/>
        <v>3.0303030303028111E-2</v>
      </c>
      <c r="N758">
        <f t="shared" si="35"/>
        <v>2.3744761674092776</v>
      </c>
      <c r="O758">
        <f t="shared" si="36"/>
        <v>0.46682592166135128</v>
      </c>
    </row>
    <row r="759" spans="3:15" x14ac:dyDescent="0.25">
      <c r="C759">
        <f t="shared" si="24"/>
        <v>52</v>
      </c>
      <c r="D759">
        <f t="shared" si="25"/>
        <v>9.0909090909088719E-2</v>
      </c>
      <c r="E759">
        <f t="shared" si="26"/>
        <v>2.2336363636363616</v>
      </c>
      <c r="F759">
        <f t="shared" si="27"/>
        <v>0.38572539799198235</v>
      </c>
      <c r="G759">
        <f t="shared" si="28"/>
        <v>0.38572539799198235</v>
      </c>
      <c r="H759">
        <f t="shared" si="29"/>
        <v>52</v>
      </c>
      <c r="I759">
        <f t="shared" si="30"/>
        <v>9.0909090909088719E-2</v>
      </c>
      <c r="J759">
        <f t="shared" si="31"/>
        <v>1.8142618001372417</v>
      </c>
      <c r="K759">
        <f t="shared" si="32"/>
        <v>0.31609797488553143</v>
      </c>
      <c r="L759">
        <f t="shared" si="33"/>
        <v>52</v>
      </c>
      <c r="M759">
        <f t="shared" si="34"/>
        <v>9.0909090909088719E-2</v>
      </c>
      <c r="N759">
        <f t="shared" si="35"/>
        <v>2.4262454036362882</v>
      </c>
      <c r="O759">
        <f t="shared" si="36"/>
        <v>0.46511437116539939</v>
      </c>
    </row>
    <row r="760" spans="3:15" x14ac:dyDescent="0.25">
      <c r="C760">
        <f t="shared" si="24"/>
        <v>53</v>
      </c>
      <c r="D760">
        <f t="shared" si="25"/>
        <v>0.15151515151514933</v>
      </c>
      <c r="E760">
        <f t="shared" si="26"/>
        <v>2.2960606060606041</v>
      </c>
      <c r="F760">
        <f t="shared" si="27"/>
        <v>0.3829021689368145</v>
      </c>
      <c r="G760">
        <f t="shared" si="28"/>
        <v>0.3829021689368145</v>
      </c>
      <c r="H760">
        <f t="shared" si="29"/>
        <v>53</v>
      </c>
      <c r="I760">
        <f t="shared" si="30"/>
        <v>0.15151515151514933</v>
      </c>
      <c r="J760">
        <f t="shared" si="31"/>
        <v>1.8904363335620715</v>
      </c>
      <c r="K760">
        <f t="shared" si="32"/>
        <v>0.31378436786970543</v>
      </c>
      <c r="L760">
        <f t="shared" si="33"/>
        <v>53</v>
      </c>
      <c r="M760">
        <f t="shared" si="34"/>
        <v>0.15151515151514933</v>
      </c>
      <c r="N760">
        <f t="shared" si="35"/>
        <v>2.4780146398632983</v>
      </c>
      <c r="O760">
        <f t="shared" si="36"/>
        <v>0.46171007263207448</v>
      </c>
    </row>
    <row r="761" spans="3:15" x14ac:dyDescent="0.25">
      <c r="C761">
        <f t="shared" si="24"/>
        <v>54</v>
      </c>
      <c r="D761">
        <f t="shared" si="25"/>
        <v>0.21212121212120993</v>
      </c>
      <c r="E761">
        <f t="shared" si="26"/>
        <v>2.3584848484848462</v>
      </c>
      <c r="F761">
        <f t="shared" si="27"/>
        <v>0.37870602301095818</v>
      </c>
      <c r="G761">
        <f t="shared" si="28"/>
        <v>0.37870602301095818</v>
      </c>
      <c r="H761">
        <f t="shared" si="29"/>
        <v>54</v>
      </c>
      <c r="I761">
        <f t="shared" si="30"/>
        <v>0.21212121212120993</v>
      </c>
      <c r="J761">
        <f t="shared" si="31"/>
        <v>1.9666108669869011</v>
      </c>
      <c r="K761">
        <f t="shared" si="32"/>
        <v>0.31034566967562144</v>
      </c>
      <c r="L761">
        <f t="shared" si="33"/>
        <v>54</v>
      </c>
      <c r="M761">
        <f t="shared" si="34"/>
        <v>0.21212121212120993</v>
      </c>
      <c r="N761">
        <f t="shared" si="35"/>
        <v>2.5297838760903084</v>
      </c>
      <c r="O761">
        <f t="shared" si="36"/>
        <v>0.45665028713756717</v>
      </c>
    </row>
    <row r="762" spans="3:15" x14ac:dyDescent="0.25">
      <c r="C762">
        <f t="shared" si="24"/>
        <v>55</v>
      </c>
      <c r="D762">
        <f t="shared" si="25"/>
        <v>0.27272727272727054</v>
      </c>
      <c r="E762">
        <f t="shared" si="26"/>
        <v>2.4209090909090887</v>
      </c>
      <c r="F762">
        <f t="shared" si="27"/>
        <v>0.37318260626918365</v>
      </c>
      <c r="G762">
        <f t="shared" si="28"/>
        <v>0.37318260626918365</v>
      </c>
      <c r="H762">
        <f t="shared" si="29"/>
        <v>55</v>
      </c>
      <c r="I762">
        <f t="shared" si="30"/>
        <v>0.27272727272727054</v>
      </c>
      <c r="J762">
        <f t="shared" si="31"/>
        <v>2.0427854004117307</v>
      </c>
      <c r="K762">
        <f t="shared" si="32"/>
        <v>0.30581928677313996</v>
      </c>
      <c r="L762">
        <f t="shared" si="33"/>
        <v>55</v>
      </c>
      <c r="M762">
        <f t="shared" si="34"/>
        <v>0.27272727272727054</v>
      </c>
      <c r="N762">
        <f t="shared" si="35"/>
        <v>2.581553112317319</v>
      </c>
      <c r="O762">
        <f t="shared" si="36"/>
        <v>0.44999005548596011</v>
      </c>
    </row>
    <row r="763" spans="3:15" x14ac:dyDescent="0.25">
      <c r="C763">
        <f t="shared" si="24"/>
        <v>56</v>
      </c>
      <c r="D763">
        <f t="shared" si="25"/>
        <v>0.33333333333333115</v>
      </c>
      <c r="E763">
        <f t="shared" si="26"/>
        <v>2.4833333333333312</v>
      </c>
      <c r="F763">
        <f t="shared" si="27"/>
        <v>0.36639148319708104</v>
      </c>
      <c r="G763">
        <f t="shared" si="28"/>
        <v>0.36639148319708104</v>
      </c>
      <c r="H763">
        <f t="shared" si="29"/>
        <v>56</v>
      </c>
      <c r="I763">
        <f t="shared" si="30"/>
        <v>0.33333333333333115</v>
      </c>
      <c r="J763">
        <f t="shared" si="31"/>
        <v>2.1189599338365608</v>
      </c>
      <c r="K763">
        <f t="shared" si="32"/>
        <v>0.3002540316422484</v>
      </c>
      <c r="L763">
        <f t="shared" si="33"/>
        <v>56</v>
      </c>
      <c r="M763">
        <f t="shared" si="34"/>
        <v>0.33333333333333115</v>
      </c>
      <c r="N763">
        <f t="shared" si="35"/>
        <v>2.6333223485443291</v>
      </c>
      <c r="O763">
        <f t="shared" si="36"/>
        <v>0.44180120156648478</v>
      </c>
    </row>
    <row r="764" spans="3:15" x14ac:dyDescent="0.25">
      <c r="C764">
        <f t="shared" si="24"/>
        <v>57</v>
      </c>
      <c r="D764">
        <f t="shared" si="25"/>
        <v>0.39393939393939176</v>
      </c>
      <c r="E764">
        <f t="shared" si="26"/>
        <v>2.5457575757575737</v>
      </c>
      <c r="F764">
        <f t="shared" si="27"/>
        <v>0.35840506759193952</v>
      </c>
      <c r="G764">
        <f t="shared" si="28"/>
        <v>0.35840506759193952</v>
      </c>
      <c r="H764">
        <f t="shared" si="29"/>
        <v>57</v>
      </c>
      <c r="I764">
        <f t="shared" si="30"/>
        <v>0.39393939393939176</v>
      </c>
      <c r="J764">
        <f t="shared" si="31"/>
        <v>2.1951344672613904</v>
      </c>
      <c r="K764">
        <f t="shared" si="32"/>
        <v>0.29370924664099762</v>
      </c>
      <c r="L764">
        <f t="shared" si="33"/>
        <v>57</v>
      </c>
      <c r="M764">
        <f t="shared" si="34"/>
        <v>0.39393939393939176</v>
      </c>
      <c r="N764">
        <f t="shared" si="35"/>
        <v>2.6850915847713397</v>
      </c>
      <c r="O764">
        <f t="shared" si="36"/>
        <v>0.43217104319115229</v>
      </c>
    </row>
    <row r="765" spans="3:15" x14ac:dyDescent="0.25">
      <c r="C765">
        <f t="shared" si="24"/>
        <v>58</v>
      </c>
      <c r="D765">
        <f t="shared" si="25"/>
        <v>0.45454545454545237</v>
      </c>
      <c r="E765">
        <f t="shared" si="26"/>
        <v>2.6081818181818162</v>
      </c>
      <c r="F765">
        <f t="shared" si="27"/>
        <v>0.34930733768215888</v>
      </c>
      <c r="G765">
        <f t="shared" si="28"/>
        <v>0.34930733768215888</v>
      </c>
      <c r="H765">
        <f t="shared" si="29"/>
        <v>58</v>
      </c>
      <c r="I765">
        <f t="shared" si="30"/>
        <v>0.45454545454545237</v>
      </c>
      <c r="J765">
        <f t="shared" si="31"/>
        <v>2.27130900068622</v>
      </c>
      <c r="K765">
        <f t="shared" si="32"/>
        <v>0.28625375105914597</v>
      </c>
      <c r="L765">
        <f t="shared" si="33"/>
        <v>58</v>
      </c>
      <c r="M765">
        <f t="shared" si="34"/>
        <v>0.45454545454545237</v>
      </c>
      <c r="N765">
        <f t="shared" si="35"/>
        <v>2.7368608209983498</v>
      </c>
      <c r="O765">
        <f t="shared" si="36"/>
        <v>0.42120084276346814</v>
      </c>
    </row>
    <row r="766" spans="3:15" x14ac:dyDescent="0.25">
      <c r="C766">
        <f t="shared" si="24"/>
        <v>59</v>
      </c>
      <c r="D766">
        <f t="shared" si="25"/>
        <v>0.51515151515151292</v>
      </c>
      <c r="E766">
        <f t="shared" si="26"/>
        <v>2.6706060606060582</v>
      </c>
      <c r="F766">
        <f t="shared" si="27"/>
        <v>0.33919236735209213</v>
      </c>
      <c r="G766">
        <f t="shared" si="28"/>
        <v>0.33919236735209213</v>
      </c>
      <c r="H766">
        <f t="shared" si="29"/>
        <v>59</v>
      </c>
      <c r="I766">
        <f t="shared" si="30"/>
        <v>0.51515151515151292</v>
      </c>
      <c r="J766">
        <f t="shared" si="31"/>
        <v>2.3474835341110496</v>
      </c>
      <c r="K766">
        <f t="shared" si="32"/>
        <v>0.27796463747210698</v>
      </c>
      <c r="L766">
        <f t="shared" si="33"/>
        <v>59</v>
      </c>
      <c r="M766">
        <f t="shared" si="34"/>
        <v>0.51515151515151292</v>
      </c>
      <c r="N766">
        <f t="shared" si="35"/>
        <v>2.7886300572253599</v>
      </c>
      <c r="O766">
        <f t="shared" si="36"/>
        <v>0.40900403620388692</v>
      </c>
    </row>
    <row r="767" spans="3:15" x14ac:dyDescent="0.25">
      <c r="C767">
        <f t="shared" si="24"/>
        <v>60</v>
      </c>
      <c r="D767">
        <f t="shared" si="25"/>
        <v>0.57575757575757347</v>
      </c>
      <c r="E767">
        <f t="shared" si="26"/>
        <v>2.7330303030303007</v>
      </c>
      <c r="F767">
        <f t="shared" si="27"/>
        <v>0.32816270936273462</v>
      </c>
      <c r="G767">
        <f t="shared" si="28"/>
        <v>0.32816270936273462</v>
      </c>
      <c r="H767">
        <f t="shared" si="29"/>
        <v>60</v>
      </c>
      <c r="I767">
        <f t="shared" si="30"/>
        <v>0.57575757575757347</v>
      </c>
      <c r="J767">
        <f t="shared" si="31"/>
        <v>2.4236580675358792</v>
      </c>
      <c r="K767">
        <f t="shared" si="32"/>
        <v>0.26892594680702309</v>
      </c>
      <c r="L767">
        <f t="shared" si="33"/>
        <v>60</v>
      </c>
      <c r="M767">
        <f t="shared" si="34"/>
        <v>0.57575757575757347</v>
      </c>
      <c r="N767">
        <f t="shared" si="35"/>
        <v>2.8403992934523701</v>
      </c>
      <c r="O767">
        <f t="shared" si="36"/>
        <v>0.39570428340929387</v>
      </c>
    </row>
    <row r="768" spans="3:15" x14ac:dyDescent="0.25">
      <c r="C768">
        <f t="shared" si="24"/>
        <v>61</v>
      </c>
      <c r="D768">
        <f t="shared" si="25"/>
        <v>0.63636363636363402</v>
      </c>
      <c r="E768">
        <f t="shared" si="26"/>
        <v>2.7954545454545432</v>
      </c>
      <c r="F768">
        <f t="shared" si="27"/>
        <v>0.31632766935698109</v>
      </c>
      <c r="G768">
        <f t="shared" si="28"/>
        <v>0.31632766935698109</v>
      </c>
      <c r="H768">
        <f t="shared" si="29"/>
        <v>61</v>
      </c>
      <c r="I768">
        <f t="shared" si="30"/>
        <v>0.63636363636363402</v>
      </c>
      <c r="J768">
        <f t="shared" si="31"/>
        <v>2.4998326009607093</v>
      </c>
      <c r="K768">
        <f t="shared" si="32"/>
        <v>0.25922725390792151</v>
      </c>
      <c r="L768">
        <f t="shared" si="33"/>
        <v>61</v>
      </c>
      <c r="M768">
        <f t="shared" si="34"/>
        <v>0.63636363636363402</v>
      </c>
      <c r="N768">
        <f t="shared" si="35"/>
        <v>2.8921685296793802</v>
      </c>
      <c r="O768">
        <f t="shared" si="36"/>
        <v>0.38143338701862423</v>
      </c>
    </row>
    <row r="769" spans="3:15" x14ac:dyDescent="0.25">
      <c r="C769">
        <f t="shared" si="24"/>
        <v>62</v>
      </c>
      <c r="D769">
        <f t="shared" si="25"/>
        <v>0.69696969696969457</v>
      </c>
      <c r="E769">
        <f t="shared" si="26"/>
        <v>2.8578787878787857</v>
      </c>
      <c r="F769">
        <f t="shared" si="27"/>
        <v>0.30380151114361181</v>
      </c>
      <c r="G769" t="e">
        <f t="shared" si="28"/>
        <v>#N/A</v>
      </c>
      <c r="H769">
        <f t="shared" si="29"/>
        <v>62</v>
      </c>
      <c r="I769">
        <f t="shared" si="30"/>
        <v>0.69696969696969457</v>
      </c>
      <c r="J769">
        <f t="shared" si="31"/>
        <v>2.5760071343855389</v>
      </c>
      <c r="K769">
        <f t="shared" si="32"/>
        <v>0.24896219678450107</v>
      </c>
      <c r="L769">
        <f t="shared" si="33"/>
        <v>62</v>
      </c>
      <c r="M769">
        <f t="shared" si="34"/>
        <v>0.69696969696969457</v>
      </c>
      <c r="N769">
        <f t="shared" si="35"/>
        <v>2.9439377659063908</v>
      </c>
      <c r="O769">
        <f t="shared" si="36"/>
        <v>0.36632912831318454</v>
      </c>
    </row>
    <row r="770" spans="3:15" x14ac:dyDescent="0.25">
      <c r="C770">
        <f t="shared" si="24"/>
        <v>63</v>
      </c>
      <c r="D770">
        <f t="shared" si="25"/>
        <v>0.75757575757575513</v>
      </c>
      <c r="E770">
        <f t="shared" si="26"/>
        <v>2.9203030303030282</v>
      </c>
      <c r="F770">
        <f t="shared" si="27"/>
        <v>0.29070163424378659</v>
      </c>
      <c r="G770" t="e">
        <f t="shared" si="28"/>
        <v>#N/A</v>
      </c>
      <c r="H770">
        <f t="shared" si="29"/>
        <v>63</v>
      </c>
      <c r="I770">
        <f t="shared" si="30"/>
        <v>0.75757575757575513</v>
      </c>
      <c r="J770">
        <f t="shared" si="31"/>
        <v>2.6521816678103685</v>
      </c>
      <c r="K770">
        <f t="shared" si="32"/>
        <v>0.23822698313032897</v>
      </c>
      <c r="L770">
        <f t="shared" si="33"/>
        <v>63</v>
      </c>
      <c r="M770">
        <f t="shared" si="34"/>
        <v>0.75757575757575513</v>
      </c>
      <c r="N770">
        <f t="shared" si="35"/>
        <v>2.9957070021334009</v>
      </c>
      <c r="O770">
        <f t="shared" si="36"/>
        <v>0.35053306967062414</v>
      </c>
    </row>
    <row r="771" spans="3:15" x14ac:dyDescent="0.25">
      <c r="C771">
        <f t="shared" si="24"/>
        <v>64</v>
      </c>
      <c r="D771">
        <f t="shared" si="25"/>
        <v>0.81818181818181568</v>
      </c>
      <c r="E771">
        <f t="shared" si="26"/>
        <v>2.9827272727272702</v>
      </c>
      <c r="F771">
        <f t="shared" si="27"/>
        <v>0.27714676397903459</v>
      </c>
      <c r="G771" t="e">
        <f t="shared" si="28"/>
        <v>#N/A</v>
      </c>
      <c r="H771">
        <f t="shared" si="29"/>
        <v>64</v>
      </c>
      <c r="I771">
        <f t="shared" si="30"/>
        <v>0.81818181818181568</v>
      </c>
      <c r="J771">
        <f t="shared" si="31"/>
        <v>2.7283562012351981</v>
      </c>
      <c r="K771">
        <f t="shared" si="32"/>
        <v>0.22711890711866511</v>
      </c>
      <c r="L771">
        <f t="shared" si="33"/>
        <v>64</v>
      </c>
      <c r="M771">
        <f t="shared" si="34"/>
        <v>0.81818181818181568</v>
      </c>
      <c r="N771">
        <f t="shared" si="35"/>
        <v>3.047476238360411</v>
      </c>
      <c r="O771">
        <f t="shared" si="36"/>
        <v>0.33418837214165881</v>
      </c>
    </row>
    <row r="772" spans="3:15" x14ac:dyDescent="0.25">
      <c r="C772">
        <f t="shared" si="24"/>
        <v>65</v>
      </c>
      <c r="D772">
        <f t="shared" si="25"/>
        <v>0.87878787878787623</v>
      </c>
      <c r="E772">
        <f t="shared" si="26"/>
        <v>3.0451515151515127</v>
      </c>
      <c r="F772">
        <f t="shared" si="27"/>
        <v>0.26325519254415408</v>
      </c>
      <c r="G772" t="e">
        <f t="shared" si="28"/>
        <v>#N/A</v>
      </c>
      <c r="H772">
        <f t="shared" si="29"/>
        <v>65</v>
      </c>
      <c r="I772">
        <f t="shared" si="30"/>
        <v>0.87878787878787623</v>
      </c>
      <c r="J772">
        <f t="shared" si="31"/>
        <v>2.8045307346600277</v>
      </c>
      <c r="K772">
        <f t="shared" si="32"/>
        <v>0.21573490797989262</v>
      </c>
      <c r="L772">
        <f t="shared" si="33"/>
        <v>65</v>
      </c>
      <c r="M772">
        <f t="shared" si="34"/>
        <v>0.87878787878787623</v>
      </c>
    </row>
    <row r="773" spans="3:15" x14ac:dyDescent="0.25">
      <c r="C773">
        <f t="shared" si="24"/>
        <v>66</v>
      </c>
      <c r="D773">
        <f t="shared" si="25"/>
        <v>0.93939393939393678</v>
      </c>
      <c r="G773" t="e">
        <f t="shared" si="28"/>
        <v>#N/A</v>
      </c>
      <c r="H773">
        <f t="shared" si="29"/>
        <v>66</v>
      </c>
      <c r="I773">
        <f t="shared" si="30"/>
        <v>0.93939393939393678</v>
      </c>
      <c r="J773">
        <f t="shared" si="31"/>
        <v>2.8807052680848573</v>
      </c>
      <c r="K773">
        <f t="shared" si="32"/>
        <v>0.20417019951709858</v>
      </c>
      <c r="L773">
        <f t="shared" si="33"/>
        <v>66</v>
      </c>
      <c r="M773">
        <f t="shared" si="34"/>
        <v>0.93939393939393678</v>
      </c>
    </row>
    <row r="774" spans="3:15" x14ac:dyDescent="0.25">
      <c r="C774">
        <f t="shared" ref="C774:C807" si="37">+C773+1</f>
        <v>67</v>
      </c>
      <c r="D774">
        <f t="shared" ref="D774:D807" si="38">($D$693-$D$692)/($D$691-1)+D773</f>
        <v>0.99999999999999734</v>
      </c>
      <c r="G774" t="e">
        <f t="shared" ref="G774:G807" si="39">IF(E774&gt;$D$699,NA(),IF(E774&lt;$D$698,NA(),F774))</f>
        <v>#N/A</v>
      </c>
      <c r="H774">
        <f t="shared" ref="H774:H807" si="40">+H773+1</f>
        <v>67</v>
      </c>
      <c r="I774">
        <f t="shared" ref="I774:I807" si="41">($E$693-$E$692)/($E$691-1)+I773</f>
        <v>0.99999999999999734</v>
      </c>
      <c r="J774">
        <f t="shared" ref="J774:J775" si="42">+I774*$E$690+$E$689</f>
        <v>2.9568798015096869</v>
      </c>
      <c r="K774">
        <f t="shared" ref="K774:K775" si="43">NORMDIST(J774,$E$689,$E$690,FALSE)</f>
        <v>0.19251699663603711</v>
      </c>
      <c r="L774">
        <f t="shared" ref="L774:L807" si="44">+L773+1</f>
        <v>67</v>
      </c>
      <c r="M774">
        <f t="shared" ref="M774:M807" si="45">($F$693-$F$692)/($F$691-1)+M773</f>
        <v>0.99999999999999734</v>
      </c>
    </row>
    <row r="775" spans="3:15" x14ac:dyDescent="0.25">
      <c r="C775">
        <f t="shared" si="37"/>
        <v>68</v>
      </c>
      <c r="D775">
        <f t="shared" si="38"/>
        <v>1.0606060606060579</v>
      </c>
      <c r="G775" t="e">
        <f t="shared" si="39"/>
        <v>#N/A</v>
      </c>
      <c r="H775">
        <f t="shared" si="40"/>
        <v>68</v>
      </c>
      <c r="I775">
        <f t="shared" si="41"/>
        <v>1.0606060606060579</v>
      </c>
      <c r="J775">
        <f t="shared" si="42"/>
        <v>3.0330543349345165</v>
      </c>
      <c r="K775">
        <f t="shared" si="43"/>
        <v>0.18086336128428027</v>
      </c>
      <c r="L775">
        <f t="shared" si="44"/>
        <v>68</v>
      </c>
      <c r="M775">
        <f t="shared" si="45"/>
        <v>1.0606060606060579</v>
      </c>
    </row>
    <row r="776" spans="3:15" x14ac:dyDescent="0.25">
      <c r="C776">
        <f t="shared" si="37"/>
        <v>69</v>
      </c>
      <c r="D776">
        <f t="shared" si="38"/>
        <v>1.1212121212121184</v>
      </c>
      <c r="G776" t="e">
        <f t="shared" si="39"/>
        <v>#N/A</v>
      </c>
      <c r="H776">
        <f t="shared" si="40"/>
        <v>69</v>
      </c>
      <c r="I776">
        <f t="shared" si="41"/>
        <v>1.1212121212121184</v>
      </c>
      <c r="L776">
        <f t="shared" si="44"/>
        <v>69</v>
      </c>
      <c r="M776">
        <f t="shared" si="45"/>
        <v>1.1212121212121184</v>
      </c>
    </row>
    <row r="777" spans="3:15" x14ac:dyDescent="0.25">
      <c r="C777">
        <f t="shared" si="37"/>
        <v>70</v>
      </c>
      <c r="D777">
        <f t="shared" si="38"/>
        <v>1.181818181818179</v>
      </c>
      <c r="G777" t="e">
        <f t="shared" si="39"/>
        <v>#N/A</v>
      </c>
      <c r="H777">
        <f t="shared" si="40"/>
        <v>70</v>
      </c>
      <c r="I777">
        <f t="shared" si="41"/>
        <v>1.181818181818179</v>
      </c>
      <c r="L777">
        <f t="shared" si="44"/>
        <v>70</v>
      </c>
      <c r="M777">
        <f t="shared" si="45"/>
        <v>1.181818181818179</v>
      </c>
    </row>
    <row r="778" spans="3:15" x14ac:dyDescent="0.25">
      <c r="C778">
        <f t="shared" si="37"/>
        <v>71</v>
      </c>
      <c r="D778">
        <f t="shared" si="38"/>
        <v>1.2424242424242395</v>
      </c>
      <c r="G778" t="e">
        <f t="shared" si="39"/>
        <v>#N/A</v>
      </c>
      <c r="H778">
        <f t="shared" si="40"/>
        <v>71</v>
      </c>
      <c r="I778">
        <f t="shared" si="41"/>
        <v>1.2424242424242395</v>
      </c>
      <c r="L778">
        <f t="shared" si="44"/>
        <v>71</v>
      </c>
      <c r="M778">
        <f t="shared" si="45"/>
        <v>1.2424242424242395</v>
      </c>
    </row>
    <row r="779" spans="3:15" x14ac:dyDescent="0.25">
      <c r="C779">
        <f t="shared" si="37"/>
        <v>72</v>
      </c>
      <c r="D779">
        <f t="shared" si="38"/>
        <v>1.3030303030303001</v>
      </c>
      <c r="G779" t="e">
        <f t="shared" si="39"/>
        <v>#N/A</v>
      </c>
      <c r="H779">
        <f t="shared" si="40"/>
        <v>72</v>
      </c>
      <c r="I779">
        <f t="shared" si="41"/>
        <v>1.3030303030303001</v>
      </c>
      <c r="L779">
        <f t="shared" si="44"/>
        <v>72</v>
      </c>
      <c r="M779">
        <f t="shared" si="45"/>
        <v>1.3030303030303001</v>
      </c>
    </row>
    <row r="780" spans="3:15" x14ac:dyDescent="0.25">
      <c r="C780">
        <f t="shared" si="37"/>
        <v>73</v>
      </c>
      <c r="D780">
        <f t="shared" si="38"/>
        <v>1.3636363636363606</v>
      </c>
      <c r="G780" t="e">
        <f t="shared" si="39"/>
        <v>#N/A</v>
      </c>
      <c r="H780">
        <f t="shared" si="40"/>
        <v>73</v>
      </c>
      <c r="I780">
        <f t="shared" si="41"/>
        <v>1.3636363636363606</v>
      </c>
      <c r="L780">
        <f t="shared" si="44"/>
        <v>73</v>
      </c>
      <c r="M780">
        <f t="shared" si="45"/>
        <v>1.3636363636363606</v>
      </c>
    </row>
    <row r="781" spans="3:15" x14ac:dyDescent="0.25">
      <c r="C781">
        <f t="shared" si="37"/>
        <v>74</v>
      </c>
      <c r="D781">
        <f t="shared" si="38"/>
        <v>1.4242424242424212</v>
      </c>
      <c r="G781" t="e">
        <f t="shared" si="39"/>
        <v>#N/A</v>
      </c>
      <c r="H781">
        <f t="shared" si="40"/>
        <v>74</v>
      </c>
      <c r="I781">
        <f t="shared" si="41"/>
        <v>1.4242424242424212</v>
      </c>
      <c r="L781">
        <f t="shared" si="44"/>
        <v>74</v>
      </c>
      <c r="M781">
        <f t="shared" si="45"/>
        <v>1.4242424242424212</v>
      </c>
    </row>
    <row r="782" spans="3:15" x14ac:dyDescent="0.25">
      <c r="C782">
        <f t="shared" si="37"/>
        <v>75</v>
      </c>
      <c r="D782">
        <f t="shared" si="38"/>
        <v>1.4848484848484818</v>
      </c>
      <c r="G782" t="e">
        <f t="shared" si="39"/>
        <v>#N/A</v>
      </c>
      <c r="H782">
        <f t="shared" si="40"/>
        <v>75</v>
      </c>
      <c r="I782">
        <f t="shared" si="41"/>
        <v>1.4848484848484818</v>
      </c>
      <c r="L782">
        <f t="shared" si="44"/>
        <v>75</v>
      </c>
      <c r="M782">
        <f t="shared" si="45"/>
        <v>1.4848484848484818</v>
      </c>
    </row>
    <row r="783" spans="3:15" x14ac:dyDescent="0.25">
      <c r="C783">
        <f t="shared" si="37"/>
        <v>76</v>
      </c>
      <c r="D783">
        <f t="shared" si="38"/>
        <v>1.5454545454545423</v>
      </c>
      <c r="G783" t="e">
        <f t="shared" si="39"/>
        <v>#N/A</v>
      </c>
      <c r="H783">
        <f t="shared" si="40"/>
        <v>76</v>
      </c>
      <c r="I783">
        <f t="shared" si="41"/>
        <v>1.5454545454545423</v>
      </c>
      <c r="L783">
        <f t="shared" si="44"/>
        <v>76</v>
      </c>
      <c r="M783">
        <f t="shared" si="45"/>
        <v>1.5454545454545423</v>
      </c>
    </row>
    <row r="784" spans="3:15" x14ac:dyDescent="0.25">
      <c r="C784">
        <f t="shared" si="37"/>
        <v>77</v>
      </c>
      <c r="D784">
        <f t="shared" si="38"/>
        <v>1.6060606060606029</v>
      </c>
      <c r="G784" t="e">
        <f t="shared" si="39"/>
        <v>#N/A</v>
      </c>
      <c r="H784">
        <f t="shared" si="40"/>
        <v>77</v>
      </c>
      <c r="I784">
        <f t="shared" si="41"/>
        <v>1.6060606060606029</v>
      </c>
      <c r="L784">
        <f t="shared" si="44"/>
        <v>77</v>
      </c>
      <c r="M784">
        <f t="shared" si="45"/>
        <v>1.6060606060606029</v>
      </c>
    </row>
    <row r="785" spans="3:13" x14ac:dyDescent="0.25">
      <c r="C785">
        <f t="shared" si="37"/>
        <v>78</v>
      </c>
      <c r="D785">
        <f t="shared" si="38"/>
        <v>1.6666666666666634</v>
      </c>
      <c r="G785" t="e">
        <f t="shared" si="39"/>
        <v>#N/A</v>
      </c>
      <c r="H785">
        <f t="shared" si="40"/>
        <v>78</v>
      </c>
      <c r="I785">
        <f t="shared" si="41"/>
        <v>1.6666666666666634</v>
      </c>
      <c r="L785">
        <f t="shared" si="44"/>
        <v>78</v>
      </c>
      <c r="M785">
        <f t="shared" si="45"/>
        <v>1.6666666666666634</v>
      </c>
    </row>
    <row r="786" spans="3:13" x14ac:dyDescent="0.25">
      <c r="C786">
        <f t="shared" si="37"/>
        <v>79</v>
      </c>
      <c r="D786">
        <f t="shared" si="38"/>
        <v>1.727272727272724</v>
      </c>
      <c r="G786" t="e">
        <f t="shared" si="39"/>
        <v>#N/A</v>
      </c>
      <c r="H786">
        <f t="shared" si="40"/>
        <v>79</v>
      </c>
      <c r="I786">
        <f t="shared" si="41"/>
        <v>1.727272727272724</v>
      </c>
      <c r="L786">
        <f t="shared" si="44"/>
        <v>79</v>
      </c>
      <c r="M786">
        <f t="shared" si="45"/>
        <v>1.727272727272724</v>
      </c>
    </row>
    <row r="787" spans="3:13" x14ac:dyDescent="0.25">
      <c r="C787">
        <f t="shared" si="37"/>
        <v>80</v>
      </c>
      <c r="D787">
        <f t="shared" si="38"/>
        <v>1.7878787878787845</v>
      </c>
      <c r="G787" t="e">
        <f t="shared" si="39"/>
        <v>#N/A</v>
      </c>
      <c r="H787">
        <f t="shared" si="40"/>
        <v>80</v>
      </c>
      <c r="I787">
        <f t="shared" si="41"/>
        <v>1.7878787878787845</v>
      </c>
      <c r="L787">
        <f t="shared" si="44"/>
        <v>80</v>
      </c>
      <c r="M787">
        <f t="shared" si="45"/>
        <v>1.7878787878787845</v>
      </c>
    </row>
    <row r="788" spans="3:13" x14ac:dyDescent="0.25">
      <c r="C788">
        <f t="shared" si="37"/>
        <v>81</v>
      </c>
      <c r="D788">
        <f t="shared" si="38"/>
        <v>1.8484848484848451</v>
      </c>
      <c r="G788" t="e">
        <f t="shared" si="39"/>
        <v>#N/A</v>
      </c>
      <c r="H788">
        <f t="shared" si="40"/>
        <v>81</v>
      </c>
      <c r="I788">
        <f t="shared" si="41"/>
        <v>1.8484848484848451</v>
      </c>
      <c r="L788">
        <f t="shared" si="44"/>
        <v>81</v>
      </c>
      <c r="M788">
        <f t="shared" si="45"/>
        <v>1.8484848484848451</v>
      </c>
    </row>
    <row r="789" spans="3:13" x14ac:dyDescent="0.25">
      <c r="C789">
        <f t="shared" si="37"/>
        <v>82</v>
      </c>
      <c r="D789">
        <f t="shared" si="38"/>
        <v>1.9090909090909056</v>
      </c>
      <c r="G789" t="e">
        <f t="shared" si="39"/>
        <v>#N/A</v>
      </c>
      <c r="H789">
        <f t="shared" si="40"/>
        <v>82</v>
      </c>
      <c r="I789">
        <f t="shared" si="41"/>
        <v>1.9090909090909056</v>
      </c>
      <c r="L789">
        <f t="shared" si="44"/>
        <v>82</v>
      </c>
      <c r="M789">
        <f t="shared" si="45"/>
        <v>1.9090909090909056</v>
      </c>
    </row>
    <row r="790" spans="3:13" x14ac:dyDescent="0.25">
      <c r="C790">
        <f t="shared" si="37"/>
        <v>83</v>
      </c>
      <c r="D790">
        <f t="shared" si="38"/>
        <v>1.9696969696969662</v>
      </c>
      <c r="G790" t="e">
        <f t="shared" si="39"/>
        <v>#N/A</v>
      </c>
      <c r="H790">
        <f t="shared" si="40"/>
        <v>83</v>
      </c>
      <c r="I790">
        <f t="shared" si="41"/>
        <v>1.9696969696969662</v>
      </c>
      <c r="L790">
        <f t="shared" si="44"/>
        <v>83</v>
      </c>
      <c r="M790">
        <f t="shared" si="45"/>
        <v>1.9696969696969662</v>
      </c>
    </row>
    <row r="791" spans="3:13" x14ac:dyDescent="0.25">
      <c r="C791">
        <f t="shared" si="37"/>
        <v>84</v>
      </c>
      <c r="D791">
        <f t="shared" si="38"/>
        <v>2.0303030303030267</v>
      </c>
      <c r="G791" t="e">
        <f t="shared" si="39"/>
        <v>#N/A</v>
      </c>
      <c r="H791">
        <f t="shared" si="40"/>
        <v>84</v>
      </c>
      <c r="I791">
        <f t="shared" si="41"/>
        <v>2.0303030303030267</v>
      </c>
      <c r="L791">
        <f t="shared" si="44"/>
        <v>84</v>
      </c>
      <c r="M791">
        <f t="shared" si="45"/>
        <v>2.0303030303030267</v>
      </c>
    </row>
    <row r="792" spans="3:13" x14ac:dyDescent="0.25">
      <c r="C792">
        <f t="shared" si="37"/>
        <v>85</v>
      </c>
      <c r="D792">
        <f t="shared" si="38"/>
        <v>2.0909090909090873</v>
      </c>
      <c r="G792" t="e">
        <f t="shared" si="39"/>
        <v>#N/A</v>
      </c>
      <c r="H792">
        <f t="shared" si="40"/>
        <v>85</v>
      </c>
      <c r="I792">
        <f t="shared" si="41"/>
        <v>2.0909090909090873</v>
      </c>
      <c r="L792">
        <f t="shared" si="44"/>
        <v>85</v>
      </c>
      <c r="M792">
        <f t="shared" si="45"/>
        <v>2.0909090909090873</v>
      </c>
    </row>
    <row r="793" spans="3:13" x14ac:dyDescent="0.25">
      <c r="C793">
        <f t="shared" si="37"/>
        <v>86</v>
      </c>
      <c r="D793">
        <f t="shared" si="38"/>
        <v>2.1515151515151478</v>
      </c>
      <c r="G793" t="e">
        <f t="shared" si="39"/>
        <v>#N/A</v>
      </c>
      <c r="H793">
        <f t="shared" si="40"/>
        <v>86</v>
      </c>
      <c r="I793">
        <f t="shared" si="41"/>
        <v>2.1515151515151478</v>
      </c>
      <c r="L793">
        <f t="shared" si="44"/>
        <v>86</v>
      </c>
      <c r="M793">
        <f t="shared" si="45"/>
        <v>2.1515151515151478</v>
      </c>
    </row>
    <row r="794" spans="3:13" x14ac:dyDescent="0.25">
      <c r="C794">
        <f t="shared" si="37"/>
        <v>87</v>
      </c>
      <c r="D794">
        <f t="shared" si="38"/>
        <v>2.2121212121212084</v>
      </c>
      <c r="G794" t="e">
        <f t="shared" si="39"/>
        <v>#N/A</v>
      </c>
      <c r="H794">
        <f t="shared" si="40"/>
        <v>87</v>
      </c>
      <c r="I794">
        <f t="shared" si="41"/>
        <v>2.2121212121212084</v>
      </c>
      <c r="L794">
        <f t="shared" si="44"/>
        <v>87</v>
      </c>
      <c r="M794">
        <f t="shared" si="45"/>
        <v>2.2121212121212084</v>
      </c>
    </row>
    <row r="795" spans="3:13" x14ac:dyDescent="0.25">
      <c r="C795">
        <f t="shared" si="37"/>
        <v>88</v>
      </c>
      <c r="D795">
        <f t="shared" si="38"/>
        <v>2.2727272727272689</v>
      </c>
      <c r="G795" t="e">
        <f t="shared" si="39"/>
        <v>#N/A</v>
      </c>
      <c r="H795">
        <f t="shared" si="40"/>
        <v>88</v>
      </c>
      <c r="I795">
        <f t="shared" si="41"/>
        <v>2.2727272727272689</v>
      </c>
      <c r="L795">
        <f t="shared" si="44"/>
        <v>88</v>
      </c>
      <c r="M795">
        <f t="shared" si="45"/>
        <v>2.2727272727272689</v>
      </c>
    </row>
    <row r="796" spans="3:13" x14ac:dyDescent="0.25">
      <c r="C796">
        <f t="shared" si="37"/>
        <v>89</v>
      </c>
      <c r="D796">
        <f t="shared" si="38"/>
        <v>2.3333333333333295</v>
      </c>
      <c r="G796" t="e">
        <f t="shared" si="39"/>
        <v>#N/A</v>
      </c>
      <c r="H796">
        <f t="shared" si="40"/>
        <v>89</v>
      </c>
      <c r="I796">
        <f t="shared" si="41"/>
        <v>2.3333333333333295</v>
      </c>
      <c r="L796">
        <f t="shared" si="44"/>
        <v>89</v>
      </c>
      <c r="M796">
        <f t="shared" si="45"/>
        <v>2.3333333333333295</v>
      </c>
    </row>
    <row r="797" spans="3:13" x14ac:dyDescent="0.25">
      <c r="C797">
        <f t="shared" si="37"/>
        <v>90</v>
      </c>
      <c r="D797">
        <f t="shared" si="38"/>
        <v>2.39393939393939</v>
      </c>
      <c r="G797" t="e">
        <f t="shared" si="39"/>
        <v>#N/A</v>
      </c>
      <c r="H797">
        <f t="shared" si="40"/>
        <v>90</v>
      </c>
      <c r="I797">
        <f t="shared" si="41"/>
        <v>2.39393939393939</v>
      </c>
      <c r="L797">
        <f t="shared" si="44"/>
        <v>90</v>
      </c>
      <c r="M797">
        <f t="shared" si="45"/>
        <v>2.39393939393939</v>
      </c>
    </row>
    <row r="798" spans="3:13" x14ac:dyDescent="0.25">
      <c r="C798">
        <f t="shared" si="37"/>
        <v>91</v>
      </c>
      <c r="D798">
        <f t="shared" si="38"/>
        <v>2.4545454545454506</v>
      </c>
      <c r="G798" t="e">
        <f t="shared" si="39"/>
        <v>#N/A</v>
      </c>
      <c r="H798">
        <f t="shared" si="40"/>
        <v>91</v>
      </c>
      <c r="I798">
        <f t="shared" si="41"/>
        <v>2.4545454545454506</v>
      </c>
      <c r="L798">
        <f t="shared" si="44"/>
        <v>91</v>
      </c>
      <c r="M798">
        <f t="shared" si="45"/>
        <v>2.4545454545454506</v>
      </c>
    </row>
    <row r="799" spans="3:13" x14ac:dyDescent="0.25">
      <c r="C799">
        <f t="shared" si="37"/>
        <v>92</v>
      </c>
      <c r="D799">
        <f t="shared" si="38"/>
        <v>2.5151515151515111</v>
      </c>
      <c r="G799" t="e">
        <f t="shared" si="39"/>
        <v>#N/A</v>
      </c>
      <c r="H799">
        <f t="shared" si="40"/>
        <v>92</v>
      </c>
      <c r="I799">
        <f t="shared" si="41"/>
        <v>2.5151515151515111</v>
      </c>
      <c r="L799">
        <f t="shared" si="44"/>
        <v>92</v>
      </c>
      <c r="M799">
        <f t="shared" si="45"/>
        <v>2.5151515151515111</v>
      </c>
    </row>
    <row r="800" spans="3:13" x14ac:dyDescent="0.25">
      <c r="C800">
        <f t="shared" si="37"/>
        <v>93</v>
      </c>
      <c r="D800">
        <f t="shared" si="38"/>
        <v>2.5757575757575717</v>
      </c>
      <c r="G800" t="e">
        <f t="shared" si="39"/>
        <v>#N/A</v>
      </c>
      <c r="H800">
        <f t="shared" si="40"/>
        <v>93</v>
      </c>
      <c r="I800">
        <f t="shared" si="41"/>
        <v>2.5757575757575717</v>
      </c>
      <c r="L800">
        <f t="shared" si="44"/>
        <v>93</v>
      </c>
      <c r="M800">
        <f t="shared" si="45"/>
        <v>2.5757575757575717</v>
      </c>
    </row>
    <row r="801" spans="3:13" x14ac:dyDescent="0.25">
      <c r="C801">
        <f t="shared" si="37"/>
        <v>94</v>
      </c>
      <c r="D801">
        <f t="shared" si="38"/>
        <v>2.6363636363636322</v>
      </c>
      <c r="G801" t="e">
        <f t="shared" si="39"/>
        <v>#N/A</v>
      </c>
      <c r="H801">
        <f t="shared" si="40"/>
        <v>94</v>
      </c>
      <c r="I801">
        <f t="shared" si="41"/>
        <v>2.6363636363636322</v>
      </c>
      <c r="L801">
        <f t="shared" si="44"/>
        <v>94</v>
      </c>
      <c r="M801">
        <f t="shared" si="45"/>
        <v>2.6363636363636322</v>
      </c>
    </row>
    <row r="802" spans="3:13" x14ac:dyDescent="0.25">
      <c r="C802">
        <f t="shared" si="37"/>
        <v>95</v>
      </c>
      <c r="D802">
        <f t="shared" si="38"/>
        <v>2.6969696969696928</v>
      </c>
      <c r="G802" t="e">
        <f t="shared" si="39"/>
        <v>#N/A</v>
      </c>
      <c r="H802">
        <f t="shared" si="40"/>
        <v>95</v>
      </c>
      <c r="I802">
        <f t="shared" si="41"/>
        <v>2.6969696969696928</v>
      </c>
      <c r="L802">
        <f t="shared" si="44"/>
        <v>95</v>
      </c>
      <c r="M802">
        <f t="shared" si="45"/>
        <v>2.6969696969696928</v>
      </c>
    </row>
    <row r="803" spans="3:13" x14ac:dyDescent="0.25">
      <c r="C803">
        <f t="shared" si="37"/>
        <v>96</v>
      </c>
      <c r="D803">
        <f t="shared" si="38"/>
        <v>2.7575757575757534</v>
      </c>
      <c r="G803" t="e">
        <f t="shared" si="39"/>
        <v>#N/A</v>
      </c>
      <c r="H803">
        <f t="shared" si="40"/>
        <v>96</v>
      </c>
      <c r="I803">
        <f t="shared" si="41"/>
        <v>2.7575757575757534</v>
      </c>
      <c r="L803">
        <f t="shared" si="44"/>
        <v>96</v>
      </c>
      <c r="M803">
        <f t="shared" si="45"/>
        <v>2.7575757575757534</v>
      </c>
    </row>
    <row r="804" spans="3:13" x14ac:dyDescent="0.25">
      <c r="C804">
        <f t="shared" si="37"/>
        <v>97</v>
      </c>
      <c r="D804">
        <f t="shared" si="38"/>
        <v>2.8181818181818139</v>
      </c>
      <c r="G804" t="e">
        <f t="shared" si="39"/>
        <v>#N/A</v>
      </c>
      <c r="H804">
        <f t="shared" si="40"/>
        <v>97</v>
      </c>
      <c r="I804">
        <f t="shared" si="41"/>
        <v>2.8181818181818139</v>
      </c>
      <c r="L804">
        <f t="shared" si="44"/>
        <v>97</v>
      </c>
      <c r="M804">
        <f t="shared" si="45"/>
        <v>2.8181818181818139</v>
      </c>
    </row>
    <row r="805" spans="3:13" x14ac:dyDescent="0.25">
      <c r="C805">
        <f t="shared" si="37"/>
        <v>98</v>
      </c>
      <c r="D805">
        <f t="shared" si="38"/>
        <v>2.8787878787878745</v>
      </c>
      <c r="G805" t="e">
        <f t="shared" si="39"/>
        <v>#N/A</v>
      </c>
      <c r="H805">
        <f t="shared" si="40"/>
        <v>98</v>
      </c>
      <c r="I805">
        <f t="shared" si="41"/>
        <v>2.8787878787878745</v>
      </c>
      <c r="L805">
        <f t="shared" si="44"/>
        <v>98</v>
      </c>
      <c r="M805">
        <f t="shared" si="45"/>
        <v>2.8787878787878745</v>
      </c>
    </row>
    <row r="806" spans="3:13" x14ac:dyDescent="0.25">
      <c r="C806">
        <f t="shared" si="37"/>
        <v>99</v>
      </c>
      <c r="D806">
        <f t="shared" si="38"/>
        <v>2.939393939393935</v>
      </c>
      <c r="G806" t="e">
        <f t="shared" si="39"/>
        <v>#N/A</v>
      </c>
      <c r="H806">
        <f t="shared" si="40"/>
        <v>99</v>
      </c>
      <c r="I806">
        <f t="shared" si="41"/>
        <v>2.939393939393935</v>
      </c>
      <c r="L806">
        <f t="shared" si="44"/>
        <v>99</v>
      </c>
      <c r="M806">
        <f t="shared" si="45"/>
        <v>2.939393939393935</v>
      </c>
    </row>
    <row r="807" spans="3:13" x14ac:dyDescent="0.25">
      <c r="C807">
        <f t="shared" si="37"/>
        <v>100</v>
      </c>
      <c r="D807">
        <f t="shared" si="38"/>
        <v>2.9999999999999956</v>
      </c>
      <c r="G807" t="e">
        <f t="shared" si="39"/>
        <v>#N/A</v>
      </c>
      <c r="H807">
        <f t="shared" si="40"/>
        <v>100</v>
      </c>
      <c r="I807">
        <f t="shared" si="41"/>
        <v>2.9999999999999956</v>
      </c>
      <c r="L807">
        <f t="shared" si="44"/>
        <v>100</v>
      </c>
      <c r="M807">
        <f t="shared" si="45"/>
        <v>2.9999999999999956</v>
      </c>
    </row>
  </sheetData>
  <sortState ref="A2:AB686">
    <sortCondition ref="J2:J686"/>
    <sortCondition descending="1" ref="H2:H686"/>
    <sortCondition descending="1" ref="G2:G686"/>
  </sortState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704"/>
  <sheetViews>
    <sheetView topLeftCell="E1" workbookViewId="0">
      <selection activeCell="P24" sqref="P24"/>
    </sheetView>
  </sheetViews>
  <sheetFormatPr defaultColWidth="5.5703125" defaultRowHeight="15" x14ac:dyDescent="0.25"/>
  <cols>
    <col min="1" max="1" width="8.28515625" customWidth="1"/>
    <col min="2" max="2" width="11.5703125" customWidth="1"/>
    <col min="3" max="3" width="11.140625" customWidth="1"/>
    <col min="4" max="4" width="6.7109375" customWidth="1"/>
    <col min="5" max="5" width="6.5703125" customWidth="1"/>
    <col min="6" max="6" width="7.140625" customWidth="1"/>
    <col min="9" max="12" width="8.85546875" customWidth="1"/>
    <col min="13" max="13" width="11.140625" customWidth="1"/>
    <col min="24" max="24" width="9.42578125" customWidth="1"/>
  </cols>
  <sheetData>
    <row r="1" spans="1:30" x14ac:dyDescent="0.25">
      <c r="A1" t="s">
        <v>1011</v>
      </c>
      <c r="B1" t="s">
        <v>1011</v>
      </c>
      <c r="C1" t="s">
        <v>1011</v>
      </c>
      <c r="D1" t="s">
        <v>1011</v>
      </c>
      <c r="E1" t="s">
        <v>1012</v>
      </c>
      <c r="F1" t="s">
        <v>1012</v>
      </c>
      <c r="G1" t="s">
        <v>1012</v>
      </c>
      <c r="H1" t="s">
        <v>1012</v>
      </c>
      <c r="J1" t="s">
        <v>1015</v>
      </c>
      <c r="M1" t="s">
        <v>1016</v>
      </c>
      <c r="N1" t="s">
        <v>1016</v>
      </c>
      <c r="X1" t="s">
        <v>1017</v>
      </c>
    </row>
    <row r="2" spans="1:30" x14ac:dyDescent="0.25">
      <c r="A2" t="s">
        <v>6</v>
      </c>
      <c r="B2" t="s">
        <v>7</v>
      </c>
      <c r="C2" t="s">
        <v>8</v>
      </c>
      <c r="D2" t="s">
        <v>9</v>
      </c>
      <c r="E2" t="s">
        <v>6</v>
      </c>
      <c r="F2" t="s">
        <v>7</v>
      </c>
      <c r="G2" t="s">
        <v>8</v>
      </c>
      <c r="H2" t="s">
        <v>9</v>
      </c>
      <c r="J2" t="s">
        <v>1013</v>
      </c>
      <c r="K2" t="s">
        <v>1014</v>
      </c>
      <c r="M2" t="s">
        <v>1013</v>
      </c>
      <c r="N2" t="s">
        <v>1014</v>
      </c>
      <c r="X2" t="s">
        <v>1018</v>
      </c>
    </row>
    <row r="3" spans="1:30" x14ac:dyDescent="0.25">
      <c r="A3">
        <v>5</v>
      </c>
      <c r="B3">
        <v>3</v>
      </c>
      <c r="C3">
        <v>98</v>
      </c>
      <c r="D3" t="s">
        <v>80</v>
      </c>
      <c r="E3">
        <v>34</v>
      </c>
      <c r="F3">
        <v>3</v>
      </c>
      <c r="G3">
        <v>0</v>
      </c>
      <c r="H3" t="s">
        <v>31</v>
      </c>
      <c r="J3">
        <v>3</v>
      </c>
      <c r="K3">
        <v>3</v>
      </c>
      <c r="M3">
        <v>98</v>
      </c>
      <c r="N3">
        <v>0</v>
      </c>
    </row>
    <row r="4" spans="1:30" ht="15.75" thickBot="1" x14ac:dyDescent="0.3">
      <c r="A4">
        <v>3</v>
      </c>
      <c r="B4">
        <v>3</v>
      </c>
      <c r="C4">
        <v>99</v>
      </c>
      <c r="D4" t="s">
        <v>80</v>
      </c>
      <c r="E4">
        <v>34</v>
      </c>
      <c r="F4">
        <v>3</v>
      </c>
      <c r="G4">
        <v>2</v>
      </c>
      <c r="H4" t="s">
        <v>31</v>
      </c>
      <c r="J4">
        <v>3</v>
      </c>
      <c r="K4">
        <v>3</v>
      </c>
      <c r="M4">
        <v>99</v>
      </c>
      <c r="N4">
        <v>2</v>
      </c>
      <c r="X4" t="s">
        <v>1019</v>
      </c>
    </row>
    <row r="5" spans="1:30" x14ac:dyDescent="0.25">
      <c r="A5">
        <v>2</v>
      </c>
      <c r="B5">
        <v>3</v>
      </c>
      <c r="C5">
        <v>98</v>
      </c>
      <c r="D5" t="s">
        <v>80</v>
      </c>
      <c r="E5">
        <v>27</v>
      </c>
      <c r="F5">
        <v>3</v>
      </c>
      <c r="G5">
        <v>0</v>
      </c>
      <c r="H5" t="s">
        <v>31</v>
      </c>
      <c r="J5">
        <v>3</v>
      </c>
      <c r="K5">
        <v>3</v>
      </c>
      <c r="M5">
        <v>98</v>
      </c>
      <c r="N5">
        <v>0</v>
      </c>
      <c r="X5" s="5" t="s">
        <v>1020</v>
      </c>
      <c r="Y5" s="5" t="s">
        <v>1021</v>
      </c>
      <c r="Z5" s="5" t="s">
        <v>1022</v>
      </c>
      <c r="AA5" s="5" t="s">
        <v>1023</v>
      </c>
      <c r="AB5" s="5" t="s">
        <v>1024</v>
      </c>
    </row>
    <row r="6" spans="1:30" x14ac:dyDescent="0.25">
      <c r="A6">
        <v>2</v>
      </c>
      <c r="B6">
        <v>3</v>
      </c>
      <c r="C6">
        <v>99</v>
      </c>
      <c r="D6" t="s">
        <v>80</v>
      </c>
      <c r="E6">
        <v>26</v>
      </c>
      <c r="F6">
        <v>3</v>
      </c>
      <c r="G6">
        <v>1</v>
      </c>
      <c r="H6" t="s">
        <v>31</v>
      </c>
      <c r="J6">
        <v>3</v>
      </c>
      <c r="K6">
        <v>3</v>
      </c>
      <c r="M6">
        <v>99</v>
      </c>
      <c r="N6">
        <v>1</v>
      </c>
      <c r="X6" s="3" t="s">
        <v>1013</v>
      </c>
      <c r="Y6" s="3">
        <v>80</v>
      </c>
      <c r="Z6" s="3">
        <v>136</v>
      </c>
      <c r="AA6" s="3">
        <v>1.7</v>
      </c>
      <c r="AB6" s="3">
        <v>1.5797468354430382</v>
      </c>
    </row>
    <row r="7" spans="1:30" ht="15.75" thickBot="1" x14ac:dyDescent="0.3">
      <c r="A7">
        <v>1</v>
      </c>
      <c r="B7">
        <v>3</v>
      </c>
      <c r="C7">
        <v>99</v>
      </c>
      <c r="D7" t="s">
        <v>80</v>
      </c>
      <c r="E7">
        <v>26</v>
      </c>
      <c r="F7">
        <v>3</v>
      </c>
      <c r="G7">
        <v>3</v>
      </c>
      <c r="H7" t="s">
        <v>31</v>
      </c>
      <c r="J7">
        <v>3</v>
      </c>
      <c r="K7">
        <v>3</v>
      </c>
      <c r="M7">
        <v>99</v>
      </c>
      <c r="N7">
        <v>3</v>
      </c>
      <c r="X7" s="4" t="s">
        <v>1014</v>
      </c>
      <c r="Y7" s="4">
        <v>284</v>
      </c>
      <c r="Z7" s="4">
        <v>667</v>
      </c>
      <c r="AA7" s="4">
        <v>2.3485915492957745</v>
      </c>
      <c r="AB7" s="4">
        <v>0.72964465236649612</v>
      </c>
    </row>
    <row r="8" spans="1:30" x14ac:dyDescent="0.25">
      <c r="A8">
        <v>1</v>
      </c>
      <c r="B8">
        <v>3</v>
      </c>
      <c r="C8">
        <v>98</v>
      </c>
      <c r="D8" t="s">
        <v>80</v>
      </c>
      <c r="E8">
        <v>25</v>
      </c>
      <c r="F8">
        <v>3</v>
      </c>
      <c r="G8">
        <v>4</v>
      </c>
      <c r="H8" t="s">
        <v>31</v>
      </c>
      <c r="J8">
        <v>3</v>
      </c>
      <c r="K8">
        <v>3</v>
      </c>
      <c r="M8">
        <v>98</v>
      </c>
      <c r="N8">
        <v>4</v>
      </c>
    </row>
    <row r="9" spans="1:30" x14ac:dyDescent="0.25">
      <c r="A9">
        <v>1</v>
      </c>
      <c r="B9">
        <v>3</v>
      </c>
      <c r="C9">
        <v>97</v>
      </c>
      <c r="D9" t="s">
        <v>80</v>
      </c>
      <c r="E9">
        <v>24</v>
      </c>
      <c r="F9">
        <v>3</v>
      </c>
      <c r="G9">
        <v>1</v>
      </c>
      <c r="H9" t="s">
        <v>31</v>
      </c>
      <c r="J9">
        <v>3</v>
      </c>
      <c r="K9">
        <v>3</v>
      </c>
      <c r="M9">
        <v>97</v>
      </c>
      <c r="N9">
        <v>1</v>
      </c>
    </row>
    <row r="10" spans="1:30" ht="15.75" thickBot="1" x14ac:dyDescent="0.3">
      <c r="A10">
        <v>1</v>
      </c>
      <c r="B10">
        <v>3</v>
      </c>
      <c r="C10">
        <v>97</v>
      </c>
      <c r="D10" t="s">
        <v>80</v>
      </c>
      <c r="E10">
        <v>17</v>
      </c>
      <c r="F10">
        <v>3</v>
      </c>
      <c r="G10">
        <v>5</v>
      </c>
      <c r="H10" t="s">
        <v>31</v>
      </c>
      <c r="J10">
        <v>3</v>
      </c>
      <c r="K10">
        <v>3</v>
      </c>
      <c r="M10">
        <v>97</v>
      </c>
      <c r="N10">
        <v>5</v>
      </c>
      <c r="X10" t="s">
        <v>1025</v>
      </c>
    </row>
    <row r="11" spans="1:30" x14ac:dyDescent="0.25">
      <c r="A11">
        <v>1</v>
      </c>
      <c r="B11">
        <v>3</v>
      </c>
      <c r="C11">
        <v>98</v>
      </c>
      <c r="D11" t="s">
        <v>80</v>
      </c>
      <c r="E11">
        <v>15</v>
      </c>
      <c r="F11">
        <v>3</v>
      </c>
      <c r="G11">
        <v>2</v>
      </c>
      <c r="H11" t="s">
        <v>31</v>
      </c>
      <c r="J11">
        <v>3</v>
      </c>
      <c r="K11">
        <v>3</v>
      </c>
      <c r="M11">
        <v>98</v>
      </c>
      <c r="N11">
        <v>2</v>
      </c>
      <c r="X11" s="5" t="s">
        <v>1026</v>
      </c>
      <c r="Y11" s="5" t="s">
        <v>1027</v>
      </c>
      <c r="Z11" s="5" t="s">
        <v>1028</v>
      </c>
      <c r="AA11" s="5" t="s">
        <v>1029</v>
      </c>
      <c r="AB11" s="5" t="s">
        <v>982</v>
      </c>
      <c r="AC11" s="5" t="s">
        <v>1030</v>
      </c>
      <c r="AD11" s="5" t="s">
        <v>1031</v>
      </c>
    </row>
    <row r="12" spans="1:30" x14ac:dyDescent="0.25">
      <c r="A12">
        <v>1</v>
      </c>
      <c r="B12">
        <v>3</v>
      </c>
      <c r="C12">
        <v>97</v>
      </c>
      <c r="D12" t="s">
        <v>80</v>
      </c>
      <c r="E12">
        <v>12</v>
      </c>
      <c r="F12">
        <v>3</v>
      </c>
      <c r="G12">
        <v>3</v>
      </c>
      <c r="H12" t="s">
        <v>31</v>
      </c>
      <c r="J12">
        <v>3</v>
      </c>
      <c r="K12">
        <v>3</v>
      </c>
      <c r="M12">
        <v>97</v>
      </c>
      <c r="N12">
        <v>3</v>
      </c>
      <c r="X12" s="3" t="s">
        <v>1032</v>
      </c>
      <c r="Y12" s="3">
        <v>26.257266676986774</v>
      </c>
      <c r="Z12" s="3">
        <v>1</v>
      </c>
      <c r="AA12" s="3">
        <v>26.257266676986774</v>
      </c>
      <c r="AB12" s="3">
        <v>28.691317882193758</v>
      </c>
      <c r="AC12" s="3">
        <v>1.5126296300785988E-7</v>
      </c>
      <c r="AD12" s="3">
        <v>3.8672749011080492</v>
      </c>
    </row>
    <row r="13" spans="1:30" x14ac:dyDescent="0.25">
      <c r="A13">
        <v>1</v>
      </c>
      <c r="B13">
        <v>3</v>
      </c>
      <c r="C13">
        <v>99</v>
      </c>
      <c r="D13" t="s">
        <v>80</v>
      </c>
      <c r="E13">
        <v>12</v>
      </c>
      <c r="F13">
        <v>3</v>
      </c>
      <c r="G13">
        <v>4</v>
      </c>
      <c r="H13" t="s">
        <v>31</v>
      </c>
      <c r="J13">
        <v>3</v>
      </c>
      <c r="K13">
        <v>3</v>
      </c>
      <c r="M13">
        <v>99</v>
      </c>
      <c r="N13">
        <v>4</v>
      </c>
      <c r="X13" s="3" t="s">
        <v>1033</v>
      </c>
      <c r="Y13" s="3">
        <v>331.28943661971806</v>
      </c>
      <c r="Z13" s="3">
        <v>362</v>
      </c>
      <c r="AA13" s="3">
        <v>0.91516418955723222</v>
      </c>
      <c r="AB13" s="3"/>
      <c r="AC13" s="3"/>
      <c r="AD13" s="3"/>
    </row>
    <row r="14" spans="1:30" x14ac:dyDescent="0.25">
      <c r="A14">
        <v>0</v>
      </c>
      <c r="B14">
        <v>3</v>
      </c>
      <c r="C14">
        <v>97</v>
      </c>
      <c r="D14" t="s">
        <v>80</v>
      </c>
      <c r="E14">
        <v>12</v>
      </c>
      <c r="F14">
        <v>3</v>
      </c>
      <c r="G14">
        <v>3</v>
      </c>
      <c r="H14" t="s">
        <v>31</v>
      </c>
      <c r="J14">
        <v>3</v>
      </c>
      <c r="K14">
        <v>3</v>
      </c>
      <c r="M14">
        <v>97</v>
      </c>
      <c r="N14">
        <v>3</v>
      </c>
      <c r="X14" s="3"/>
      <c r="Y14" s="3"/>
      <c r="Z14" s="3"/>
      <c r="AA14" s="3"/>
      <c r="AB14" s="3"/>
      <c r="AC14" s="3"/>
      <c r="AD14" s="3"/>
    </row>
    <row r="15" spans="1:30" ht="15.75" thickBot="1" x14ac:dyDescent="0.3">
      <c r="A15">
        <v>0</v>
      </c>
      <c r="B15">
        <v>3</v>
      </c>
      <c r="C15">
        <v>97</v>
      </c>
      <c r="D15" t="s">
        <v>80</v>
      </c>
      <c r="E15">
        <v>12</v>
      </c>
      <c r="F15">
        <v>3</v>
      </c>
      <c r="G15">
        <v>0</v>
      </c>
      <c r="H15" t="s">
        <v>31</v>
      </c>
      <c r="J15">
        <v>3</v>
      </c>
      <c r="K15">
        <v>3</v>
      </c>
      <c r="M15">
        <v>97</v>
      </c>
      <c r="N15">
        <v>0</v>
      </c>
      <c r="X15" s="4" t="s">
        <v>1034</v>
      </c>
      <c r="Y15" s="4">
        <v>357.54670329670483</v>
      </c>
      <c r="Z15" s="4">
        <v>363</v>
      </c>
      <c r="AA15" s="4"/>
      <c r="AB15" s="4"/>
      <c r="AC15" s="4"/>
      <c r="AD15" s="4"/>
    </row>
    <row r="16" spans="1:30" x14ac:dyDescent="0.25">
      <c r="A16">
        <v>0</v>
      </c>
      <c r="B16">
        <v>3</v>
      </c>
      <c r="C16">
        <v>98</v>
      </c>
      <c r="D16" t="s">
        <v>80</v>
      </c>
      <c r="E16">
        <v>12</v>
      </c>
      <c r="F16">
        <v>3</v>
      </c>
      <c r="G16">
        <v>1</v>
      </c>
      <c r="H16" t="s">
        <v>31</v>
      </c>
      <c r="J16">
        <v>3</v>
      </c>
      <c r="K16">
        <v>3</v>
      </c>
      <c r="M16">
        <v>98</v>
      </c>
      <c r="N16">
        <v>1</v>
      </c>
    </row>
    <row r="17" spans="1:14" x14ac:dyDescent="0.25">
      <c r="A17">
        <v>0</v>
      </c>
      <c r="B17">
        <v>3</v>
      </c>
      <c r="C17">
        <v>99</v>
      </c>
      <c r="D17" t="s">
        <v>80</v>
      </c>
      <c r="E17">
        <v>8</v>
      </c>
      <c r="F17">
        <v>3</v>
      </c>
      <c r="G17">
        <v>0</v>
      </c>
      <c r="H17" t="s">
        <v>31</v>
      </c>
      <c r="J17">
        <v>3</v>
      </c>
      <c r="K17">
        <v>3</v>
      </c>
      <c r="M17">
        <v>99</v>
      </c>
      <c r="N17">
        <v>0</v>
      </c>
    </row>
    <row r="18" spans="1:14" x14ac:dyDescent="0.25">
      <c r="A18">
        <v>0</v>
      </c>
      <c r="B18">
        <v>3</v>
      </c>
      <c r="C18">
        <v>97</v>
      </c>
      <c r="D18" t="s">
        <v>80</v>
      </c>
      <c r="E18">
        <v>7</v>
      </c>
      <c r="F18">
        <v>3</v>
      </c>
      <c r="G18">
        <v>6</v>
      </c>
      <c r="H18" t="s">
        <v>31</v>
      </c>
      <c r="J18">
        <v>3</v>
      </c>
      <c r="K18">
        <v>3</v>
      </c>
      <c r="M18">
        <v>97</v>
      </c>
      <c r="N18">
        <v>6</v>
      </c>
    </row>
    <row r="19" spans="1:14" x14ac:dyDescent="0.25">
      <c r="A19">
        <v>0</v>
      </c>
      <c r="B19">
        <v>3</v>
      </c>
      <c r="C19">
        <v>98</v>
      </c>
      <c r="D19" t="s">
        <v>80</v>
      </c>
      <c r="E19">
        <v>7</v>
      </c>
      <c r="F19">
        <v>3</v>
      </c>
      <c r="G19">
        <v>6</v>
      </c>
      <c r="H19" t="s">
        <v>31</v>
      </c>
      <c r="J19">
        <v>3</v>
      </c>
      <c r="K19">
        <v>3</v>
      </c>
      <c r="M19">
        <v>98</v>
      </c>
      <c r="N19">
        <v>6</v>
      </c>
    </row>
    <row r="20" spans="1:14" x14ac:dyDescent="0.25">
      <c r="A20">
        <v>0</v>
      </c>
      <c r="B20">
        <v>3</v>
      </c>
      <c r="C20">
        <v>99</v>
      </c>
      <c r="D20" t="s">
        <v>80</v>
      </c>
      <c r="E20">
        <v>7</v>
      </c>
      <c r="F20">
        <v>3</v>
      </c>
      <c r="G20">
        <v>6</v>
      </c>
      <c r="H20" t="s">
        <v>31</v>
      </c>
      <c r="J20">
        <v>3</v>
      </c>
      <c r="K20">
        <v>3</v>
      </c>
      <c r="M20">
        <v>99</v>
      </c>
      <c r="N20">
        <v>6</v>
      </c>
    </row>
    <row r="21" spans="1:14" x14ac:dyDescent="0.25">
      <c r="A21">
        <v>0</v>
      </c>
      <c r="B21">
        <v>3</v>
      </c>
      <c r="C21">
        <v>99</v>
      </c>
      <c r="D21" t="s">
        <v>80</v>
      </c>
      <c r="E21">
        <v>7</v>
      </c>
      <c r="F21">
        <v>3</v>
      </c>
      <c r="G21">
        <v>1</v>
      </c>
      <c r="H21" t="s">
        <v>31</v>
      </c>
      <c r="J21">
        <v>3</v>
      </c>
      <c r="K21">
        <v>3</v>
      </c>
      <c r="M21">
        <v>99</v>
      </c>
      <c r="N21">
        <v>1</v>
      </c>
    </row>
    <row r="22" spans="1:14" x14ac:dyDescent="0.25">
      <c r="A22">
        <v>0</v>
      </c>
      <c r="B22">
        <v>3</v>
      </c>
      <c r="C22">
        <v>97</v>
      </c>
      <c r="D22" t="s">
        <v>80</v>
      </c>
      <c r="E22">
        <v>6</v>
      </c>
      <c r="F22">
        <v>3</v>
      </c>
      <c r="G22">
        <v>9</v>
      </c>
      <c r="H22" t="s">
        <v>31</v>
      </c>
      <c r="J22">
        <v>3</v>
      </c>
      <c r="K22">
        <v>3</v>
      </c>
      <c r="M22">
        <v>97</v>
      </c>
      <c r="N22">
        <v>9</v>
      </c>
    </row>
    <row r="23" spans="1:14" x14ac:dyDescent="0.25">
      <c r="A23">
        <v>0</v>
      </c>
      <c r="B23">
        <v>3</v>
      </c>
      <c r="C23">
        <v>99</v>
      </c>
      <c r="D23" t="s">
        <v>80</v>
      </c>
      <c r="E23">
        <v>6</v>
      </c>
      <c r="F23">
        <v>3</v>
      </c>
      <c r="G23">
        <v>2</v>
      </c>
      <c r="H23" t="s">
        <v>31</v>
      </c>
      <c r="J23">
        <v>3</v>
      </c>
      <c r="K23">
        <v>3</v>
      </c>
      <c r="M23">
        <v>99</v>
      </c>
      <c r="N23">
        <v>2</v>
      </c>
    </row>
    <row r="24" spans="1:14" x14ac:dyDescent="0.25">
      <c r="A24">
        <v>0</v>
      </c>
      <c r="B24">
        <v>3</v>
      </c>
      <c r="C24">
        <v>97</v>
      </c>
      <c r="D24" t="s">
        <v>80</v>
      </c>
      <c r="E24">
        <v>5</v>
      </c>
      <c r="F24">
        <v>3</v>
      </c>
      <c r="G24">
        <v>7</v>
      </c>
      <c r="H24" t="s">
        <v>31</v>
      </c>
      <c r="J24">
        <v>3</v>
      </c>
      <c r="K24">
        <v>3</v>
      </c>
      <c r="M24">
        <v>97</v>
      </c>
      <c r="N24">
        <v>7</v>
      </c>
    </row>
    <row r="25" spans="1:14" x14ac:dyDescent="0.25">
      <c r="A25">
        <v>0</v>
      </c>
      <c r="B25">
        <v>3</v>
      </c>
      <c r="C25">
        <v>98</v>
      </c>
      <c r="D25" t="s">
        <v>80</v>
      </c>
      <c r="E25">
        <v>5</v>
      </c>
      <c r="F25">
        <v>3</v>
      </c>
      <c r="G25">
        <v>7</v>
      </c>
      <c r="H25" t="s">
        <v>31</v>
      </c>
      <c r="J25">
        <v>3</v>
      </c>
      <c r="K25">
        <v>3</v>
      </c>
      <c r="M25">
        <v>98</v>
      </c>
      <c r="N25">
        <v>7</v>
      </c>
    </row>
    <row r="26" spans="1:14" x14ac:dyDescent="0.25">
      <c r="A26">
        <v>0</v>
      </c>
      <c r="B26">
        <v>3</v>
      </c>
      <c r="C26">
        <v>99</v>
      </c>
      <c r="D26" t="s">
        <v>80</v>
      </c>
      <c r="E26">
        <v>5</v>
      </c>
      <c r="F26">
        <v>3</v>
      </c>
      <c r="G26">
        <v>7</v>
      </c>
      <c r="H26" t="s">
        <v>31</v>
      </c>
      <c r="J26">
        <v>3</v>
      </c>
      <c r="K26">
        <v>3</v>
      </c>
      <c r="M26">
        <v>99</v>
      </c>
      <c r="N26">
        <v>7</v>
      </c>
    </row>
    <row r="27" spans="1:14" x14ac:dyDescent="0.25">
      <c r="A27">
        <v>0</v>
      </c>
      <c r="B27">
        <v>3</v>
      </c>
      <c r="C27">
        <v>97</v>
      </c>
      <c r="D27" t="s">
        <v>80</v>
      </c>
      <c r="E27">
        <v>4</v>
      </c>
      <c r="F27">
        <v>3</v>
      </c>
      <c r="G27">
        <v>7</v>
      </c>
      <c r="H27" t="s">
        <v>31</v>
      </c>
      <c r="J27">
        <v>3</v>
      </c>
      <c r="K27">
        <v>3</v>
      </c>
      <c r="M27">
        <v>97</v>
      </c>
      <c r="N27">
        <v>7</v>
      </c>
    </row>
    <row r="28" spans="1:14" x14ac:dyDescent="0.25">
      <c r="A28">
        <v>0</v>
      </c>
      <c r="B28">
        <v>3</v>
      </c>
      <c r="C28">
        <v>98</v>
      </c>
      <c r="D28" t="s">
        <v>80</v>
      </c>
      <c r="E28">
        <v>4</v>
      </c>
      <c r="F28">
        <v>3</v>
      </c>
      <c r="G28">
        <v>0</v>
      </c>
      <c r="H28" t="s">
        <v>31</v>
      </c>
      <c r="J28">
        <v>3</v>
      </c>
      <c r="K28">
        <v>3</v>
      </c>
      <c r="M28">
        <v>98</v>
      </c>
      <c r="N28">
        <v>0</v>
      </c>
    </row>
    <row r="29" spans="1:14" x14ac:dyDescent="0.25">
      <c r="A29">
        <v>0</v>
      </c>
      <c r="B29">
        <v>3</v>
      </c>
      <c r="C29">
        <v>99</v>
      </c>
      <c r="D29" t="s">
        <v>80</v>
      </c>
      <c r="E29">
        <v>4</v>
      </c>
      <c r="F29">
        <v>3</v>
      </c>
      <c r="G29">
        <v>1</v>
      </c>
      <c r="H29" t="s">
        <v>31</v>
      </c>
      <c r="J29">
        <v>3</v>
      </c>
      <c r="K29">
        <v>3</v>
      </c>
      <c r="M29">
        <v>99</v>
      </c>
      <c r="N29">
        <v>1</v>
      </c>
    </row>
    <row r="30" spans="1:14" x14ac:dyDescent="0.25">
      <c r="A30">
        <v>0</v>
      </c>
      <c r="B30">
        <v>3</v>
      </c>
      <c r="C30">
        <v>98</v>
      </c>
      <c r="D30" t="s">
        <v>80</v>
      </c>
      <c r="E30">
        <v>4</v>
      </c>
      <c r="F30">
        <v>3</v>
      </c>
      <c r="G30">
        <v>2</v>
      </c>
      <c r="H30" t="s">
        <v>31</v>
      </c>
      <c r="J30">
        <v>3</v>
      </c>
      <c r="K30">
        <v>3</v>
      </c>
      <c r="M30">
        <v>98</v>
      </c>
      <c r="N30">
        <v>2</v>
      </c>
    </row>
    <row r="31" spans="1:14" x14ac:dyDescent="0.25">
      <c r="A31">
        <v>0</v>
      </c>
      <c r="B31">
        <v>3</v>
      </c>
      <c r="C31">
        <v>99</v>
      </c>
      <c r="D31" t="s">
        <v>80</v>
      </c>
      <c r="E31">
        <v>4</v>
      </c>
      <c r="F31">
        <v>3</v>
      </c>
      <c r="G31">
        <v>2</v>
      </c>
      <c r="H31" t="s">
        <v>31</v>
      </c>
      <c r="J31">
        <v>3</v>
      </c>
      <c r="K31">
        <v>3</v>
      </c>
      <c r="M31">
        <v>99</v>
      </c>
      <c r="N31">
        <v>2</v>
      </c>
    </row>
    <row r="32" spans="1:14" x14ac:dyDescent="0.25">
      <c r="A32">
        <v>0</v>
      </c>
      <c r="B32">
        <v>3</v>
      </c>
      <c r="C32">
        <v>97</v>
      </c>
      <c r="D32" t="s">
        <v>80</v>
      </c>
      <c r="E32">
        <v>4</v>
      </c>
      <c r="F32">
        <v>3</v>
      </c>
      <c r="G32">
        <v>3</v>
      </c>
      <c r="H32" t="s">
        <v>31</v>
      </c>
      <c r="J32">
        <v>3</v>
      </c>
      <c r="K32">
        <v>3</v>
      </c>
      <c r="M32">
        <v>97</v>
      </c>
      <c r="N32">
        <v>3</v>
      </c>
    </row>
    <row r="33" spans="1:14" x14ac:dyDescent="0.25">
      <c r="A33">
        <v>0</v>
      </c>
      <c r="B33">
        <v>3</v>
      </c>
      <c r="C33">
        <v>98</v>
      </c>
      <c r="D33" t="s">
        <v>80</v>
      </c>
      <c r="E33">
        <v>3</v>
      </c>
      <c r="F33">
        <v>3</v>
      </c>
      <c r="G33">
        <v>7</v>
      </c>
      <c r="H33" t="s">
        <v>31</v>
      </c>
      <c r="J33">
        <v>3</v>
      </c>
      <c r="K33">
        <v>3</v>
      </c>
      <c r="M33">
        <v>98</v>
      </c>
      <c r="N33">
        <v>7</v>
      </c>
    </row>
    <row r="34" spans="1:14" x14ac:dyDescent="0.25">
      <c r="A34">
        <v>0</v>
      </c>
      <c r="B34">
        <v>3</v>
      </c>
      <c r="C34">
        <v>99</v>
      </c>
      <c r="D34" t="s">
        <v>80</v>
      </c>
      <c r="E34">
        <v>3</v>
      </c>
      <c r="F34">
        <v>3</v>
      </c>
      <c r="G34">
        <v>8</v>
      </c>
      <c r="H34" t="s">
        <v>31</v>
      </c>
      <c r="J34">
        <v>3</v>
      </c>
      <c r="K34">
        <v>3</v>
      </c>
      <c r="M34">
        <v>99</v>
      </c>
      <c r="N34">
        <v>8</v>
      </c>
    </row>
    <row r="35" spans="1:14" x14ac:dyDescent="0.25">
      <c r="A35">
        <v>4</v>
      </c>
      <c r="B35">
        <v>2</v>
      </c>
      <c r="C35">
        <v>98</v>
      </c>
      <c r="D35" t="s">
        <v>80</v>
      </c>
      <c r="E35">
        <v>1</v>
      </c>
      <c r="F35">
        <v>3</v>
      </c>
      <c r="G35">
        <v>0</v>
      </c>
      <c r="H35" t="s">
        <v>31</v>
      </c>
      <c r="J35">
        <v>2</v>
      </c>
      <c r="K35">
        <v>3</v>
      </c>
      <c r="M35">
        <v>98</v>
      </c>
      <c r="N35">
        <v>0</v>
      </c>
    </row>
    <row r="36" spans="1:14" x14ac:dyDescent="0.25">
      <c r="A36">
        <v>2</v>
      </c>
      <c r="B36">
        <v>2</v>
      </c>
      <c r="C36">
        <v>97</v>
      </c>
      <c r="D36" t="s">
        <v>80</v>
      </c>
      <c r="E36">
        <v>1</v>
      </c>
      <c r="F36">
        <v>3</v>
      </c>
      <c r="G36">
        <v>1</v>
      </c>
      <c r="H36" t="s">
        <v>31</v>
      </c>
      <c r="J36">
        <v>2</v>
      </c>
      <c r="K36">
        <v>3</v>
      </c>
      <c r="M36">
        <v>97</v>
      </c>
      <c r="N36">
        <v>1</v>
      </c>
    </row>
    <row r="37" spans="1:14" x14ac:dyDescent="0.25">
      <c r="A37">
        <v>2</v>
      </c>
      <c r="B37">
        <v>2</v>
      </c>
      <c r="C37">
        <v>99</v>
      </c>
      <c r="D37" t="s">
        <v>80</v>
      </c>
      <c r="E37">
        <v>1</v>
      </c>
      <c r="F37">
        <v>3</v>
      </c>
      <c r="G37">
        <v>2</v>
      </c>
      <c r="H37" t="s">
        <v>31</v>
      </c>
      <c r="J37">
        <v>2</v>
      </c>
      <c r="K37">
        <v>3</v>
      </c>
      <c r="M37">
        <v>99</v>
      </c>
      <c r="N37">
        <v>2</v>
      </c>
    </row>
    <row r="38" spans="1:14" x14ac:dyDescent="0.25">
      <c r="A38">
        <v>1</v>
      </c>
      <c r="B38">
        <v>2</v>
      </c>
      <c r="C38">
        <v>99</v>
      </c>
      <c r="D38" t="s">
        <v>80</v>
      </c>
      <c r="E38">
        <v>1</v>
      </c>
      <c r="F38">
        <v>3</v>
      </c>
      <c r="G38">
        <v>4</v>
      </c>
      <c r="H38" t="s">
        <v>31</v>
      </c>
      <c r="J38">
        <v>2</v>
      </c>
      <c r="K38">
        <v>3</v>
      </c>
      <c r="M38">
        <v>99</v>
      </c>
      <c r="N38">
        <v>4</v>
      </c>
    </row>
    <row r="39" spans="1:14" x14ac:dyDescent="0.25">
      <c r="A39">
        <v>1</v>
      </c>
      <c r="B39">
        <v>2</v>
      </c>
      <c r="C39">
        <v>99</v>
      </c>
      <c r="D39" t="s">
        <v>80</v>
      </c>
      <c r="E39">
        <v>1</v>
      </c>
      <c r="F39">
        <v>3</v>
      </c>
      <c r="G39">
        <v>5</v>
      </c>
      <c r="H39" t="s">
        <v>31</v>
      </c>
      <c r="J39">
        <v>2</v>
      </c>
      <c r="K39">
        <v>3</v>
      </c>
      <c r="M39">
        <v>99</v>
      </c>
      <c r="N39">
        <v>5</v>
      </c>
    </row>
    <row r="40" spans="1:14" x14ac:dyDescent="0.25">
      <c r="A40">
        <v>0</v>
      </c>
      <c r="B40">
        <v>2</v>
      </c>
      <c r="C40">
        <v>98</v>
      </c>
      <c r="D40" t="s">
        <v>80</v>
      </c>
      <c r="E40">
        <v>1</v>
      </c>
      <c r="F40">
        <v>3</v>
      </c>
      <c r="G40">
        <v>8</v>
      </c>
      <c r="H40" t="s">
        <v>31</v>
      </c>
      <c r="J40">
        <v>2</v>
      </c>
      <c r="K40">
        <v>3</v>
      </c>
      <c r="M40">
        <v>98</v>
      </c>
      <c r="N40">
        <v>8</v>
      </c>
    </row>
    <row r="41" spans="1:14" x14ac:dyDescent="0.25">
      <c r="A41">
        <v>0</v>
      </c>
      <c r="B41">
        <v>2</v>
      </c>
      <c r="C41">
        <v>97</v>
      </c>
      <c r="D41" t="s">
        <v>80</v>
      </c>
      <c r="E41">
        <v>1</v>
      </c>
      <c r="F41">
        <v>3</v>
      </c>
      <c r="G41">
        <v>6</v>
      </c>
      <c r="H41" t="s">
        <v>31</v>
      </c>
      <c r="J41">
        <v>2</v>
      </c>
      <c r="K41">
        <v>3</v>
      </c>
      <c r="M41">
        <v>97</v>
      </c>
      <c r="N41">
        <v>6</v>
      </c>
    </row>
    <row r="42" spans="1:14" x14ac:dyDescent="0.25">
      <c r="A42">
        <v>0</v>
      </c>
      <c r="B42">
        <v>2</v>
      </c>
      <c r="C42">
        <v>98</v>
      </c>
      <c r="D42" t="s">
        <v>80</v>
      </c>
      <c r="E42">
        <v>1</v>
      </c>
      <c r="F42">
        <v>3</v>
      </c>
      <c r="G42">
        <v>7</v>
      </c>
      <c r="H42" t="s">
        <v>31</v>
      </c>
      <c r="J42">
        <v>2</v>
      </c>
      <c r="K42">
        <v>3</v>
      </c>
      <c r="M42">
        <v>98</v>
      </c>
      <c r="N42">
        <v>7</v>
      </c>
    </row>
    <row r="43" spans="1:14" x14ac:dyDescent="0.25">
      <c r="A43">
        <v>0</v>
      </c>
      <c r="B43">
        <v>2</v>
      </c>
      <c r="C43">
        <v>99</v>
      </c>
      <c r="D43" t="s">
        <v>80</v>
      </c>
      <c r="E43">
        <v>1</v>
      </c>
      <c r="F43">
        <v>3</v>
      </c>
      <c r="G43">
        <v>8</v>
      </c>
      <c r="H43" t="s">
        <v>31</v>
      </c>
      <c r="J43">
        <v>2</v>
      </c>
      <c r="K43">
        <v>3</v>
      </c>
      <c r="M43">
        <v>99</v>
      </c>
      <c r="N43">
        <v>8</v>
      </c>
    </row>
    <row r="44" spans="1:14" x14ac:dyDescent="0.25">
      <c r="A44">
        <v>0</v>
      </c>
      <c r="B44">
        <v>2</v>
      </c>
      <c r="C44">
        <v>97</v>
      </c>
      <c r="D44" t="s">
        <v>80</v>
      </c>
      <c r="E44">
        <v>1</v>
      </c>
      <c r="F44">
        <v>3</v>
      </c>
      <c r="G44">
        <v>6</v>
      </c>
      <c r="H44" t="s">
        <v>31</v>
      </c>
      <c r="J44">
        <v>2</v>
      </c>
      <c r="K44">
        <v>3</v>
      </c>
      <c r="M44">
        <v>97</v>
      </c>
      <c r="N44">
        <v>6</v>
      </c>
    </row>
    <row r="45" spans="1:14" x14ac:dyDescent="0.25">
      <c r="A45">
        <v>0</v>
      </c>
      <c r="B45">
        <v>2</v>
      </c>
      <c r="C45">
        <v>98</v>
      </c>
      <c r="D45" t="s">
        <v>80</v>
      </c>
      <c r="E45">
        <v>1</v>
      </c>
      <c r="F45">
        <v>3</v>
      </c>
      <c r="G45">
        <v>8</v>
      </c>
      <c r="H45" t="s">
        <v>31</v>
      </c>
      <c r="J45">
        <v>2</v>
      </c>
      <c r="K45">
        <v>3</v>
      </c>
      <c r="M45">
        <v>98</v>
      </c>
      <c r="N45">
        <v>8</v>
      </c>
    </row>
    <row r="46" spans="1:14" x14ac:dyDescent="0.25">
      <c r="A46">
        <v>0</v>
      </c>
      <c r="B46">
        <v>2</v>
      </c>
      <c r="C46">
        <v>97</v>
      </c>
      <c r="D46" t="s">
        <v>80</v>
      </c>
      <c r="E46">
        <v>1</v>
      </c>
      <c r="F46">
        <v>3</v>
      </c>
      <c r="G46">
        <v>9</v>
      </c>
      <c r="H46" t="s">
        <v>31</v>
      </c>
      <c r="J46">
        <v>2</v>
      </c>
      <c r="K46">
        <v>3</v>
      </c>
      <c r="M46">
        <v>97</v>
      </c>
      <c r="N46">
        <v>9</v>
      </c>
    </row>
    <row r="47" spans="1:14" x14ac:dyDescent="0.25">
      <c r="A47">
        <v>0</v>
      </c>
      <c r="B47">
        <v>2</v>
      </c>
      <c r="C47">
        <v>98</v>
      </c>
      <c r="D47" t="s">
        <v>80</v>
      </c>
      <c r="E47">
        <v>1</v>
      </c>
      <c r="F47">
        <v>3</v>
      </c>
      <c r="G47">
        <v>5</v>
      </c>
      <c r="H47" t="s">
        <v>31</v>
      </c>
      <c r="J47">
        <v>2</v>
      </c>
      <c r="K47">
        <v>3</v>
      </c>
      <c r="M47">
        <v>98</v>
      </c>
      <c r="N47">
        <v>5</v>
      </c>
    </row>
    <row r="48" spans="1:14" x14ac:dyDescent="0.25">
      <c r="A48">
        <v>0</v>
      </c>
      <c r="B48">
        <v>2</v>
      </c>
      <c r="C48">
        <v>98</v>
      </c>
      <c r="D48" t="s">
        <v>80</v>
      </c>
      <c r="E48">
        <v>1</v>
      </c>
      <c r="F48">
        <v>3</v>
      </c>
      <c r="G48">
        <v>4</v>
      </c>
      <c r="H48" t="s">
        <v>31</v>
      </c>
      <c r="J48">
        <v>2</v>
      </c>
      <c r="K48">
        <v>3</v>
      </c>
      <c r="M48">
        <v>98</v>
      </c>
      <c r="N48">
        <v>4</v>
      </c>
    </row>
    <row r="49" spans="1:14" x14ac:dyDescent="0.25">
      <c r="A49">
        <v>34</v>
      </c>
      <c r="B49">
        <v>1</v>
      </c>
      <c r="C49">
        <v>97</v>
      </c>
      <c r="D49" t="s">
        <v>80</v>
      </c>
      <c r="E49">
        <v>1</v>
      </c>
      <c r="F49">
        <v>3</v>
      </c>
      <c r="G49">
        <v>6</v>
      </c>
      <c r="H49" t="s">
        <v>31</v>
      </c>
      <c r="J49">
        <v>1</v>
      </c>
      <c r="K49">
        <v>3</v>
      </c>
      <c r="M49">
        <v>97</v>
      </c>
      <c r="N49">
        <v>6</v>
      </c>
    </row>
    <row r="50" spans="1:14" x14ac:dyDescent="0.25">
      <c r="A50">
        <v>26</v>
      </c>
      <c r="B50">
        <v>1</v>
      </c>
      <c r="C50">
        <v>98</v>
      </c>
      <c r="D50" t="s">
        <v>80</v>
      </c>
      <c r="E50">
        <v>1</v>
      </c>
      <c r="F50">
        <v>3</v>
      </c>
      <c r="G50">
        <v>7</v>
      </c>
      <c r="H50" t="s">
        <v>31</v>
      </c>
      <c r="J50">
        <v>1</v>
      </c>
      <c r="K50">
        <v>3</v>
      </c>
      <c r="M50">
        <v>98</v>
      </c>
      <c r="N50">
        <v>7</v>
      </c>
    </row>
    <row r="51" spans="1:14" x14ac:dyDescent="0.25">
      <c r="A51">
        <v>0</v>
      </c>
      <c r="B51">
        <v>1</v>
      </c>
      <c r="C51">
        <v>98</v>
      </c>
      <c r="D51" t="s">
        <v>80</v>
      </c>
      <c r="E51">
        <v>1</v>
      </c>
      <c r="F51">
        <v>3</v>
      </c>
      <c r="G51">
        <v>8</v>
      </c>
      <c r="H51" t="s">
        <v>31</v>
      </c>
      <c r="J51">
        <v>1</v>
      </c>
      <c r="K51">
        <v>3</v>
      </c>
      <c r="M51">
        <v>98</v>
      </c>
      <c r="N51">
        <v>8</v>
      </c>
    </row>
    <row r="52" spans="1:14" x14ac:dyDescent="0.25">
      <c r="A52">
        <v>0</v>
      </c>
      <c r="B52">
        <v>1</v>
      </c>
      <c r="C52">
        <v>97</v>
      </c>
      <c r="D52" t="s">
        <v>80</v>
      </c>
      <c r="E52">
        <v>1</v>
      </c>
      <c r="F52">
        <v>3</v>
      </c>
      <c r="G52">
        <v>9</v>
      </c>
      <c r="H52" t="s">
        <v>31</v>
      </c>
      <c r="J52">
        <v>1</v>
      </c>
      <c r="K52">
        <v>3</v>
      </c>
      <c r="M52">
        <v>97</v>
      </c>
      <c r="N52">
        <v>9</v>
      </c>
    </row>
    <row r="53" spans="1:14" x14ac:dyDescent="0.25">
      <c r="A53">
        <v>0</v>
      </c>
      <c r="B53">
        <v>1</v>
      </c>
      <c r="C53">
        <v>99</v>
      </c>
      <c r="D53" t="s">
        <v>80</v>
      </c>
      <c r="E53">
        <v>1</v>
      </c>
      <c r="F53">
        <v>3</v>
      </c>
      <c r="G53">
        <v>4</v>
      </c>
      <c r="H53" t="s">
        <v>31</v>
      </c>
      <c r="J53">
        <v>1</v>
      </c>
      <c r="K53">
        <v>3</v>
      </c>
      <c r="M53">
        <v>99</v>
      </c>
      <c r="N53">
        <v>4</v>
      </c>
    </row>
    <row r="54" spans="1:14" x14ac:dyDescent="0.25">
      <c r="A54">
        <v>0</v>
      </c>
      <c r="B54">
        <v>1</v>
      </c>
      <c r="C54">
        <v>97</v>
      </c>
      <c r="D54" t="s">
        <v>80</v>
      </c>
      <c r="E54">
        <v>1</v>
      </c>
      <c r="F54">
        <v>3</v>
      </c>
      <c r="G54">
        <v>3</v>
      </c>
      <c r="H54" t="s">
        <v>31</v>
      </c>
      <c r="J54">
        <v>1</v>
      </c>
      <c r="K54">
        <v>3</v>
      </c>
      <c r="M54">
        <v>97</v>
      </c>
      <c r="N54">
        <v>3</v>
      </c>
    </row>
    <row r="55" spans="1:14" x14ac:dyDescent="0.25">
      <c r="A55">
        <v>0</v>
      </c>
      <c r="B55">
        <v>1</v>
      </c>
      <c r="C55">
        <v>98</v>
      </c>
      <c r="D55" t="s">
        <v>80</v>
      </c>
      <c r="E55">
        <v>1</v>
      </c>
      <c r="F55">
        <v>3</v>
      </c>
      <c r="G55">
        <v>4</v>
      </c>
      <c r="H55" t="s">
        <v>31</v>
      </c>
      <c r="J55">
        <v>1</v>
      </c>
      <c r="K55">
        <v>3</v>
      </c>
      <c r="M55">
        <v>98</v>
      </c>
      <c r="N55">
        <v>4</v>
      </c>
    </row>
    <row r="56" spans="1:14" x14ac:dyDescent="0.25">
      <c r="A56">
        <v>0</v>
      </c>
      <c r="B56">
        <v>1</v>
      </c>
      <c r="C56">
        <v>99</v>
      </c>
      <c r="D56" t="s">
        <v>80</v>
      </c>
      <c r="E56">
        <v>1</v>
      </c>
      <c r="F56">
        <v>3</v>
      </c>
      <c r="G56">
        <v>5</v>
      </c>
      <c r="H56" t="s">
        <v>31</v>
      </c>
      <c r="J56">
        <v>1</v>
      </c>
      <c r="K56">
        <v>3</v>
      </c>
      <c r="M56">
        <v>99</v>
      </c>
      <c r="N56">
        <v>5</v>
      </c>
    </row>
    <row r="57" spans="1:14" x14ac:dyDescent="0.25">
      <c r="A57">
        <v>0</v>
      </c>
      <c r="B57">
        <v>1</v>
      </c>
      <c r="C57">
        <v>98</v>
      </c>
      <c r="D57" t="s">
        <v>80</v>
      </c>
      <c r="E57">
        <v>1</v>
      </c>
      <c r="F57">
        <v>3</v>
      </c>
      <c r="G57">
        <v>7</v>
      </c>
      <c r="H57" t="s">
        <v>31</v>
      </c>
      <c r="J57">
        <v>1</v>
      </c>
      <c r="K57">
        <v>3</v>
      </c>
      <c r="M57">
        <v>98</v>
      </c>
      <c r="N57">
        <v>7</v>
      </c>
    </row>
    <row r="58" spans="1:14" x14ac:dyDescent="0.25">
      <c r="A58">
        <v>0</v>
      </c>
      <c r="B58">
        <v>1</v>
      </c>
      <c r="C58">
        <v>97</v>
      </c>
      <c r="D58" t="s">
        <v>80</v>
      </c>
      <c r="E58">
        <v>1</v>
      </c>
      <c r="F58">
        <v>3</v>
      </c>
      <c r="G58">
        <v>8</v>
      </c>
      <c r="H58" t="s">
        <v>31</v>
      </c>
      <c r="J58">
        <v>1</v>
      </c>
      <c r="K58">
        <v>3</v>
      </c>
      <c r="M58">
        <v>97</v>
      </c>
      <c r="N58">
        <v>8</v>
      </c>
    </row>
    <row r="59" spans="1:14" x14ac:dyDescent="0.25">
      <c r="A59">
        <v>0</v>
      </c>
      <c r="B59">
        <v>1</v>
      </c>
      <c r="C59">
        <v>99</v>
      </c>
      <c r="D59" t="s">
        <v>80</v>
      </c>
      <c r="E59">
        <v>1</v>
      </c>
      <c r="F59">
        <v>3</v>
      </c>
      <c r="G59">
        <v>9</v>
      </c>
      <c r="H59" t="s">
        <v>31</v>
      </c>
      <c r="J59">
        <v>1</v>
      </c>
      <c r="K59">
        <v>3</v>
      </c>
      <c r="M59">
        <v>99</v>
      </c>
      <c r="N59">
        <v>9</v>
      </c>
    </row>
    <row r="60" spans="1:14" x14ac:dyDescent="0.25">
      <c r="A60">
        <v>0</v>
      </c>
      <c r="B60">
        <v>1</v>
      </c>
      <c r="C60">
        <v>97</v>
      </c>
      <c r="D60" t="s">
        <v>80</v>
      </c>
      <c r="E60">
        <v>0</v>
      </c>
      <c r="F60">
        <v>3</v>
      </c>
      <c r="G60">
        <v>3</v>
      </c>
      <c r="H60" t="s">
        <v>31</v>
      </c>
      <c r="J60">
        <v>1</v>
      </c>
      <c r="K60">
        <v>3</v>
      </c>
      <c r="M60">
        <v>97</v>
      </c>
      <c r="N60">
        <v>3</v>
      </c>
    </row>
    <row r="61" spans="1:14" x14ac:dyDescent="0.25">
      <c r="A61">
        <v>0</v>
      </c>
      <c r="B61">
        <v>0</v>
      </c>
      <c r="C61">
        <v>97</v>
      </c>
      <c r="D61" t="s">
        <v>80</v>
      </c>
      <c r="E61">
        <v>0</v>
      </c>
      <c r="F61">
        <v>3</v>
      </c>
      <c r="G61">
        <v>6</v>
      </c>
      <c r="H61" t="s">
        <v>31</v>
      </c>
      <c r="J61">
        <v>0</v>
      </c>
      <c r="K61">
        <v>3</v>
      </c>
      <c r="M61">
        <v>97</v>
      </c>
      <c r="N61">
        <v>6</v>
      </c>
    </row>
    <row r="62" spans="1:14" x14ac:dyDescent="0.25">
      <c r="A62">
        <v>0</v>
      </c>
      <c r="B62">
        <v>0</v>
      </c>
      <c r="C62">
        <v>98</v>
      </c>
      <c r="D62" t="s">
        <v>80</v>
      </c>
      <c r="E62">
        <v>0</v>
      </c>
      <c r="F62">
        <v>3</v>
      </c>
      <c r="G62">
        <v>7</v>
      </c>
      <c r="H62" t="s">
        <v>31</v>
      </c>
      <c r="J62">
        <v>0</v>
      </c>
      <c r="K62">
        <v>3</v>
      </c>
      <c r="M62">
        <v>98</v>
      </c>
      <c r="N62">
        <v>7</v>
      </c>
    </row>
    <row r="63" spans="1:14" x14ac:dyDescent="0.25">
      <c r="A63">
        <v>0</v>
      </c>
      <c r="B63">
        <v>0</v>
      </c>
      <c r="C63">
        <v>99</v>
      </c>
      <c r="D63" t="s">
        <v>80</v>
      </c>
      <c r="E63">
        <v>0</v>
      </c>
      <c r="F63">
        <v>3</v>
      </c>
      <c r="G63">
        <v>0</v>
      </c>
      <c r="H63" t="s">
        <v>31</v>
      </c>
      <c r="J63">
        <v>0</v>
      </c>
      <c r="K63">
        <v>3</v>
      </c>
      <c r="M63">
        <v>99</v>
      </c>
      <c r="N63">
        <v>0</v>
      </c>
    </row>
    <row r="64" spans="1:14" x14ac:dyDescent="0.25">
      <c r="A64">
        <v>0</v>
      </c>
      <c r="B64">
        <v>0</v>
      </c>
      <c r="C64">
        <v>97</v>
      </c>
      <c r="D64" t="s">
        <v>80</v>
      </c>
      <c r="E64">
        <v>0</v>
      </c>
      <c r="F64">
        <v>3</v>
      </c>
      <c r="G64">
        <v>1</v>
      </c>
      <c r="H64" t="s">
        <v>31</v>
      </c>
      <c r="J64">
        <v>0</v>
      </c>
      <c r="K64">
        <v>3</v>
      </c>
      <c r="M64">
        <v>97</v>
      </c>
      <c r="N64">
        <v>1</v>
      </c>
    </row>
    <row r="65" spans="1:14" x14ac:dyDescent="0.25">
      <c r="A65">
        <v>0</v>
      </c>
      <c r="B65">
        <v>0</v>
      </c>
      <c r="C65">
        <v>98</v>
      </c>
      <c r="D65" t="s">
        <v>80</v>
      </c>
      <c r="E65">
        <v>0</v>
      </c>
      <c r="F65">
        <v>3</v>
      </c>
      <c r="G65">
        <v>2</v>
      </c>
      <c r="H65" t="s">
        <v>31</v>
      </c>
      <c r="J65">
        <v>0</v>
      </c>
      <c r="K65">
        <v>3</v>
      </c>
      <c r="M65">
        <v>98</v>
      </c>
      <c r="N65">
        <v>2</v>
      </c>
    </row>
    <row r="66" spans="1:14" x14ac:dyDescent="0.25">
      <c r="A66">
        <v>0</v>
      </c>
      <c r="B66">
        <v>0</v>
      </c>
      <c r="C66">
        <v>97</v>
      </c>
      <c r="D66" t="s">
        <v>80</v>
      </c>
      <c r="E66">
        <v>0</v>
      </c>
      <c r="F66">
        <v>3</v>
      </c>
      <c r="G66">
        <v>3</v>
      </c>
      <c r="H66" t="s">
        <v>31</v>
      </c>
      <c r="J66">
        <v>0</v>
      </c>
      <c r="K66">
        <v>3</v>
      </c>
      <c r="M66">
        <v>97</v>
      </c>
      <c r="N66">
        <v>3</v>
      </c>
    </row>
    <row r="67" spans="1:14" x14ac:dyDescent="0.25">
      <c r="A67">
        <v>0</v>
      </c>
      <c r="B67">
        <v>0</v>
      </c>
      <c r="C67">
        <v>98</v>
      </c>
      <c r="D67" t="s">
        <v>80</v>
      </c>
      <c r="E67">
        <v>0</v>
      </c>
      <c r="F67">
        <v>3</v>
      </c>
      <c r="G67">
        <v>4</v>
      </c>
      <c r="H67" t="s">
        <v>31</v>
      </c>
      <c r="J67">
        <v>0</v>
      </c>
      <c r="K67">
        <v>3</v>
      </c>
      <c r="M67">
        <v>98</v>
      </c>
      <c r="N67">
        <v>4</v>
      </c>
    </row>
    <row r="68" spans="1:14" x14ac:dyDescent="0.25">
      <c r="A68">
        <v>0</v>
      </c>
      <c r="B68">
        <v>0</v>
      </c>
      <c r="C68">
        <v>99</v>
      </c>
      <c r="D68" t="s">
        <v>80</v>
      </c>
      <c r="E68">
        <v>0</v>
      </c>
      <c r="F68">
        <v>3</v>
      </c>
      <c r="G68">
        <v>5</v>
      </c>
      <c r="H68" t="s">
        <v>31</v>
      </c>
      <c r="J68">
        <v>0</v>
      </c>
      <c r="K68">
        <v>3</v>
      </c>
      <c r="M68">
        <v>99</v>
      </c>
      <c r="N68">
        <v>5</v>
      </c>
    </row>
    <row r="69" spans="1:14" x14ac:dyDescent="0.25">
      <c r="A69">
        <v>0</v>
      </c>
      <c r="B69">
        <v>0</v>
      </c>
      <c r="C69">
        <v>97</v>
      </c>
      <c r="D69" t="s">
        <v>80</v>
      </c>
      <c r="E69">
        <v>0</v>
      </c>
      <c r="F69">
        <v>3</v>
      </c>
      <c r="G69">
        <v>6</v>
      </c>
      <c r="H69" t="s">
        <v>31</v>
      </c>
      <c r="J69">
        <v>0</v>
      </c>
      <c r="K69">
        <v>3</v>
      </c>
      <c r="M69">
        <v>97</v>
      </c>
      <c r="N69">
        <v>6</v>
      </c>
    </row>
    <row r="70" spans="1:14" x14ac:dyDescent="0.25">
      <c r="A70">
        <v>0</v>
      </c>
      <c r="B70">
        <v>0</v>
      </c>
      <c r="C70">
        <v>99</v>
      </c>
      <c r="D70" t="s">
        <v>80</v>
      </c>
      <c r="E70">
        <v>0</v>
      </c>
      <c r="F70">
        <v>3</v>
      </c>
      <c r="G70">
        <v>7</v>
      </c>
      <c r="H70" t="s">
        <v>31</v>
      </c>
      <c r="J70">
        <v>0</v>
      </c>
      <c r="K70">
        <v>3</v>
      </c>
      <c r="M70">
        <v>99</v>
      </c>
      <c r="N70">
        <v>7</v>
      </c>
    </row>
    <row r="71" spans="1:14" x14ac:dyDescent="0.25">
      <c r="A71">
        <v>0</v>
      </c>
      <c r="B71">
        <v>0</v>
      </c>
      <c r="C71">
        <v>98</v>
      </c>
      <c r="D71" t="s">
        <v>80</v>
      </c>
      <c r="E71">
        <v>0</v>
      </c>
      <c r="F71">
        <v>3</v>
      </c>
      <c r="G71">
        <v>8</v>
      </c>
      <c r="H71" t="s">
        <v>31</v>
      </c>
      <c r="J71">
        <v>0</v>
      </c>
      <c r="K71">
        <v>3</v>
      </c>
      <c r="M71">
        <v>98</v>
      </c>
      <c r="N71">
        <v>8</v>
      </c>
    </row>
    <row r="72" spans="1:14" x14ac:dyDescent="0.25">
      <c r="A72">
        <v>0</v>
      </c>
      <c r="B72">
        <v>0</v>
      </c>
      <c r="C72">
        <v>97</v>
      </c>
      <c r="D72" t="s">
        <v>80</v>
      </c>
      <c r="E72">
        <v>0</v>
      </c>
      <c r="F72">
        <v>3</v>
      </c>
      <c r="G72">
        <v>9</v>
      </c>
      <c r="H72" t="s">
        <v>31</v>
      </c>
      <c r="J72">
        <v>0</v>
      </c>
      <c r="K72">
        <v>3</v>
      </c>
      <c r="M72">
        <v>97</v>
      </c>
      <c r="N72">
        <v>9</v>
      </c>
    </row>
    <row r="73" spans="1:14" x14ac:dyDescent="0.25">
      <c r="A73">
        <v>0</v>
      </c>
      <c r="B73">
        <v>0</v>
      </c>
      <c r="C73">
        <v>99</v>
      </c>
      <c r="D73" t="s">
        <v>80</v>
      </c>
      <c r="E73">
        <v>0</v>
      </c>
      <c r="F73">
        <v>3</v>
      </c>
      <c r="G73">
        <v>0</v>
      </c>
      <c r="H73" t="s">
        <v>31</v>
      </c>
      <c r="J73">
        <v>0</v>
      </c>
      <c r="K73">
        <v>3</v>
      </c>
      <c r="M73">
        <v>99</v>
      </c>
      <c r="N73">
        <v>0</v>
      </c>
    </row>
    <row r="74" spans="1:14" x14ac:dyDescent="0.25">
      <c r="A74">
        <v>0</v>
      </c>
      <c r="B74">
        <v>0</v>
      </c>
      <c r="C74">
        <v>98</v>
      </c>
      <c r="D74" t="s">
        <v>80</v>
      </c>
      <c r="E74">
        <v>0</v>
      </c>
      <c r="F74">
        <v>3</v>
      </c>
      <c r="G74">
        <v>1</v>
      </c>
      <c r="H74" t="s">
        <v>31</v>
      </c>
      <c r="J74">
        <v>0</v>
      </c>
      <c r="K74">
        <v>3</v>
      </c>
      <c r="M74">
        <v>98</v>
      </c>
      <c r="N74">
        <v>1</v>
      </c>
    </row>
    <row r="75" spans="1:14" x14ac:dyDescent="0.25">
      <c r="A75">
        <v>0</v>
      </c>
      <c r="B75">
        <v>0</v>
      </c>
      <c r="C75">
        <v>99</v>
      </c>
      <c r="D75" t="s">
        <v>80</v>
      </c>
      <c r="E75">
        <v>0</v>
      </c>
      <c r="F75">
        <v>3</v>
      </c>
      <c r="G75">
        <v>3</v>
      </c>
      <c r="H75" t="s">
        <v>31</v>
      </c>
      <c r="J75">
        <v>0</v>
      </c>
      <c r="K75">
        <v>3</v>
      </c>
      <c r="M75">
        <v>99</v>
      </c>
      <c r="N75">
        <v>3</v>
      </c>
    </row>
    <row r="76" spans="1:14" x14ac:dyDescent="0.25">
      <c r="A76">
        <v>0</v>
      </c>
      <c r="B76">
        <v>0</v>
      </c>
      <c r="C76">
        <v>99</v>
      </c>
      <c r="D76" t="s">
        <v>80</v>
      </c>
      <c r="E76">
        <v>0</v>
      </c>
      <c r="F76">
        <v>3</v>
      </c>
      <c r="G76">
        <v>4</v>
      </c>
      <c r="H76" t="s">
        <v>31</v>
      </c>
      <c r="J76">
        <v>0</v>
      </c>
      <c r="K76">
        <v>3</v>
      </c>
      <c r="M76">
        <v>99</v>
      </c>
      <c r="N76">
        <v>4</v>
      </c>
    </row>
    <row r="77" spans="1:14" x14ac:dyDescent="0.25">
      <c r="A77">
        <v>0</v>
      </c>
      <c r="B77">
        <v>0</v>
      </c>
      <c r="C77">
        <v>97</v>
      </c>
      <c r="D77" t="s">
        <v>80</v>
      </c>
      <c r="E77">
        <v>0</v>
      </c>
      <c r="F77">
        <v>3</v>
      </c>
      <c r="G77">
        <v>5</v>
      </c>
      <c r="H77" t="s">
        <v>31</v>
      </c>
      <c r="J77">
        <v>0</v>
      </c>
      <c r="K77">
        <v>3</v>
      </c>
      <c r="M77">
        <v>97</v>
      </c>
      <c r="N77">
        <v>5</v>
      </c>
    </row>
    <row r="78" spans="1:14" x14ac:dyDescent="0.25">
      <c r="A78">
        <v>0</v>
      </c>
      <c r="B78">
        <v>0</v>
      </c>
      <c r="C78">
        <v>98</v>
      </c>
      <c r="D78" t="s">
        <v>80</v>
      </c>
      <c r="E78">
        <v>0</v>
      </c>
      <c r="F78">
        <v>3</v>
      </c>
      <c r="G78">
        <v>6</v>
      </c>
      <c r="H78" t="s">
        <v>31</v>
      </c>
      <c r="J78">
        <v>0</v>
      </c>
      <c r="K78">
        <v>3</v>
      </c>
      <c r="M78">
        <v>98</v>
      </c>
      <c r="N78">
        <v>6</v>
      </c>
    </row>
    <row r="79" spans="1:14" x14ac:dyDescent="0.25">
      <c r="A79">
        <v>0</v>
      </c>
      <c r="B79">
        <v>0</v>
      </c>
      <c r="C79">
        <v>99</v>
      </c>
      <c r="D79" t="s">
        <v>80</v>
      </c>
      <c r="E79">
        <v>0</v>
      </c>
      <c r="F79">
        <v>3</v>
      </c>
      <c r="G79">
        <v>7</v>
      </c>
      <c r="H79" t="s">
        <v>31</v>
      </c>
      <c r="J79">
        <v>0</v>
      </c>
      <c r="K79">
        <v>3</v>
      </c>
      <c r="M79">
        <v>99</v>
      </c>
      <c r="N79">
        <v>7</v>
      </c>
    </row>
    <row r="80" spans="1:14" x14ac:dyDescent="0.25">
      <c r="A80">
        <v>0</v>
      </c>
      <c r="B80">
        <v>0</v>
      </c>
      <c r="C80">
        <v>97</v>
      </c>
      <c r="D80" t="s">
        <v>80</v>
      </c>
      <c r="E80">
        <v>0</v>
      </c>
      <c r="F80">
        <v>3</v>
      </c>
      <c r="G80">
        <v>8</v>
      </c>
      <c r="H80" t="s">
        <v>31</v>
      </c>
      <c r="J80">
        <v>0</v>
      </c>
      <c r="K80">
        <v>3</v>
      </c>
      <c r="M80">
        <v>97</v>
      </c>
      <c r="N80">
        <v>8</v>
      </c>
    </row>
    <row r="81" spans="1:14" x14ac:dyDescent="0.25">
      <c r="A81">
        <v>0</v>
      </c>
      <c r="B81">
        <v>0</v>
      </c>
      <c r="C81">
        <v>98</v>
      </c>
      <c r="D81" t="s">
        <v>80</v>
      </c>
      <c r="E81">
        <v>0</v>
      </c>
      <c r="F81">
        <v>3</v>
      </c>
      <c r="G81">
        <v>9</v>
      </c>
      <c r="H81" t="s">
        <v>31</v>
      </c>
      <c r="J81">
        <v>0</v>
      </c>
      <c r="K81">
        <v>3</v>
      </c>
      <c r="M81">
        <v>98</v>
      </c>
      <c r="N81">
        <v>9</v>
      </c>
    </row>
    <row r="82" spans="1:14" x14ac:dyDescent="0.25">
      <c r="A82">
        <v>0</v>
      </c>
      <c r="B82">
        <v>0</v>
      </c>
      <c r="C82">
        <v>99</v>
      </c>
      <c r="D82" t="s">
        <v>80</v>
      </c>
      <c r="E82">
        <v>0</v>
      </c>
      <c r="F82">
        <v>3</v>
      </c>
      <c r="G82">
        <v>9</v>
      </c>
      <c r="H82" t="s">
        <v>31</v>
      </c>
      <c r="J82">
        <v>0</v>
      </c>
      <c r="K82">
        <v>3</v>
      </c>
      <c r="M82">
        <v>99</v>
      </c>
      <c r="N82">
        <v>9</v>
      </c>
    </row>
    <row r="83" spans="1:14" x14ac:dyDescent="0.25">
      <c r="E83">
        <v>0</v>
      </c>
      <c r="F83">
        <v>3</v>
      </c>
      <c r="G83">
        <v>8</v>
      </c>
      <c r="H83" t="s">
        <v>31</v>
      </c>
      <c r="K83">
        <v>3</v>
      </c>
      <c r="N83">
        <v>8</v>
      </c>
    </row>
    <row r="84" spans="1:14" x14ac:dyDescent="0.25">
      <c r="E84">
        <v>0</v>
      </c>
      <c r="F84">
        <v>3</v>
      </c>
      <c r="G84">
        <v>8</v>
      </c>
      <c r="H84" t="s">
        <v>31</v>
      </c>
      <c r="K84">
        <v>3</v>
      </c>
      <c r="N84">
        <v>8</v>
      </c>
    </row>
    <row r="85" spans="1:14" x14ac:dyDescent="0.25">
      <c r="E85">
        <v>0</v>
      </c>
      <c r="F85">
        <v>3</v>
      </c>
      <c r="G85">
        <v>9</v>
      </c>
      <c r="H85" t="s">
        <v>31</v>
      </c>
      <c r="K85">
        <v>3</v>
      </c>
      <c r="N85">
        <v>9</v>
      </c>
    </row>
    <row r="86" spans="1:14" x14ac:dyDescent="0.25">
      <c r="E86">
        <v>0</v>
      </c>
      <c r="F86">
        <v>3</v>
      </c>
      <c r="G86">
        <v>8</v>
      </c>
      <c r="H86" t="s">
        <v>31</v>
      </c>
      <c r="K86">
        <v>3</v>
      </c>
      <c r="N86">
        <v>8</v>
      </c>
    </row>
    <row r="87" spans="1:14" x14ac:dyDescent="0.25">
      <c r="E87">
        <v>0</v>
      </c>
      <c r="F87">
        <v>3</v>
      </c>
      <c r="G87">
        <v>9</v>
      </c>
      <c r="H87" t="s">
        <v>31</v>
      </c>
      <c r="K87">
        <v>3</v>
      </c>
      <c r="N87">
        <v>9</v>
      </c>
    </row>
    <row r="88" spans="1:14" x14ac:dyDescent="0.25">
      <c r="E88">
        <v>0</v>
      </c>
      <c r="F88">
        <v>3</v>
      </c>
      <c r="G88">
        <v>3</v>
      </c>
      <c r="H88" t="s">
        <v>31</v>
      </c>
      <c r="K88">
        <v>3</v>
      </c>
      <c r="N88">
        <v>3</v>
      </c>
    </row>
    <row r="89" spans="1:14" x14ac:dyDescent="0.25">
      <c r="E89">
        <v>0</v>
      </c>
      <c r="F89">
        <v>3</v>
      </c>
      <c r="G89">
        <v>5</v>
      </c>
      <c r="H89" t="s">
        <v>31</v>
      </c>
      <c r="K89">
        <v>3</v>
      </c>
      <c r="N89">
        <v>5</v>
      </c>
    </row>
    <row r="90" spans="1:14" x14ac:dyDescent="0.25">
      <c r="E90">
        <v>0</v>
      </c>
      <c r="F90">
        <v>3</v>
      </c>
      <c r="G90">
        <v>7</v>
      </c>
      <c r="H90" t="s">
        <v>31</v>
      </c>
      <c r="K90">
        <v>3</v>
      </c>
      <c r="N90">
        <v>7</v>
      </c>
    </row>
    <row r="91" spans="1:14" x14ac:dyDescent="0.25">
      <c r="E91">
        <v>0</v>
      </c>
      <c r="F91">
        <v>3</v>
      </c>
      <c r="G91">
        <v>9</v>
      </c>
      <c r="H91" t="s">
        <v>31</v>
      </c>
      <c r="K91">
        <v>3</v>
      </c>
      <c r="N91">
        <v>9</v>
      </c>
    </row>
    <row r="92" spans="1:14" x14ac:dyDescent="0.25">
      <c r="E92">
        <v>0</v>
      </c>
      <c r="F92">
        <v>3</v>
      </c>
      <c r="G92">
        <v>1</v>
      </c>
      <c r="H92" t="s">
        <v>31</v>
      </c>
      <c r="K92">
        <v>3</v>
      </c>
      <c r="N92">
        <v>1</v>
      </c>
    </row>
    <row r="93" spans="1:14" x14ac:dyDescent="0.25">
      <c r="E93">
        <v>0</v>
      </c>
      <c r="F93">
        <v>3</v>
      </c>
      <c r="G93">
        <v>0</v>
      </c>
      <c r="H93" t="s">
        <v>31</v>
      </c>
      <c r="K93">
        <v>3</v>
      </c>
      <c r="N93">
        <v>0</v>
      </c>
    </row>
    <row r="94" spans="1:14" x14ac:dyDescent="0.25">
      <c r="E94">
        <v>0</v>
      </c>
      <c r="F94">
        <v>3</v>
      </c>
      <c r="G94">
        <v>3</v>
      </c>
      <c r="H94" t="s">
        <v>31</v>
      </c>
      <c r="K94">
        <v>3</v>
      </c>
      <c r="N94">
        <v>3</v>
      </c>
    </row>
    <row r="95" spans="1:14" x14ac:dyDescent="0.25">
      <c r="E95">
        <v>0</v>
      </c>
      <c r="F95">
        <v>3</v>
      </c>
      <c r="G95">
        <v>2</v>
      </c>
      <c r="H95" t="s">
        <v>31</v>
      </c>
      <c r="K95">
        <v>3</v>
      </c>
      <c r="N95">
        <v>2</v>
      </c>
    </row>
    <row r="96" spans="1:14" x14ac:dyDescent="0.25">
      <c r="E96">
        <v>0</v>
      </c>
      <c r="F96">
        <v>3</v>
      </c>
      <c r="G96">
        <v>0</v>
      </c>
      <c r="H96" t="s">
        <v>31</v>
      </c>
      <c r="K96">
        <v>3</v>
      </c>
      <c r="N96">
        <v>0</v>
      </c>
    </row>
    <row r="97" spans="5:14" x14ac:dyDescent="0.25">
      <c r="E97">
        <v>0</v>
      </c>
      <c r="F97">
        <v>3</v>
      </c>
      <c r="G97">
        <v>1</v>
      </c>
      <c r="H97" t="s">
        <v>31</v>
      </c>
      <c r="K97">
        <v>3</v>
      </c>
      <c r="N97">
        <v>1</v>
      </c>
    </row>
    <row r="98" spans="5:14" x14ac:dyDescent="0.25">
      <c r="E98">
        <v>0</v>
      </c>
      <c r="F98">
        <v>3</v>
      </c>
      <c r="G98">
        <v>7</v>
      </c>
      <c r="H98" t="s">
        <v>31</v>
      </c>
      <c r="K98">
        <v>3</v>
      </c>
      <c r="N98">
        <v>7</v>
      </c>
    </row>
    <row r="99" spans="5:14" x14ac:dyDescent="0.25">
      <c r="E99">
        <v>0</v>
      </c>
      <c r="F99">
        <v>3</v>
      </c>
      <c r="G99">
        <v>0</v>
      </c>
      <c r="H99" t="s">
        <v>31</v>
      </c>
      <c r="K99">
        <v>3</v>
      </c>
      <c r="N99">
        <v>0</v>
      </c>
    </row>
    <row r="100" spans="5:14" x14ac:dyDescent="0.25">
      <c r="E100">
        <v>0</v>
      </c>
      <c r="F100">
        <v>3</v>
      </c>
      <c r="G100">
        <v>1</v>
      </c>
      <c r="H100" t="s">
        <v>31</v>
      </c>
      <c r="K100">
        <v>3</v>
      </c>
      <c r="N100">
        <v>1</v>
      </c>
    </row>
    <row r="101" spans="5:14" x14ac:dyDescent="0.25">
      <c r="E101">
        <v>0</v>
      </c>
      <c r="F101">
        <v>3</v>
      </c>
      <c r="G101">
        <v>3</v>
      </c>
      <c r="H101" t="s">
        <v>31</v>
      </c>
      <c r="K101">
        <v>3</v>
      </c>
      <c r="N101">
        <v>3</v>
      </c>
    </row>
    <row r="102" spans="5:14" x14ac:dyDescent="0.25">
      <c r="E102">
        <v>0</v>
      </c>
      <c r="F102">
        <v>3</v>
      </c>
      <c r="G102">
        <v>2</v>
      </c>
      <c r="H102" t="s">
        <v>31</v>
      </c>
      <c r="K102">
        <v>3</v>
      </c>
      <c r="N102">
        <v>2</v>
      </c>
    </row>
    <row r="103" spans="5:14" x14ac:dyDescent="0.25">
      <c r="E103">
        <v>0</v>
      </c>
      <c r="F103">
        <v>3</v>
      </c>
      <c r="G103">
        <v>4</v>
      </c>
      <c r="H103" t="s">
        <v>31</v>
      </c>
      <c r="K103">
        <v>3</v>
      </c>
      <c r="N103">
        <v>4</v>
      </c>
    </row>
    <row r="104" spans="5:14" x14ac:dyDescent="0.25">
      <c r="E104">
        <v>0</v>
      </c>
      <c r="F104">
        <v>3</v>
      </c>
      <c r="G104">
        <v>8</v>
      </c>
      <c r="H104" t="s">
        <v>31</v>
      </c>
      <c r="K104">
        <v>3</v>
      </c>
      <c r="N104">
        <v>8</v>
      </c>
    </row>
    <row r="105" spans="5:14" x14ac:dyDescent="0.25">
      <c r="E105">
        <v>0</v>
      </c>
      <c r="F105">
        <v>3</v>
      </c>
      <c r="G105">
        <v>9</v>
      </c>
      <c r="H105" t="s">
        <v>31</v>
      </c>
      <c r="K105">
        <v>3</v>
      </c>
      <c r="N105">
        <v>9</v>
      </c>
    </row>
    <row r="106" spans="5:14" x14ac:dyDescent="0.25">
      <c r="E106">
        <v>0</v>
      </c>
      <c r="F106">
        <v>3</v>
      </c>
      <c r="G106">
        <v>6</v>
      </c>
      <c r="H106" t="s">
        <v>31</v>
      </c>
      <c r="K106">
        <v>3</v>
      </c>
      <c r="N106">
        <v>6</v>
      </c>
    </row>
    <row r="107" spans="5:14" x14ac:dyDescent="0.25">
      <c r="E107">
        <v>0</v>
      </c>
      <c r="F107">
        <v>3</v>
      </c>
      <c r="G107">
        <v>5</v>
      </c>
      <c r="H107" t="s">
        <v>31</v>
      </c>
      <c r="K107">
        <v>3</v>
      </c>
      <c r="N107">
        <v>5</v>
      </c>
    </row>
    <row r="108" spans="5:14" x14ac:dyDescent="0.25">
      <c r="E108">
        <v>0</v>
      </c>
      <c r="F108">
        <v>3</v>
      </c>
      <c r="G108">
        <v>7</v>
      </c>
      <c r="H108" t="s">
        <v>31</v>
      </c>
      <c r="K108">
        <v>3</v>
      </c>
      <c r="N108">
        <v>7</v>
      </c>
    </row>
    <row r="109" spans="5:14" x14ac:dyDescent="0.25">
      <c r="E109">
        <v>0</v>
      </c>
      <c r="F109">
        <v>3</v>
      </c>
      <c r="G109">
        <v>1</v>
      </c>
      <c r="H109" t="s">
        <v>31</v>
      </c>
      <c r="K109">
        <v>3</v>
      </c>
      <c r="N109">
        <v>1</v>
      </c>
    </row>
    <row r="110" spans="5:14" x14ac:dyDescent="0.25">
      <c r="E110">
        <v>0</v>
      </c>
      <c r="F110">
        <v>3</v>
      </c>
      <c r="G110">
        <v>0</v>
      </c>
      <c r="H110" t="s">
        <v>31</v>
      </c>
      <c r="K110">
        <v>3</v>
      </c>
      <c r="N110">
        <v>0</v>
      </c>
    </row>
    <row r="111" spans="5:14" x14ac:dyDescent="0.25">
      <c r="E111">
        <v>0</v>
      </c>
      <c r="F111">
        <v>3</v>
      </c>
      <c r="G111">
        <v>3</v>
      </c>
      <c r="H111" t="s">
        <v>31</v>
      </c>
      <c r="K111">
        <v>3</v>
      </c>
      <c r="N111">
        <v>3</v>
      </c>
    </row>
    <row r="112" spans="5:14" x14ac:dyDescent="0.25">
      <c r="E112">
        <v>0</v>
      </c>
      <c r="F112">
        <v>3</v>
      </c>
      <c r="G112">
        <v>2</v>
      </c>
      <c r="H112" t="s">
        <v>31</v>
      </c>
      <c r="K112">
        <v>3</v>
      </c>
      <c r="N112">
        <v>2</v>
      </c>
    </row>
    <row r="113" spans="5:14" x14ac:dyDescent="0.25">
      <c r="E113">
        <v>0</v>
      </c>
      <c r="F113">
        <v>3</v>
      </c>
      <c r="G113">
        <v>4</v>
      </c>
      <c r="H113" t="s">
        <v>31</v>
      </c>
      <c r="K113">
        <v>3</v>
      </c>
      <c r="N113">
        <v>4</v>
      </c>
    </row>
    <row r="114" spans="5:14" x14ac:dyDescent="0.25">
      <c r="E114">
        <v>0</v>
      </c>
      <c r="F114">
        <v>3</v>
      </c>
      <c r="G114">
        <v>9</v>
      </c>
      <c r="H114" t="s">
        <v>31</v>
      </c>
      <c r="K114">
        <v>3</v>
      </c>
      <c r="N114">
        <v>9</v>
      </c>
    </row>
    <row r="115" spans="5:14" x14ac:dyDescent="0.25">
      <c r="E115">
        <v>0</v>
      </c>
      <c r="F115">
        <v>3</v>
      </c>
      <c r="G115">
        <v>8</v>
      </c>
      <c r="H115" t="s">
        <v>31</v>
      </c>
      <c r="K115">
        <v>3</v>
      </c>
      <c r="N115">
        <v>8</v>
      </c>
    </row>
    <row r="116" spans="5:14" x14ac:dyDescent="0.25">
      <c r="E116">
        <v>0</v>
      </c>
      <c r="F116">
        <v>3</v>
      </c>
      <c r="G116">
        <v>5</v>
      </c>
      <c r="H116" t="s">
        <v>31</v>
      </c>
      <c r="K116">
        <v>3</v>
      </c>
      <c r="N116">
        <v>5</v>
      </c>
    </row>
    <row r="117" spans="5:14" x14ac:dyDescent="0.25">
      <c r="E117">
        <v>0</v>
      </c>
      <c r="F117">
        <v>3</v>
      </c>
      <c r="G117">
        <v>6</v>
      </c>
      <c r="H117" t="s">
        <v>31</v>
      </c>
      <c r="K117">
        <v>3</v>
      </c>
      <c r="N117">
        <v>6</v>
      </c>
    </row>
    <row r="118" spans="5:14" x14ac:dyDescent="0.25">
      <c r="E118">
        <v>0</v>
      </c>
      <c r="F118">
        <v>3</v>
      </c>
      <c r="G118">
        <v>7</v>
      </c>
      <c r="H118" t="s">
        <v>31</v>
      </c>
      <c r="K118">
        <v>3</v>
      </c>
      <c r="N118">
        <v>7</v>
      </c>
    </row>
    <row r="119" spans="5:14" x14ac:dyDescent="0.25">
      <c r="E119">
        <v>0</v>
      </c>
      <c r="F119">
        <v>3</v>
      </c>
      <c r="G119">
        <v>0</v>
      </c>
      <c r="H119" t="s">
        <v>31</v>
      </c>
      <c r="K119">
        <v>3</v>
      </c>
      <c r="N119">
        <v>0</v>
      </c>
    </row>
    <row r="120" spans="5:14" x14ac:dyDescent="0.25">
      <c r="E120">
        <v>0</v>
      </c>
      <c r="F120">
        <v>3</v>
      </c>
      <c r="G120">
        <v>6</v>
      </c>
      <c r="H120" t="s">
        <v>31</v>
      </c>
      <c r="K120">
        <v>3</v>
      </c>
      <c r="N120">
        <v>6</v>
      </c>
    </row>
    <row r="121" spans="5:14" x14ac:dyDescent="0.25">
      <c r="E121">
        <v>0</v>
      </c>
      <c r="F121">
        <v>3</v>
      </c>
      <c r="G121">
        <v>4</v>
      </c>
      <c r="H121" t="s">
        <v>31</v>
      </c>
      <c r="K121">
        <v>3</v>
      </c>
      <c r="N121">
        <v>4</v>
      </c>
    </row>
    <row r="122" spans="5:14" x14ac:dyDescent="0.25">
      <c r="E122">
        <v>0</v>
      </c>
      <c r="F122">
        <v>3</v>
      </c>
      <c r="G122">
        <v>5</v>
      </c>
      <c r="H122" t="s">
        <v>31</v>
      </c>
      <c r="K122">
        <v>3</v>
      </c>
      <c r="N122">
        <v>5</v>
      </c>
    </row>
    <row r="123" spans="5:14" x14ac:dyDescent="0.25">
      <c r="E123">
        <v>0</v>
      </c>
      <c r="F123">
        <v>3</v>
      </c>
      <c r="G123">
        <v>1</v>
      </c>
      <c r="H123" t="s">
        <v>31</v>
      </c>
      <c r="K123">
        <v>3</v>
      </c>
      <c r="N123">
        <v>1</v>
      </c>
    </row>
    <row r="124" spans="5:14" x14ac:dyDescent="0.25">
      <c r="E124">
        <v>0</v>
      </c>
      <c r="F124">
        <v>3</v>
      </c>
      <c r="G124">
        <v>2</v>
      </c>
      <c r="H124" t="s">
        <v>31</v>
      </c>
      <c r="K124">
        <v>3</v>
      </c>
      <c r="N124">
        <v>2</v>
      </c>
    </row>
    <row r="125" spans="5:14" x14ac:dyDescent="0.25">
      <c r="E125">
        <v>0</v>
      </c>
      <c r="F125">
        <v>3</v>
      </c>
      <c r="G125">
        <v>3</v>
      </c>
      <c r="H125" t="s">
        <v>31</v>
      </c>
      <c r="K125">
        <v>3</v>
      </c>
      <c r="N125">
        <v>3</v>
      </c>
    </row>
    <row r="126" spans="5:14" x14ac:dyDescent="0.25">
      <c r="E126">
        <v>0</v>
      </c>
      <c r="F126">
        <v>3</v>
      </c>
      <c r="G126">
        <v>1</v>
      </c>
      <c r="H126" t="s">
        <v>31</v>
      </c>
      <c r="K126">
        <v>3</v>
      </c>
      <c r="N126">
        <v>1</v>
      </c>
    </row>
    <row r="127" spans="5:14" x14ac:dyDescent="0.25">
      <c r="E127">
        <v>0</v>
      </c>
      <c r="F127">
        <v>3</v>
      </c>
      <c r="G127">
        <v>4</v>
      </c>
      <c r="H127" t="s">
        <v>31</v>
      </c>
      <c r="K127">
        <v>3</v>
      </c>
      <c r="N127">
        <v>4</v>
      </c>
    </row>
    <row r="128" spans="5:14" x14ac:dyDescent="0.25">
      <c r="E128">
        <v>0</v>
      </c>
      <c r="F128">
        <v>3</v>
      </c>
      <c r="G128">
        <v>8</v>
      </c>
      <c r="H128" t="s">
        <v>31</v>
      </c>
      <c r="K128">
        <v>3</v>
      </c>
      <c r="N128">
        <v>8</v>
      </c>
    </row>
    <row r="129" spans="5:14" x14ac:dyDescent="0.25">
      <c r="E129">
        <v>0</v>
      </c>
      <c r="F129">
        <v>3</v>
      </c>
      <c r="G129">
        <v>9</v>
      </c>
      <c r="H129" t="s">
        <v>31</v>
      </c>
      <c r="K129">
        <v>3</v>
      </c>
      <c r="N129">
        <v>9</v>
      </c>
    </row>
    <row r="130" spans="5:14" x14ac:dyDescent="0.25">
      <c r="E130">
        <v>0</v>
      </c>
      <c r="F130">
        <v>3</v>
      </c>
      <c r="G130">
        <v>5</v>
      </c>
      <c r="H130" t="s">
        <v>31</v>
      </c>
      <c r="K130">
        <v>3</v>
      </c>
      <c r="N130">
        <v>5</v>
      </c>
    </row>
    <row r="131" spans="5:14" x14ac:dyDescent="0.25">
      <c r="E131">
        <v>0</v>
      </c>
      <c r="F131">
        <v>3</v>
      </c>
      <c r="G131">
        <v>7</v>
      </c>
      <c r="H131" t="s">
        <v>31</v>
      </c>
      <c r="K131">
        <v>3</v>
      </c>
      <c r="N131">
        <v>7</v>
      </c>
    </row>
    <row r="132" spans="5:14" x14ac:dyDescent="0.25">
      <c r="E132">
        <v>0</v>
      </c>
      <c r="F132">
        <v>3</v>
      </c>
      <c r="G132">
        <v>1</v>
      </c>
      <c r="H132" t="s">
        <v>31</v>
      </c>
      <c r="K132">
        <v>3</v>
      </c>
      <c r="N132">
        <v>1</v>
      </c>
    </row>
    <row r="133" spans="5:14" x14ac:dyDescent="0.25">
      <c r="E133">
        <v>0</v>
      </c>
      <c r="F133">
        <v>3</v>
      </c>
      <c r="G133">
        <v>0</v>
      </c>
      <c r="H133" t="s">
        <v>31</v>
      </c>
      <c r="K133">
        <v>3</v>
      </c>
      <c r="N133">
        <v>0</v>
      </c>
    </row>
    <row r="134" spans="5:14" x14ac:dyDescent="0.25">
      <c r="E134">
        <v>0</v>
      </c>
      <c r="F134">
        <v>3</v>
      </c>
      <c r="G134">
        <v>3</v>
      </c>
      <c r="H134" t="s">
        <v>31</v>
      </c>
      <c r="K134">
        <v>3</v>
      </c>
      <c r="N134">
        <v>3</v>
      </c>
    </row>
    <row r="135" spans="5:14" x14ac:dyDescent="0.25">
      <c r="E135">
        <v>0</v>
      </c>
      <c r="F135">
        <v>3</v>
      </c>
      <c r="G135">
        <v>8</v>
      </c>
      <c r="H135" t="s">
        <v>31</v>
      </c>
      <c r="K135">
        <v>3</v>
      </c>
      <c r="N135">
        <v>8</v>
      </c>
    </row>
    <row r="136" spans="5:14" x14ac:dyDescent="0.25">
      <c r="E136">
        <v>0</v>
      </c>
      <c r="F136">
        <v>3</v>
      </c>
      <c r="G136">
        <v>5</v>
      </c>
      <c r="H136" t="s">
        <v>31</v>
      </c>
      <c r="K136">
        <v>3</v>
      </c>
      <c r="N136">
        <v>5</v>
      </c>
    </row>
    <row r="137" spans="5:14" x14ac:dyDescent="0.25">
      <c r="E137">
        <v>0</v>
      </c>
      <c r="F137">
        <v>3</v>
      </c>
      <c r="G137">
        <v>2</v>
      </c>
      <c r="H137" t="s">
        <v>31</v>
      </c>
      <c r="K137">
        <v>3</v>
      </c>
      <c r="N137">
        <v>2</v>
      </c>
    </row>
    <row r="138" spans="5:14" x14ac:dyDescent="0.25">
      <c r="E138">
        <v>0</v>
      </c>
      <c r="F138">
        <v>3</v>
      </c>
      <c r="G138">
        <v>6</v>
      </c>
      <c r="H138" t="s">
        <v>31</v>
      </c>
      <c r="K138">
        <v>3</v>
      </c>
      <c r="N138">
        <v>6</v>
      </c>
    </row>
    <row r="139" spans="5:14" x14ac:dyDescent="0.25">
      <c r="E139">
        <v>0</v>
      </c>
      <c r="F139">
        <v>3</v>
      </c>
      <c r="G139">
        <v>7</v>
      </c>
      <c r="H139" t="s">
        <v>31</v>
      </c>
      <c r="K139">
        <v>3</v>
      </c>
      <c r="N139">
        <v>7</v>
      </c>
    </row>
    <row r="140" spans="5:14" x14ac:dyDescent="0.25">
      <c r="E140">
        <v>0</v>
      </c>
      <c r="F140">
        <v>3</v>
      </c>
      <c r="G140">
        <v>4</v>
      </c>
      <c r="H140" t="s">
        <v>31</v>
      </c>
      <c r="K140">
        <v>3</v>
      </c>
      <c r="N140">
        <v>4</v>
      </c>
    </row>
    <row r="141" spans="5:14" x14ac:dyDescent="0.25">
      <c r="E141">
        <v>0</v>
      </c>
      <c r="F141">
        <v>3</v>
      </c>
      <c r="G141">
        <v>9</v>
      </c>
      <c r="H141" t="s">
        <v>31</v>
      </c>
      <c r="K141">
        <v>3</v>
      </c>
      <c r="N141">
        <v>9</v>
      </c>
    </row>
    <row r="142" spans="5:14" x14ac:dyDescent="0.25">
      <c r="E142">
        <v>0</v>
      </c>
      <c r="F142">
        <v>3</v>
      </c>
      <c r="G142">
        <v>0</v>
      </c>
      <c r="H142" t="s">
        <v>31</v>
      </c>
      <c r="K142">
        <v>3</v>
      </c>
      <c r="N142">
        <v>0</v>
      </c>
    </row>
    <row r="143" spans="5:14" x14ac:dyDescent="0.25">
      <c r="E143">
        <v>0</v>
      </c>
      <c r="F143">
        <v>3</v>
      </c>
      <c r="G143">
        <v>2</v>
      </c>
      <c r="H143" t="s">
        <v>31</v>
      </c>
      <c r="K143">
        <v>3</v>
      </c>
      <c r="N143">
        <v>2</v>
      </c>
    </row>
    <row r="144" spans="5:14" x14ac:dyDescent="0.25">
      <c r="E144">
        <v>0</v>
      </c>
      <c r="F144">
        <v>3</v>
      </c>
      <c r="G144">
        <v>7</v>
      </c>
      <c r="H144" t="s">
        <v>31</v>
      </c>
      <c r="K144">
        <v>3</v>
      </c>
      <c r="N144">
        <v>7</v>
      </c>
    </row>
    <row r="145" spans="5:14" x14ac:dyDescent="0.25">
      <c r="E145">
        <v>0</v>
      </c>
      <c r="F145">
        <v>3</v>
      </c>
      <c r="G145">
        <v>6</v>
      </c>
      <c r="H145" t="s">
        <v>31</v>
      </c>
      <c r="K145">
        <v>3</v>
      </c>
      <c r="N145">
        <v>6</v>
      </c>
    </row>
    <row r="146" spans="5:14" x14ac:dyDescent="0.25">
      <c r="E146">
        <v>0</v>
      </c>
      <c r="F146">
        <v>3</v>
      </c>
      <c r="G146">
        <v>1</v>
      </c>
      <c r="H146" t="s">
        <v>31</v>
      </c>
      <c r="K146">
        <v>3</v>
      </c>
      <c r="N146">
        <v>1</v>
      </c>
    </row>
    <row r="147" spans="5:14" x14ac:dyDescent="0.25">
      <c r="E147">
        <v>0</v>
      </c>
      <c r="F147">
        <v>3</v>
      </c>
      <c r="G147">
        <v>0</v>
      </c>
      <c r="H147" t="s">
        <v>31</v>
      </c>
      <c r="K147">
        <v>3</v>
      </c>
      <c r="N147">
        <v>0</v>
      </c>
    </row>
    <row r="148" spans="5:14" x14ac:dyDescent="0.25">
      <c r="E148">
        <v>0</v>
      </c>
      <c r="F148">
        <v>3</v>
      </c>
      <c r="G148">
        <v>3</v>
      </c>
      <c r="H148" t="s">
        <v>31</v>
      </c>
      <c r="K148">
        <v>3</v>
      </c>
      <c r="N148">
        <v>3</v>
      </c>
    </row>
    <row r="149" spans="5:14" x14ac:dyDescent="0.25">
      <c r="E149">
        <v>0</v>
      </c>
      <c r="F149">
        <v>3</v>
      </c>
      <c r="G149">
        <v>2</v>
      </c>
      <c r="H149" t="s">
        <v>31</v>
      </c>
      <c r="K149">
        <v>3</v>
      </c>
      <c r="N149">
        <v>2</v>
      </c>
    </row>
    <row r="150" spans="5:14" x14ac:dyDescent="0.25">
      <c r="E150">
        <v>0</v>
      </c>
      <c r="F150">
        <v>3</v>
      </c>
      <c r="G150">
        <v>5</v>
      </c>
      <c r="H150" t="s">
        <v>31</v>
      </c>
      <c r="K150">
        <v>3</v>
      </c>
      <c r="N150">
        <v>5</v>
      </c>
    </row>
    <row r="151" spans="5:14" x14ac:dyDescent="0.25">
      <c r="E151">
        <v>0</v>
      </c>
      <c r="F151">
        <v>3</v>
      </c>
      <c r="G151">
        <v>4</v>
      </c>
      <c r="H151" t="s">
        <v>31</v>
      </c>
      <c r="K151">
        <v>3</v>
      </c>
      <c r="N151">
        <v>4</v>
      </c>
    </row>
    <row r="152" spans="5:14" x14ac:dyDescent="0.25">
      <c r="E152">
        <v>0</v>
      </c>
      <c r="F152">
        <v>3</v>
      </c>
      <c r="G152">
        <v>7</v>
      </c>
      <c r="H152" t="s">
        <v>31</v>
      </c>
      <c r="K152">
        <v>3</v>
      </c>
      <c r="N152">
        <v>7</v>
      </c>
    </row>
    <row r="153" spans="5:14" x14ac:dyDescent="0.25">
      <c r="E153">
        <v>0</v>
      </c>
      <c r="F153">
        <v>3</v>
      </c>
      <c r="G153">
        <v>6</v>
      </c>
      <c r="H153" t="s">
        <v>31</v>
      </c>
      <c r="K153">
        <v>3</v>
      </c>
      <c r="N153">
        <v>6</v>
      </c>
    </row>
    <row r="154" spans="5:14" x14ac:dyDescent="0.25">
      <c r="E154">
        <v>0</v>
      </c>
      <c r="F154">
        <v>3</v>
      </c>
      <c r="G154">
        <v>8</v>
      </c>
      <c r="H154" t="s">
        <v>31</v>
      </c>
      <c r="K154">
        <v>3</v>
      </c>
      <c r="N154">
        <v>8</v>
      </c>
    </row>
    <row r="155" spans="5:14" x14ac:dyDescent="0.25">
      <c r="E155">
        <v>0</v>
      </c>
      <c r="F155">
        <v>3</v>
      </c>
      <c r="G155">
        <v>9</v>
      </c>
      <c r="H155" t="s">
        <v>31</v>
      </c>
      <c r="K155">
        <v>3</v>
      </c>
      <c r="N155">
        <v>9</v>
      </c>
    </row>
    <row r="156" spans="5:14" x14ac:dyDescent="0.25">
      <c r="E156">
        <v>0</v>
      </c>
      <c r="F156">
        <v>3</v>
      </c>
      <c r="G156">
        <v>4</v>
      </c>
      <c r="H156" t="s">
        <v>31</v>
      </c>
      <c r="K156">
        <v>3</v>
      </c>
      <c r="N156">
        <v>4</v>
      </c>
    </row>
    <row r="157" spans="5:14" x14ac:dyDescent="0.25">
      <c r="E157">
        <v>0</v>
      </c>
      <c r="F157">
        <v>3</v>
      </c>
      <c r="G157">
        <v>5</v>
      </c>
      <c r="H157" t="s">
        <v>31</v>
      </c>
      <c r="K157">
        <v>3</v>
      </c>
      <c r="N157">
        <v>5</v>
      </c>
    </row>
    <row r="158" spans="5:14" x14ac:dyDescent="0.25">
      <c r="E158">
        <v>0</v>
      </c>
      <c r="F158">
        <v>3</v>
      </c>
      <c r="G158">
        <v>6</v>
      </c>
      <c r="H158" t="s">
        <v>31</v>
      </c>
      <c r="K158">
        <v>3</v>
      </c>
      <c r="N158">
        <v>6</v>
      </c>
    </row>
    <row r="159" spans="5:14" x14ac:dyDescent="0.25">
      <c r="E159">
        <v>0</v>
      </c>
      <c r="F159">
        <v>3</v>
      </c>
      <c r="G159">
        <v>7</v>
      </c>
      <c r="H159" t="s">
        <v>31</v>
      </c>
      <c r="K159">
        <v>3</v>
      </c>
      <c r="N159">
        <v>7</v>
      </c>
    </row>
    <row r="160" spans="5:14" x14ac:dyDescent="0.25">
      <c r="E160">
        <v>0</v>
      </c>
      <c r="F160">
        <v>3</v>
      </c>
      <c r="G160">
        <v>9</v>
      </c>
      <c r="H160" t="s">
        <v>31</v>
      </c>
      <c r="K160">
        <v>3</v>
      </c>
      <c r="N160">
        <v>9</v>
      </c>
    </row>
    <row r="161" spans="5:14" x14ac:dyDescent="0.25">
      <c r="E161">
        <v>0</v>
      </c>
      <c r="F161">
        <v>3</v>
      </c>
      <c r="G161">
        <v>8</v>
      </c>
      <c r="H161" t="s">
        <v>31</v>
      </c>
      <c r="K161">
        <v>3</v>
      </c>
      <c r="N161">
        <v>8</v>
      </c>
    </row>
    <row r="162" spans="5:14" x14ac:dyDescent="0.25">
      <c r="E162">
        <v>6</v>
      </c>
      <c r="F162">
        <v>2</v>
      </c>
      <c r="G162">
        <v>0</v>
      </c>
      <c r="H162" t="s">
        <v>31</v>
      </c>
      <c r="K162">
        <v>2</v>
      </c>
      <c r="N162">
        <v>0</v>
      </c>
    </row>
    <row r="163" spans="5:14" x14ac:dyDescent="0.25">
      <c r="E163">
        <v>6</v>
      </c>
      <c r="F163">
        <v>2</v>
      </c>
      <c r="G163">
        <v>8</v>
      </c>
      <c r="H163" t="s">
        <v>31</v>
      </c>
      <c r="K163">
        <v>2</v>
      </c>
      <c r="N163">
        <v>8</v>
      </c>
    </row>
    <row r="164" spans="5:14" x14ac:dyDescent="0.25">
      <c r="E164">
        <v>5</v>
      </c>
      <c r="F164">
        <v>2</v>
      </c>
      <c r="G164">
        <v>1</v>
      </c>
      <c r="H164" t="s">
        <v>31</v>
      </c>
      <c r="K164">
        <v>2</v>
      </c>
      <c r="N164">
        <v>1</v>
      </c>
    </row>
    <row r="165" spans="5:14" x14ac:dyDescent="0.25">
      <c r="E165">
        <v>5</v>
      </c>
      <c r="F165">
        <v>2</v>
      </c>
      <c r="G165">
        <v>2</v>
      </c>
      <c r="H165" t="s">
        <v>31</v>
      </c>
      <c r="K165">
        <v>2</v>
      </c>
      <c r="N165">
        <v>2</v>
      </c>
    </row>
    <row r="166" spans="5:14" x14ac:dyDescent="0.25">
      <c r="E166">
        <v>5</v>
      </c>
      <c r="F166">
        <v>2</v>
      </c>
      <c r="G166">
        <v>9</v>
      </c>
      <c r="H166" t="s">
        <v>31</v>
      </c>
      <c r="K166">
        <v>2</v>
      </c>
      <c r="N166">
        <v>9</v>
      </c>
    </row>
    <row r="167" spans="5:14" x14ac:dyDescent="0.25">
      <c r="E167">
        <v>3</v>
      </c>
      <c r="F167">
        <v>2</v>
      </c>
      <c r="G167">
        <v>3</v>
      </c>
      <c r="H167" t="s">
        <v>31</v>
      </c>
      <c r="K167">
        <v>2</v>
      </c>
      <c r="N167">
        <v>3</v>
      </c>
    </row>
    <row r="168" spans="5:14" x14ac:dyDescent="0.25">
      <c r="E168">
        <v>1</v>
      </c>
      <c r="F168">
        <v>2</v>
      </c>
      <c r="G168">
        <v>2</v>
      </c>
      <c r="H168" t="s">
        <v>31</v>
      </c>
      <c r="K168">
        <v>2</v>
      </c>
      <c r="N168">
        <v>2</v>
      </c>
    </row>
    <row r="169" spans="5:14" x14ac:dyDescent="0.25">
      <c r="E169">
        <v>1</v>
      </c>
      <c r="F169">
        <v>2</v>
      </c>
      <c r="G169">
        <v>3</v>
      </c>
      <c r="H169" t="s">
        <v>31</v>
      </c>
      <c r="K169">
        <v>2</v>
      </c>
      <c r="N169">
        <v>3</v>
      </c>
    </row>
    <row r="170" spans="5:14" x14ac:dyDescent="0.25">
      <c r="E170">
        <v>1</v>
      </c>
      <c r="F170">
        <v>2</v>
      </c>
      <c r="G170">
        <v>3</v>
      </c>
      <c r="H170" t="s">
        <v>31</v>
      </c>
      <c r="K170">
        <v>2</v>
      </c>
      <c r="N170">
        <v>3</v>
      </c>
    </row>
    <row r="171" spans="5:14" x14ac:dyDescent="0.25">
      <c r="E171">
        <v>1</v>
      </c>
      <c r="F171">
        <v>2</v>
      </c>
      <c r="G171">
        <v>5</v>
      </c>
      <c r="H171" t="s">
        <v>31</v>
      </c>
      <c r="K171">
        <v>2</v>
      </c>
      <c r="N171">
        <v>5</v>
      </c>
    </row>
    <row r="172" spans="5:14" x14ac:dyDescent="0.25">
      <c r="E172">
        <v>1</v>
      </c>
      <c r="F172">
        <v>2</v>
      </c>
      <c r="G172">
        <v>4</v>
      </c>
      <c r="H172" t="s">
        <v>31</v>
      </c>
      <c r="K172">
        <v>2</v>
      </c>
      <c r="N172">
        <v>4</v>
      </c>
    </row>
    <row r="173" spans="5:14" x14ac:dyDescent="0.25">
      <c r="E173">
        <v>1</v>
      </c>
      <c r="F173">
        <v>2</v>
      </c>
      <c r="G173">
        <v>5</v>
      </c>
      <c r="H173" t="s">
        <v>31</v>
      </c>
      <c r="K173">
        <v>2</v>
      </c>
      <c r="N173">
        <v>5</v>
      </c>
    </row>
    <row r="174" spans="5:14" x14ac:dyDescent="0.25">
      <c r="E174">
        <v>1</v>
      </c>
      <c r="F174">
        <v>2</v>
      </c>
      <c r="G174">
        <v>2</v>
      </c>
      <c r="H174" t="s">
        <v>31</v>
      </c>
      <c r="K174">
        <v>2</v>
      </c>
      <c r="N174">
        <v>2</v>
      </c>
    </row>
    <row r="175" spans="5:14" x14ac:dyDescent="0.25">
      <c r="E175">
        <v>1</v>
      </c>
      <c r="F175">
        <v>2</v>
      </c>
      <c r="G175">
        <v>3</v>
      </c>
      <c r="H175" t="s">
        <v>31</v>
      </c>
      <c r="K175">
        <v>2</v>
      </c>
      <c r="N175">
        <v>3</v>
      </c>
    </row>
    <row r="176" spans="5:14" x14ac:dyDescent="0.25">
      <c r="E176">
        <v>1</v>
      </c>
      <c r="F176">
        <v>2</v>
      </c>
      <c r="G176">
        <v>1</v>
      </c>
      <c r="H176" t="s">
        <v>31</v>
      </c>
      <c r="K176">
        <v>2</v>
      </c>
      <c r="N176">
        <v>1</v>
      </c>
    </row>
    <row r="177" spans="5:14" x14ac:dyDescent="0.25">
      <c r="E177">
        <v>1</v>
      </c>
      <c r="F177">
        <v>2</v>
      </c>
      <c r="G177">
        <v>0</v>
      </c>
      <c r="H177" t="s">
        <v>31</v>
      </c>
      <c r="K177">
        <v>2</v>
      </c>
      <c r="N177">
        <v>0</v>
      </c>
    </row>
    <row r="178" spans="5:14" x14ac:dyDescent="0.25">
      <c r="E178">
        <v>0</v>
      </c>
      <c r="F178">
        <v>2</v>
      </c>
      <c r="G178">
        <v>2</v>
      </c>
      <c r="H178" t="s">
        <v>31</v>
      </c>
      <c r="K178">
        <v>2</v>
      </c>
      <c r="N178">
        <v>2</v>
      </c>
    </row>
    <row r="179" spans="5:14" x14ac:dyDescent="0.25">
      <c r="E179">
        <v>0</v>
      </c>
      <c r="F179">
        <v>2</v>
      </c>
      <c r="G179">
        <v>8</v>
      </c>
      <c r="H179" t="s">
        <v>31</v>
      </c>
      <c r="K179">
        <v>2</v>
      </c>
      <c r="N179">
        <v>8</v>
      </c>
    </row>
    <row r="180" spans="5:14" x14ac:dyDescent="0.25">
      <c r="E180">
        <v>0</v>
      </c>
      <c r="F180">
        <v>2</v>
      </c>
      <c r="G180">
        <v>9</v>
      </c>
      <c r="H180" t="s">
        <v>31</v>
      </c>
      <c r="K180">
        <v>2</v>
      </c>
      <c r="N180">
        <v>9</v>
      </c>
    </row>
    <row r="181" spans="5:14" x14ac:dyDescent="0.25">
      <c r="E181">
        <v>0</v>
      </c>
      <c r="F181">
        <v>2</v>
      </c>
      <c r="G181">
        <v>2</v>
      </c>
      <c r="H181" t="s">
        <v>31</v>
      </c>
      <c r="K181">
        <v>2</v>
      </c>
      <c r="N181">
        <v>2</v>
      </c>
    </row>
    <row r="182" spans="5:14" x14ac:dyDescent="0.25">
      <c r="E182">
        <v>0</v>
      </c>
      <c r="F182">
        <v>2</v>
      </c>
      <c r="G182">
        <v>5</v>
      </c>
      <c r="H182" t="s">
        <v>31</v>
      </c>
      <c r="K182">
        <v>2</v>
      </c>
      <c r="N182">
        <v>5</v>
      </c>
    </row>
    <row r="183" spans="5:14" x14ac:dyDescent="0.25">
      <c r="E183">
        <v>0</v>
      </c>
      <c r="F183">
        <v>2</v>
      </c>
      <c r="G183">
        <v>4</v>
      </c>
      <c r="H183" t="s">
        <v>31</v>
      </c>
      <c r="K183">
        <v>2</v>
      </c>
      <c r="N183">
        <v>4</v>
      </c>
    </row>
    <row r="184" spans="5:14" x14ac:dyDescent="0.25">
      <c r="E184">
        <v>0</v>
      </c>
      <c r="F184">
        <v>2</v>
      </c>
      <c r="G184">
        <v>2</v>
      </c>
      <c r="H184" t="s">
        <v>31</v>
      </c>
      <c r="K184">
        <v>2</v>
      </c>
      <c r="N184">
        <v>2</v>
      </c>
    </row>
    <row r="185" spans="5:14" x14ac:dyDescent="0.25">
      <c r="E185">
        <v>0</v>
      </c>
      <c r="F185">
        <v>2</v>
      </c>
      <c r="G185">
        <v>4</v>
      </c>
      <c r="H185" t="s">
        <v>31</v>
      </c>
      <c r="K185">
        <v>2</v>
      </c>
      <c r="N185">
        <v>4</v>
      </c>
    </row>
    <row r="186" spans="5:14" x14ac:dyDescent="0.25">
      <c r="E186">
        <v>0</v>
      </c>
      <c r="F186">
        <v>2</v>
      </c>
      <c r="G186">
        <v>2</v>
      </c>
      <c r="H186" t="s">
        <v>31</v>
      </c>
      <c r="K186">
        <v>2</v>
      </c>
      <c r="N186">
        <v>2</v>
      </c>
    </row>
    <row r="187" spans="5:14" x14ac:dyDescent="0.25">
      <c r="E187">
        <v>0</v>
      </c>
      <c r="F187">
        <v>2</v>
      </c>
      <c r="G187">
        <v>3</v>
      </c>
      <c r="H187" t="s">
        <v>31</v>
      </c>
      <c r="K187">
        <v>2</v>
      </c>
      <c r="N187">
        <v>3</v>
      </c>
    </row>
    <row r="188" spans="5:14" x14ac:dyDescent="0.25">
      <c r="E188">
        <v>0</v>
      </c>
      <c r="F188">
        <v>2</v>
      </c>
      <c r="G188">
        <v>5</v>
      </c>
      <c r="H188" t="s">
        <v>31</v>
      </c>
      <c r="K188">
        <v>2</v>
      </c>
      <c r="N188">
        <v>5</v>
      </c>
    </row>
    <row r="189" spans="5:14" x14ac:dyDescent="0.25">
      <c r="E189">
        <v>0</v>
      </c>
      <c r="F189">
        <v>2</v>
      </c>
      <c r="G189">
        <v>0</v>
      </c>
      <c r="H189" t="s">
        <v>31</v>
      </c>
      <c r="K189">
        <v>2</v>
      </c>
      <c r="N189">
        <v>0</v>
      </c>
    </row>
    <row r="190" spans="5:14" x14ac:dyDescent="0.25">
      <c r="E190">
        <v>0</v>
      </c>
      <c r="F190">
        <v>2</v>
      </c>
      <c r="G190">
        <v>4</v>
      </c>
      <c r="H190" t="s">
        <v>31</v>
      </c>
      <c r="K190">
        <v>2</v>
      </c>
      <c r="N190">
        <v>4</v>
      </c>
    </row>
    <row r="191" spans="5:14" x14ac:dyDescent="0.25">
      <c r="E191">
        <v>0</v>
      </c>
      <c r="F191">
        <v>2</v>
      </c>
      <c r="G191">
        <v>7</v>
      </c>
      <c r="H191" t="s">
        <v>31</v>
      </c>
      <c r="K191">
        <v>2</v>
      </c>
      <c r="N191">
        <v>7</v>
      </c>
    </row>
    <row r="192" spans="5:14" x14ac:dyDescent="0.25">
      <c r="E192">
        <v>0</v>
      </c>
      <c r="F192">
        <v>2</v>
      </c>
      <c r="G192">
        <v>8</v>
      </c>
      <c r="H192" t="s">
        <v>31</v>
      </c>
      <c r="K192">
        <v>2</v>
      </c>
      <c r="N192">
        <v>8</v>
      </c>
    </row>
    <row r="193" spans="5:14" x14ac:dyDescent="0.25">
      <c r="E193">
        <v>0</v>
      </c>
      <c r="F193">
        <v>2</v>
      </c>
      <c r="G193">
        <v>6</v>
      </c>
      <c r="H193" t="s">
        <v>31</v>
      </c>
      <c r="K193">
        <v>2</v>
      </c>
      <c r="N193">
        <v>6</v>
      </c>
    </row>
    <row r="194" spans="5:14" x14ac:dyDescent="0.25">
      <c r="E194">
        <v>0</v>
      </c>
      <c r="F194">
        <v>2</v>
      </c>
      <c r="G194">
        <v>4</v>
      </c>
      <c r="H194" t="s">
        <v>31</v>
      </c>
      <c r="K194">
        <v>2</v>
      </c>
      <c r="N194">
        <v>4</v>
      </c>
    </row>
    <row r="195" spans="5:14" x14ac:dyDescent="0.25">
      <c r="E195">
        <v>0</v>
      </c>
      <c r="F195">
        <v>2</v>
      </c>
      <c r="G195">
        <v>5</v>
      </c>
      <c r="H195" t="s">
        <v>31</v>
      </c>
      <c r="K195">
        <v>2</v>
      </c>
      <c r="N195">
        <v>5</v>
      </c>
    </row>
    <row r="196" spans="5:14" x14ac:dyDescent="0.25">
      <c r="E196">
        <v>0</v>
      </c>
      <c r="F196">
        <v>2</v>
      </c>
      <c r="G196">
        <v>6</v>
      </c>
      <c r="H196" t="s">
        <v>31</v>
      </c>
      <c r="K196">
        <v>2</v>
      </c>
      <c r="N196">
        <v>6</v>
      </c>
    </row>
    <row r="197" spans="5:14" x14ac:dyDescent="0.25">
      <c r="E197">
        <v>0</v>
      </c>
      <c r="F197">
        <v>2</v>
      </c>
      <c r="G197">
        <v>7</v>
      </c>
      <c r="H197" t="s">
        <v>31</v>
      </c>
      <c r="K197">
        <v>2</v>
      </c>
      <c r="N197">
        <v>7</v>
      </c>
    </row>
    <row r="198" spans="5:14" x14ac:dyDescent="0.25">
      <c r="E198">
        <v>0</v>
      </c>
      <c r="F198">
        <v>2</v>
      </c>
      <c r="G198">
        <v>4</v>
      </c>
      <c r="H198" t="s">
        <v>31</v>
      </c>
      <c r="K198">
        <v>2</v>
      </c>
      <c r="N198">
        <v>4</v>
      </c>
    </row>
    <row r="199" spans="5:14" x14ac:dyDescent="0.25">
      <c r="E199">
        <v>0</v>
      </c>
      <c r="F199">
        <v>2</v>
      </c>
      <c r="G199">
        <v>5</v>
      </c>
      <c r="H199" t="s">
        <v>31</v>
      </c>
      <c r="K199">
        <v>2</v>
      </c>
      <c r="N199">
        <v>5</v>
      </c>
    </row>
    <row r="200" spans="5:14" x14ac:dyDescent="0.25">
      <c r="E200">
        <v>0</v>
      </c>
      <c r="F200">
        <v>2</v>
      </c>
      <c r="G200">
        <v>6</v>
      </c>
      <c r="H200" t="s">
        <v>31</v>
      </c>
      <c r="K200">
        <v>2</v>
      </c>
      <c r="N200">
        <v>6</v>
      </c>
    </row>
    <row r="201" spans="5:14" x14ac:dyDescent="0.25">
      <c r="E201">
        <v>0</v>
      </c>
      <c r="F201">
        <v>2</v>
      </c>
      <c r="G201">
        <v>7</v>
      </c>
      <c r="H201" t="s">
        <v>31</v>
      </c>
      <c r="K201">
        <v>2</v>
      </c>
      <c r="N201">
        <v>7</v>
      </c>
    </row>
    <row r="202" spans="5:14" x14ac:dyDescent="0.25">
      <c r="E202">
        <v>0</v>
      </c>
      <c r="F202">
        <v>2</v>
      </c>
      <c r="G202">
        <v>9</v>
      </c>
      <c r="H202" t="s">
        <v>31</v>
      </c>
      <c r="K202">
        <v>2</v>
      </c>
      <c r="N202">
        <v>9</v>
      </c>
    </row>
    <row r="203" spans="5:14" x14ac:dyDescent="0.25">
      <c r="E203">
        <v>0</v>
      </c>
      <c r="F203">
        <v>2</v>
      </c>
      <c r="G203">
        <v>2</v>
      </c>
      <c r="H203" t="s">
        <v>31</v>
      </c>
      <c r="K203">
        <v>2</v>
      </c>
      <c r="N203">
        <v>2</v>
      </c>
    </row>
    <row r="204" spans="5:14" x14ac:dyDescent="0.25">
      <c r="E204">
        <v>0</v>
      </c>
      <c r="F204">
        <v>2</v>
      </c>
      <c r="G204">
        <v>4</v>
      </c>
      <c r="H204" t="s">
        <v>31</v>
      </c>
      <c r="K204">
        <v>2</v>
      </c>
      <c r="N204">
        <v>4</v>
      </c>
    </row>
    <row r="205" spans="5:14" x14ac:dyDescent="0.25">
      <c r="E205">
        <v>0</v>
      </c>
      <c r="F205">
        <v>2</v>
      </c>
      <c r="G205">
        <v>3</v>
      </c>
      <c r="H205" t="s">
        <v>31</v>
      </c>
      <c r="K205">
        <v>2</v>
      </c>
      <c r="N205">
        <v>3</v>
      </c>
    </row>
    <row r="206" spans="5:14" x14ac:dyDescent="0.25">
      <c r="E206">
        <v>0</v>
      </c>
      <c r="F206">
        <v>2</v>
      </c>
      <c r="G206">
        <v>6</v>
      </c>
      <c r="H206" t="s">
        <v>31</v>
      </c>
      <c r="K206">
        <v>2</v>
      </c>
      <c r="N206">
        <v>6</v>
      </c>
    </row>
    <row r="207" spans="5:14" x14ac:dyDescent="0.25">
      <c r="E207">
        <v>0</v>
      </c>
      <c r="F207">
        <v>2</v>
      </c>
      <c r="G207">
        <v>0</v>
      </c>
      <c r="H207" t="s">
        <v>31</v>
      </c>
      <c r="K207">
        <v>2</v>
      </c>
      <c r="N207">
        <v>0</v>
      </c>
    </row>
    <row r="208" spans="5:14" x14ac:dyDescent="0.25">
      <c r="E208">
        <v>0</v>
      </c>
      <c r="F208">
        <v>2</v>
      </c>
      <c r="G208">
        <v>2</v>
      </c>
      <c r="H208" t="s">
        <v>31</v>
      </c>
      <c r="K208">
        <v>2</v>
      </c>
      <c r="N208">
        <v>2</v>
      </c>
    </row>
    <row r="209" spans="5:14" x14ac:dyDescent="0.25">
      <c r="E209">
        <v>0</v>
      </c>
      <c r="F209">
        <v>2</v>
      </c>
      <c r="G209">
        <v>3</v>
      </c>
      <c r="H209" t="s">
        <v>31</v>
      </c>
      <c r="K209">
        <v>2</v>
      </c>
      <c r="N209">
        <v>3</v>
      </c>
    </row>
    <row r="210" spans="5:14" x14ac:dyDescent="0.25">
      <c r="E210">
        <v>0</v>
      </c>
      <c r="F210">
        <v>2</v>
      </c>
      <c r="G210">
        <v>5</v>
      </c>
      <c r="H210" t="s">
        <v>31</v>
      </c>
      <c r="K210">
        <v>2</v>
      </c>
      <c r="N210">
        <v>5</v>
      </c>
    </row>
    <row r="211" spans="5:14" x14ac:dyDescent="0.25">
      <c r="E211">
        <v>0</v>
      </c>
      <c r="F211">
        <v>2</v>
      </c>
      <c r="G211">
        <v>6</v>
      </c>
      <c r="H211" t="s">
        <v>31</v>
      </c>
      <c r="K211">
        <v>2</v>
      </c>
      <c r="N211">
        <v>6</v>
      </c>
    </row>
    <row r="212" spans="5:14" x14ac:dyDescent="0.25">
      <c r="E212">
        <v>0</v>
      </c>
      <c r="F212">
        <v>2</v>
      </c>
      <c r="G212">
        <v>7</v>
      </c>
      <c r="H212" t="s">
        <v>31</v>
      </c>
      <c r="K212">
        <v>2</v>
      </c>
      <c r="N212">
        <v>7</v>
      </c>
    </row>
    <row r="213" spans="5:14" x14ac:dyDescent="0.25">
      <c r="E213">
        <v>0</v>
      </c>
      <c r="F213">
        <v>2</v>
      </c>
      <c r="G213">
        <v>1</v>
      </c>
      <c r="H213" t="s">
        <v>31</v>
      </c>
      <c r="K213">
        <v>2</v>
      </c>
      <c r="N213">
        <v>1</v>
      </c>
    </row>
    <row r="214" spans="5:14" x14ac:dyDescent="0.25">
      <c r="E214">
        <v>0</v>
      </c>
      <c r="F214">
        <v>2</v>
      </c>
      <c r="G214">
        <v>3</v>
      </c>
      <c r="H214" t="s">
        <v>31</v>
      </c>
      <c r="K214">
        <v>2</v>
      </c>
      <c r="N214">
        <v>3</v>
      </c>
    </row>
    <row r="215" spans="5:14" x14ac:dyDescent="0.25">
      <c r="E215">
        <v>0</v>
      </c>
      <c r="F215">
        <v>2</v>
      </c>
      <c r="G215">
        <v>5</v>
      </c>
      <c r="H215" t="s">
        <v>31</v>
      </c>
      <c r="K215">
        <v>2</v>
      </c>
      <c r="N215">
        <v>5</v>
      </c>
    </row>
    <row r="216" spans="5:14" x14ac:dyDescent="0.25">
      <c r="E216">
        <v>0</v>
      </c>
      <c r="F216">
        <v>2</v>
      </c>
      <c r="G216">
        <v>6</v>
      </c>
      <c r="H216" t="s">
        <v>31</v>
      </c>
      <c r="K216">
        <v>2</v>
      </c>
      <c r="N216">
        <v>6</v>
      </c>
    </row>
    <row r="217" spans="5:14" x14ac:dyDescent="0.25">
      <c r="E217">
        <v>0</v>
      </c>
      <c r="F217">
        <v>2</v>
      </c>
      <c r="G217">
        <v>7</v>
      </c>
      <c r="H217" t="s">
        <v>31</v>
      </c>
      <c r="K217">
        <v>2</v>
      </c>
      <c r="N217">
        <v>7</v>
      </c>
    </row>
    <row r="218" spans="5:14" x14ac:dyDescent="0.25">
      <c r="E218">
        <v>0</v>
      </c>
      <c r="F218">
        <v>2</v>
      </c>
      <c r="G218">
        <v>0</v>
      </c>
      <c r="H218" t="s">
        <v>31</v>
      </c>
      <c r="K218">
        <v>2</v>
      </c>
      <c r="N218">
        <v>0</v>
      </c>
    </row>
    <row r="219" spans="5:14" x14ac:dyDescent="0.25">
      <c r="E219">
        <v>0</v>
      </c>
      <c r="F219">
        <v>2</v>
      </c>
      <c r="G219">
        <v>1</v>
      </c>
      <c r="H219" t="s">
        <v>31</v>
      </c>
      <c r="K219">
        <v>2</v>
      </c>
      <c r="N219">
        <v>1</v>
      </c>
    </row>
    <row r="220" spans="5:14" x14ac:dyDescent="0.25">
      <c r="E220">
        <v>0</v>
      </c>
      <c r="F220">
        <v>2</v>
      </c>
      <c r="G220">
        <v>2</v>
      </c>
      <c r="H220" t="s">
        <v>31</v>
      </c>
      <c r="K220">
        <v>2</v>
      </c>
      <c r="N220">
        <v>2</v>
      </c>
    </row>
    <row r="221" spans="5:14" x14ac:dyDescent="0.25">
      <c r="E221">
        <v>0</v>
      </c>
      <c r="F221">
        <v>2</v>
      </c>
      <c r="G221">
        <v>6</v>
      </c>
      <c r="H221" t="s">
        <v>31</v>
      </c>
      <c r="K221">
        <v>2</v>
      </c>
      <c r="N221">
        <v>6</v>
      </c>
    </row>
    <row r="222" spans="5:14" x14ac:dyDescent="0.25">
      <c r="E222">
        <v>0</v>
      </c>
      <c r="F222">
        <v>2</v>
      </c>
      <c r="G222">
        <v>8</v>
      </c>
      <c r="H222" t="s">
        <v>31</v>
      </c>
      <c r="K222">
        <v>2</v>
      </c>
      <c r="N222">
        <v>8</v>
      </c>
    </row>
    <row r="223" spans="5:14" x14ac:dyDescent="0.25">
      <c r="E223">
        <v>0</v>
      </c>
      <c r="F223">
        <v>2</v>
      </c>
      <c r="G223">
        <v>5</v>
      </c>
      <c r="H223" t="s">
        <v>31</v>
      </c>
      <c r="K223">
        <v>2</v>
      </c>
      <c r="N223">
        <v>5</v>
      </c>
    </row>
    <row r="224" spans="5:14" x14ac:dyDescent="0.25">
      <c r="E224">
        <v>0</v>
      </c>
      <c r="F224">
        <v>2</v>
      </c>
      <c r="G224">
        <v>7</v>
      </c>
      <c r="H224" t="s">
        <v>31</v>
      </c>
      <c r="K224">
        <v>2</v>
      </c>
      <c r="N224">
        <v>7</v>
      </c>
    </row>
    <row r="225" spans="5:14" x14ac:dyDescent="0.25">
      <c r="E225">
        <v>0</v>
      </c>
      <c r="F225">
        <v>2</v>
      </c>
      <c r="G225">
        <v>3</v>
      </c>
      <c r="H225" t="s">
        <v>31</v>
      </c>
      <c r="K225">
        <v>2</v>
      </c>
      <c r="N225">
        <v>3</v>
      </c>
    </row>
    <row r="226" spans="5:14" x14ac:dyDescent="0.25">
      <c r="E226">
        <v>0</v>
      </c>
      <c r="F226">
        <v>2</v>
      </c>
      <c r="G226">
        <v>9</v>
      </c>
      <c r="H226" t="s">
        <v>31</v>
      </c>
      <c r="K226">
        <v>2</v>
      </c>
      <c r="N226">
        <v>9</v>
      </c>
    </row>
    <row r="227" spans="5:14" x14ac:dyDescent="0.25">
      <c r="E227">
        <v>0</v>
      </c>
      <c r="F227">
        <v>2</v>
      </c>
      <c r="G227">
        <v>4</v>
      </c>
      <c r="H227" t="s">
        <v>31</v>
      </c>
      <c r="K227">
        <v>2</v>
      </c>
      <c r="N227">
        <v>4</v>
      </c>
    </row>
    <row r="228" spans="5:14" x14ac:dyDescent="0.25">
      <c r="E228">
        <v>0</v>
      </c>
      <c r="F228">
        <v>2</v>
      </c>
      <c r="G228">
        <v>0</v>
      </c>
      <c r="H228" t="s">
        <v>31</v>
      </c>
      <c r="K228">
        <v>2</v>
      </c>
      <c r="N228">
        <v>0</v>
      </c>
    </row>
    <row r="229" spans="5:14" x14ac:dyDescent="0.25">
      <c r="E229">
        <v>0</v>
      </c>
      <c r="F229">
        <v>2</v>
      </c>
      <c r="G229">
        <v>3</v>
      </c>
      <c r="H229" t="s">
        <v>31</v>
      </c>
      <c r="K229">
        <v>2</v>
      </c>
      <c r="N229">
        <v>3</v>
      </c>
    </row>
    <row r="230" spans="5:14" x14ac:dyDescent="0.25">
      <c r="E230">
        <v>0</v>
      </c>
      <c r="F230">
        <v>2</v>
      </c>
      <c r="G230">
        <v>1</v>
      </c>
      <c r="H230" t="s">
        <v>31</v>
      </c>
      <c r="K230">
        <v>2</v>
      </c>
      <c r="N230">
        <v>1</v>
      </c>
    </row>
    <row r="231" spans="5:14" x14ac:dyDescent="0.25">
      <c r="E231">
        <v>0</v>
      </c>
      <c r="F231">
        <v>2</v>
      </c>
      <c r="G231">
        <v>4</v>
      </c>
      <c r="H231" t="s">
        <v>31</v>
      </c>
      <c r="K231">
        <v>2</v>
      </c>
      <c r="N231">
        <v>4</v>
      </c>
    </row>
    <row r="232" spans="5:14" x14ac:dyDescent="0.25">
      <c r="E232">
        <v>0</v>
      </c>
      <c r="F232">
        <v>2</v>
      </c>
      <c r="G232">
        <v>2</v>
      </c>
      <c r="H232" t="s">
        <v>31</v>
      </c>
      <c r="K232">
        <v>2</v>
      </c>
      <c r="N232">
        <v>2</v>
      </c>
    </row>
    <row r="233" spans="5:14" x14ac:dyDescent="0.25">
      <c r="E233">
        <v>0</v>
      </c>
      <c r="F233">
        <v>2</v>
      </c>
      <c r="G233">
        <v>5</v>
      </c>
      <c r="H233" t="s">
        <v>31</v>
      </c>
      <c r="K233">
        <v>2</v>
      </c>
      <c r="N233">
        <v>5</v>
      </c>
    </row>
    <row r="234" spans="5:14" x14ac:dyDescent="0.25">
      <c r="E234">
        <v>0</v>
      </c>
      <c r="F234">
        <v>2</v>
      </c>
      <c r="G234">
        <v>6</v>
      </c>
      <c r="H234" t="s">
        <v>31</v>
      </c>
      <c r="K234">
        <v>2</v>
      </c>
      <c r="N234">
        <v>6</v>
      </c>
    </row>
    <row r="235" spans="5:14" x14ac:dyDescent="0.25">
      <c r="E235">
        <v>0</v>
      </c>
      <c r="F235">
        <v>2</v>
      </c>
      <c r="G235">
        <v>7</v>
      </c>
      <c r="H235" t="s">
        <v>31</v>
      </c>
      <c r="K235">
        <v>2</v>
      </c>
      <c r="N235">
        <v>7</v>
      </c>
    </row>
    <row r="236" spans="5:14" x14ac:dyDescent="0.25">
      <c r="E236">
        <v>0</v>
      </c>
      <c r="F236">
        <v>2</v>
      </c>
      <c r="G236">
        <v>8</v>
      </c>
      <c r="H236" t="s">
        <v>31</v>
      </c>
      <c r="K236">
        <v>2</v>
      </c>
      <c r="N236">
        <v>8</v>
      </c>
    </row>
    <row r="237" spans="5:14" x14ac:dyDescent="0.25">
      <c r="E237">
        <v>0</v>
      </c>
      <c r="F237">
        <v>2</v>
      </c>
      <c r="G237">
        <v>9</v>
      </c>
      <c r="H237" t="s">
        <v>31</v>
      </c>
      <c r="K237">
        <v>2</v>
      </c>
      <c r="N237">
        <v>9</v>
      </c>
    </row>
    <row r="238" spans="5:14" x14ac:dyDescent="0.25">
      <c r="E238">
        <v>33</v>
      </c>
      <c r="F238">
        <v>1</v>
      </c>
      <c r="G238">
        <v>1</v>
      </c>
      <c r="H238" t="s">
        <v>31</v>
      </c>
      <c r="K238">
        <v>1</v>
      </c>
      <c r="N238">
        <v>1</v>
      </c>
    </row>
    <row r="239" spans="5:14" x14ac:dyDescent="0.25">
      <c r="E239">
        <v>33</v>
      </c>
      <c r="F239">
        <v>1</v>
      </c>
      <c r="G239">
        <v>2</v>
      </c>
      <c r="H239" t="s">
        <v>31</v>
      </c>
      <c r="K239">
        <v>1</v>
      </c>
      <c r="N239">
        <v>2</v>
      </c>
    </row>
    <row r="240" spans="5:14" x14ac:dyDescent="0.25">
      <c r="E240">
        <v>33</v>
      </c>
      <c r="F240">
        <v>1</v>
      </c>
      <c r="G240">
        <v>3</v>
      </c>
      <c r="H240" t="s">
        <v>31</v>
      </c>
      <c r="K240">
        <v>1</v>
      </c>
      <c r="N240">
        <v>3</v>
      </c>
    </row>
    <row r="241" spans="5:14" x14ac:dyDescent="0.25">
      <c r="E241">
        <v>27</v>
      </c>
      <c r="F241">
        <v>1</v>
      </c>
      <c r="G241">
        <v>9</v>
      </c>
      <c r="H241" t="s">
        <v>31</v>
      </c>
      <c r="K241">
        <v>1</v>
      </c>
      <c r="N241">
        <v>9</v>
      </c>
    </row>
    <row r="242" spans="5:14" x14ac:dyDescent="0.25">
      <c r="E242">
        <v>21</v>
      </c>
      <c r="F242">
        <v>1</v>
      </c>
      <c r="G242">
        <v>1</v>
      </c>
      <c r="H242" t="s">
        <v>31</v>
      </c>
      <c r="K242">
        <v>1</v>
      </c>
      <c r="N242">
        <v>1</v>
      </c>
    </row>
    <row r="243" spans="5:14" x14ac:dyDescent="0.25">
      <c r="E243">
        <v>12</v>
      </c>
      <c r="F243">
        <v>1</v>
      </c>
      <c r="G243">
        <v>0</v>
      </c>
      <c r="H243" t="s">
        <v>31</v>
      </c>
      <c r="K243">
        <v>1</v>
      </c>
      <c r="N243">
        <v>0</v>
      </c>
    </row>
    <row r="244" spans="5:14" x14ac:dyDescent="0.25">
      <c r="E244">
        <v>12</v>
      </c>
      <c r="F244">
        <v>1</v>
      </c>
      <c r="G244">
        <v>3</v>
      </c>
      <c r="H244" t="s">
        <v>31</v>
      </c>
      <c r="K244">
        <v>1</v>
      </c>
      <c r="N244">
        <v>3</v>
      </c>
    </row>
    <row r="245" spans="5:14" x14ac:dyDescent="0.25">
      <c r="E245">
        <v>12</v>
      </c>
      <c r="F245">
        <v>1</v>
      </c>
      <c r="G245">
        <v>4</v>
      </c>
      <c r="H245" t="s">
        <v>31</v>
      </c>
      <c r="K245">
        <v>1</v>
      </c>
      <c r="N245">
        <v>4</v>
      </c>
    </row>
    <row r="246" spans="5:14" x14ac:dyDescent="0.25">
      <c r="E246">
        <v>12</v>
      </c>
      <c r="F246">
        <v>1</v>
      </c>
      <c r="G246">
        <v>6</v>
      </c>
      <c r="H246" t="s">
        <v>31</v>
      </c>
      <c r="K246">
        <v>1</v>
      </c>
      <c r="N246">
        <v>6</v>
      </c>
    </row>
    <row r="247" spans="5:14" x14ac:dyDescent="0.25">
      <c r="E247">
        <v>12</v>
      </c>
      <c r="F247">
        <v>1</v>
      </c>
      <c r="G247">
        <v>7</v>
      </c>
      <c r="H247" t="s">
        <v>31</v>
      </c>
      <c r="K247">
        <v>1</v>
      </c>
      <c r="N247">
        <v>7</v>
      </c>
    </row>
    <row r="248" spans="5:14" x14ac:dyDescent="0.25">
      <c r="E248">
        <v>12</v>
      </c>
      <c r="F248">
        <v>1</v>
      </c>
      <c r="G248">
        <v>4</v>
      </c>
      <c r="H248" t="s">
        <v>31</v>
      </c>
      <c r="K248">
        <v>1</v>
      </c>
      <c r="N248">
        <v>4</v>
      </c>
    </row>
    <row r="249" spans="5:14" x14ac:dyDescent="0.25">
      <c r="E249">
        <v>6</v>
      </c>
      <c r="F249">
        <v>1</v>
      </c>
      <c r="G249">
        <v>8</v>
      </c>
      <c r="H249" t="s">
        <v>31</v>
      </c>
      <c r="K249">
        <v>1</v>
      </c>
      <c r="N249">
        <v>8</v>
      </c>
    </row>
    <row r="250" spans="5:14" x14ac:dyDescent="0.25">
      <c r="E250">
        <v>6</v>
      </c>
      <c r="F250">
        <v>1</v>
      </c>
      <c r="G250">
        <v>9</v>
      </c>
      <c r="H250" t="s">
        <v>31</v>
      </c>
      <c r="K250">
        <v>1</v>
      </c>
      <c r="N250">
        <v>9</v>
      </c>
    </row>
    <row r="251" spans="5:14" x14ac:dyDescent="0.25">
      <c r="E251">
        <v>6</v>
      </c>
      <c r="F251">
        <v>1</v>
      </c>
      <c r="G251">
        <v>0</v>
      </c>
      <c r="H251" t="s">
        <v>31</v>
      </c>
      <c r="K251">
        <v>1</v>
      </c>
      <c r="N251">
        <v>0</v>
      </c>
    </row>
    <row r="252" spans="5:14" x14ac:dyDescent="0.25">
      <c r="E252">
        <v>4</v>
      </c>
      <c r="F252">
        <v>1</v>
      </c>
      <c r="G252">
        <v>2</v>
      </c>
      <c r="H252" t="s">
        <v>31</v>
      </c>
      <c r="K252">
        <v>1</v>
      </c>
      <c r="N252">
        <v>2</v>
      </c>
    </row>
    <row r="253" spans="5:14" x14ac:dyDescent="0.25">
      <c r="E253">
        <v>4</v>
      </c>
      <c r="F253">
        <v>1</v>
      </c>
      <c r="G253">
        <v>5</v>
      </c>
      <c r="H253" t="s">
        <v>31</v>
      </c>
      <c r="K253">
        <v>1</v>
      </c>
      <c r="N253">
        <v>5</v>
      </c>
    </row>
    <row r="254" spans="5:14" x14ac:dyDescent="0.25">
      <c r="E254">
        <v>4</v>
      </c>
      <c r="F254">
        <v>1</v>
      </c>
      <c r="G254">
        <v>5</v>
      </c>
      <c r="H254" t="s">
        <v>31</v>
      </c>
      <c r="K254">
        <v>1</v>
      </c>
      <c r="N254">
        <v>5</v>
      </c>
    </row>
    <row r="255" spans="5:14" x14ac:dyDescent="0.25">
      <c r="E255">
        <v>1</v>
      </c>
      <c r="F255">
        <v>1</v>
      </c>
      <c r="G255">
        <v>9</v>
      </c>
      <c r="H255" t="s">
        <v>31</v>
      </c>
      <c r="K255">
        <v>1</v>
      </c>
      <c r="N255">
        <v>9</v>
      </c>
    </row>
    <row r="256" spans="5:14" x14ac:dyDescent="0.25">
      <c r="E256">
        <v>0</v>
      </c>
      <c r="F256">
        <v>1</v>
      </c>
      <c r="G256">
        <v>1</v>
      </c>
      <c r="H256" t="s">
        <v>31</v>
      </c>
      <c r="K256">
        <v>1</v>
      </c>
      <c r="N256">
        <v>1</v>
      </c>
    </row>
    <row r="257" spans="5:14" x14ac:dyDescent="0.25">
      <c r="E257">
        <v>0</v>
      </c>
      <c r="F257">
        <v>1</v>
      </c>
      <c r="G257">
        <v>0</v>
      </c>
      <c r="H257" t="s">
        <v>31</v>
      </c>
      <c r="K257">
        <v>1</v>
      </c>
      <c r="N257">
        <v>0</v>
      </c>
    </row>
    <row r="258" spans="5:14" x14ac:dyDescent="0.25">
      <c r="E258">
        <v>0</v>
      </c>
      <c r="F258">
        <v>1</v>
      </c>
      <c r="G258">
        <v>0</v>
      </c>
      <c r="H258" t="s">
        <v>31</v>
      </c>
      <c r="K258">
        <v>1</v>
      </c>
      <c r="N258">
        <v>0</v>
      </c>
    </row>
    <row r="259" spans="5:14" x14ac:dyDescent="0.25">
      <c r="E259">
        <v>0</v>
      </c>
      <c r="F259">
        <v>1</v>
      </c>
      <c r="G259">
        <v>1</v>
      </c>
      <c r="H259" t="s">
        <v>31</v>
      </c>
      <c r="K259">
        <v>1</v>
      </c>
      <c r="N259">
        <v>1</v>
      </c>
    </row>
    <row r="260" spans="5:14" x14ac:dyDescent="0.25">
      <c r="E260">
        <v>0</v>
      </c>
      <c r="F260">
        <v>1</v>
      </c>
      <c r="G260">
        <v>1</v>
      </c>
      <c r="H260" t="s">
        <v>31</v>
      </c>
      <c r="K260">
        <v>1</v>
      </c>
      <c r="N260">
        <v>1</v>
      </c>
    </row>
    <row r="261" spans="5:14" x14ac:dyDescent="0.25">
      <c r="E261">
        <v>0</v>
      </c>
      <c r="F261">
        <v>1</v>
      </c>
      <c r="G261">
        <v>8</v>
      </c>
      <c r="H261" t="s">
        <v>31</v>
      </c>
      <c r="K261">
        <v>1</v>
      </c>
      <c r="N261">
        <v>8</v>
      </c>
    </row>
    <row r="262" spans="5:14" x14ac:dyDescent="0.25">
      <c r="E262">
        <v>0</v>
      </c>
      <c r="F262">
        <v>1</v>
      </c>
      <c r="G262">
        <v>5</v>
      </c>
      <c r="H262" t="s">
        <v>31</v>
      </c>
      <c r="K262">
        <v>1</v>
      </c>
      <c r="N262">
        <v>5</v>
      </c>
    </row>
    <row r="263" spans="5:14" x14ac:dyDescent="0.25">
      <c r="E263">
        <v>0</v>
      </c>
      <c r="F263">
        <v>1</v>
      </c>
      <c r="G263">
        <v>9</v>
      </c>
      <c r="H263" t="s">
        <v>31</v>
      </c>
      <c r="K263">
        <v>1</v>
      </c>
      <c r="N263">
        <v>9</v>
      </c>
    </row>
    <row r="264" spans="5:14" x14ac:dyDescent="0.25">
      <c r="E264">
        <v>0</v>
      </c>
      <c r="F264">
        <v>1</v>
      </c>
      <c r="G264">
        <v>8</v>
      </c>
      <c r="H264" t="s">
        <v>31</v>
      </c>
      <c r="K264">
        <v>1</v>
      </c>
      <c r="N264">
        <v>8</v>
      </c>
    </row>
    <row r="265" spans="5:14" x14ac:dyDescent="0.25">
      <c r="E265">
        <v>0</v>
      </c>
      <c r="F265">
        <v>1</v>
      </c>
      <c r="G265">
        <v>7</v>
      </c>
      <c r="H265" t="s">
        <v>31</v>
      </c>
      <c r="K265">
        <v>1</v>
      </c>
      <c r="N265">
        <v>7</v>
      </c>
    </row>
    <row r="266" spans="5:14" x14ac:dyDescent="0.25">
      <c r="E266">
        <v>0</v>
      </c>
      <c r="F266">
        <v>1</v>
      </c>
      <c r="G266">
        <v>9</v>
      </c>
      <c r="H266" t="s">
        <v>31</v>
      </c>
      <c r="K266">
        <v>1</v>
      </c>
      <c r="N266">
        <v>9</v>
      </c>
    </row>
    <row r="267" spans="5:14" x14ac:dyDescent="0.25">
      <c r="E267">
        <v>0</v>
      </c>
      <c r="F267">
        <v>1</v>
      </c>
      <c r="G267">
        <v>8</v>
      </c>
      <c r="H267" t="s">
        <v>31</v>
      </c>
      <c r="K267">
        <v>1</v>
      </c>
      <c r="N267">
        <v>8</v>
      </c>
    </row>
    <row r="268" spans="5:14" x14ac:dyDescent="0.25">
      <c r="E268">
        <v>0</v>
      </c>
      <c r="F268">
        <v>1</v>
      </c>
      <c r="G268">
        <v>6</v>
      </c>
      <c r="H268" t="s">
        <v>31</v>
      </c>
      <c r="K268">
        <v>1</v>
      </c>
      <c r="N268">
        <v>6</v>
      </c>
    </row>
    <row r="269" spans="5:14" x14ac:dyDescent="0.25">
      <c r="E269">
        <v>0</v>
      </c>
      <c r="F269">
        <v>1</v>
      </c>
      <c r="G269">
        <v>1</v>
      </c>
      <c r="H269" t="s">
        <v>31</v>
      </c>
      <c r="K269">
        <v>1</v>
      </c>
      <c r="N269">
        <v>1</v>
      </c>
    </row>
    <row r="270" spans="5:14" x14ac:dyDescent="0.25">
      <c r="E270">
        <v>0</v>
      </c>
      <c r="F270">
        <v>1</v>
      </c>
      <c r="G270">
        <v>3</v>
      </c>
      <c r="H270" t="s">
        <v>31</v>
      </c>
      <c r="K270">
        <v>1</v>
      </c>
      <c r="N270">
        <v>3</v>
      </c>
    </row>
    <row r="271" spans="5:14" x14ac:dyDescent="0.25">
      <c r="E271">
        <v>0</v>
      </c>
      <c r="F271">
        <v>1</v>
      </c>
      <c r="G271">
        <v>4</v>
      </c>
      <c r="H271" t="s">
        <v>31</v>
      </c>
      <c r="K271">
        <v>1</v>
      </c>
      <c r="N271">
        <v>4</v>
      </c>
    </row>
    <row r="272" spans="5:14" x14ac:dyDescent="0.25">
      <c r="E272">
        <v>0</v>
      </c>
      <c r="F272">
        <v>1</v>
      </c>
      <c r="G272">
        <v>5</v>
      </c>
      <c r="H272" t="s">
        <v>31</v>
      </c>
      <c r="K272">
        <v>1</v>
      </c>
      <c r="N272">
        <v>5</v>
      </c>
    </row>
    <row r="273" spans="5:14" x14ac:dyDescent="0.25">
      <c r="E273">
        <v>0</v>
      </c>
      <c r="F273">
        <v>1</v>
      </c>
      <c r="G273">
        <v>6</v>
      </c>
      <c r="H273" t="s">
        <v>31</v>
      </c>
      <c r="K273">
        <v>1</v>
      </c>
      <c r="N273">
        <v>6</v>
      </c>
    </row>
    <row r="274" spans="5:14" x14ac:dyDescent="0.25">
      <c r="E274">
        <v>0</v>
      </c>
      <c r="F274">
        <v>1</v>
      </c>
      <c r="G274">
        <v>8</v>
      </c>
      <c r="H274" t="s">
        <v>31</v>
      </c>
      <c r="K274">
        <v>1</v>
      </c>
      <c r="N274">
        <v>8</v>
      </c>
    </row>
    <row r="275" spans="5:14" x14ac:dyDescent="0.25">
      <c r="E275">
        <v>0</v>
      </c>
      <c r="F275">
        <v>1</v>
      </c>
      <c r="G275">
        <v>9</v>
      </c>
      <c r="H275" t="s">
        <v>31</v>
      </c>
      <c r="K275">
        <v>1</v>
      </c>
      <c r="N275">
        <v>9</v>
      </c>
    </row>
    <row r="276" spans="5:14" x14ac:dyDescent="0.25">
      <c r="E276">
        <v>4</v>
      </c>
      <c r="F276">
        <v>0</v>
      </c>
      <c r="G276">
        <v>3</v>
      </c>
      <c r="H276" t="s">
        <v>31</v>
      </c>
      <c r="K276">
        <v>0</v>
      </c>
      <c r="N276">
        <v>3</v>
      </c>
    </row>
    <row r="277" spans="5:14" x14ac:dyDescent="0.25">
      <c r="E277">
        <v>4</v>
      </c>
      <c r="F277">
        <v>0</v>
      </c>
      <c r="G277">
        <v>8</v>
      </c>
      <c r="H277" t="s">
        <v>31</v>
      </c>
      <c r="K277">
        <v>0</v>
      </c>
      <c r="N277">
        <v>8</v>
      </c>
    </row>
    <row r="278" spans="5:14" x14ac:dyDescent="0.25">
      <c r="E278">
        <v>0</v>
      </c>
      <c r="F278">
        <v>0</v>
      </c>
      <c r="G278">
        <v>0</v>
      </c>
      <c r="H278" t="s">
        <v>31</v>
      </c>
      <c r="K278">
        <v>0</v>
      </c>
      <c r="N278">
        <v>0</v>
      </c>
    </row>
    <row r="279" spans="5:14" x14ac:dyDescent="0.25">
      <c r="E279">
        <v>0</v>
      </c>
      <c r="F279">
        <v>0</v>
      </c>
      <c r="G279">
        <v>1</v>
      </c>
      <c r="H279" t="s">
        <v>31</v>
      </c>
      <c r="K279">
        <v>0</v>
      </c>
      <c r="N279">
        <v>1</v>
      </c>
    </row>
    <row r="280" spans="5:14" x14ac:dyDescent="0.25">
      <c r="E280">
        <v>0</v>
      </c>
      <c r="F280">
        <v>0</v>
      </c>
      <c r="G280">
        <v>2</v>
      </c>
      <c r="H280" t="s">
        <v>31</v>
      </c>
      <c r="K280">
        <v>0</v>
      </c>
      <c r="N280">
        <v>2</v>
      </c>
    </row>
    <row r="281" spans="5:14" x14ac:dyDescent="0.25">
      <c r="E281">
        <v>0</v>
      </c>
      <c r="F281">
        <v>0</v>
      </c>
      <c r="G281">
        <v>4</v>
      </c>
      <c r="H281" t="s">
        <v>31</v>
      </c>
      <c r="K281">
        <v>0</v>
      </c>
      <c r="N281">
        <v>4</v>
      </c>
    </row>
    <row r="282" spans="5:14" x14ac:dyDescent="0.25">
      <c r="E282">
        <v>0</v>
      </c>
      <c r="F282">
        <v>0</v>
      </c>
      <c r="G282">
        <v>5</v>
      </c>
      <c r="H282" t="s">
        <v>31</v>
      </c>
      <c r="K282">
        <v>0</v>
      </c>
      <c r="N282">
        <v>5</v>
      </c>
    </row>
    <row r="283" spans="5:14" x14ac:dyDescent="0.25">
      <c r="E283">
        <v>0</v>
      </c>
      <c r="F283">
        <v>0</v>
      </c>
      <c r="G283">
        <v>6</v>
      </c>
      <c r="H283" t="s">
        <v>31</v>
      </c>
      <c r="K283">
        <v>0</v>
      </c>
      <c r="N283">
        <v>6</v>
      </c>
    </row>
    <row r="284" spans="5:14" x14ac:dyDescent="0.25">
      <c r="E284">
        <v>0</v>
      </c>
      <c r="F284">
        <v>0</v>
      </c>
      <c r="G284">
        <v>7</v>
      </c>
      <c r="H284" t="s">
        <v>31</v>
      </c>
      <c r="K284">
        <v>0</v>
      </c>
      <c r="N284">
        <v>7</v>
      </c>
    </row>
    <row r="285" spans="5:14" x14ac:dyDescent="0.25">
      <c r="E285">
        <v>0</v>
      </c>
      <c r="F285">
        <v>0</v>
      </c>
      <c r="G285">
        <v>9</v>
      </c>
      <c r="H285" t="s">
        <v>31</v>
      </c>
      <c r="K285">
        <v>0</v>
      </c>
      <c r="N285">
        <v>9</v>
      </c>
    </row>
    <row r="286" spans="5:14" x14ac:dyDescent="0.25">
      <c r="E286">
        <v>0</v>
      </c>
      <c r="F286">
        <v>0</v>
      </c>
      <c r="G286">
        <v>0</v>
      </c>
      <c r="H286" t="s">
        <v>31</v>
      </c>
      <c r="K286">
        <v>0</v>
      </c>
      <c r="N286">
        <v>0</v>
      </c>
    </row>
    <row r="373" spans="24:24" x14ac:dyDescent="0.25">
      <c r="X373" s="1"/>
    </row>
    <row r="698" spans="9:12" x14ac:dyDescent="0.25">
      <c r="I698" s="2"/>
      <c r="J698" s="2"/>
      <c r="K698" s="2"/>
      <c r="L698" s="2"/>
    </row>
    <row r="699" spans="9:12" x14ac:dyDescent="0.25">
      <c r="I699" s="2"/>
      <c r="J699" s="2"/>
      <c r="K699" s="2"/>
      <c r="L699" s="2"/>
    </row>
    <row r="700" spans="9:12" x14ac:dyDescent="0.25">
      <c r="I700" s="2"/>
      <c r="J700" s="2"/>
      <c r="K700" s="2"/>
      <c r="L700" s="2"/>
    </row>
    <row r="701" spans="9:12" x14ac:dyDescent="0.25">
      <c r="I701" s="2"/>
      <c r="J701" s="2"/>
      <c r="K701" s="2"/>
      <c r="L701" s="2"/>
    </row>
    <row r="702" spans="9:12" x14ac:dyDescent="0.25">
      <c r="I702" s="2"/>
      <c r="J702" s="2"/>
      <c r="K702" s="2"/>
      <c r="L702" s="2"/>
    </row>
    <row r="703" spans="9:12" x14ac:dyDescent="0.25">
      <c r="I703" s="2"/>
      <c r="J703" s="2"/>
      <c r="K703" s="2"/>
      <c r="L703" s="2"/>
    </row>
    <row r="704" spans="9:12" x14ac:dyDescent="0.25">
      <c r="I704" s="2"/>
      <c r="J704" s="2"/>
      <c r="K704" s="2"/>
      <c r="L70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6"/>
  <sheetViews>
    <sheetView workbookViewId="0">
      <pane xSplit="2" ySplit="1" topLeftCell="C683" activePane="bottomRight" state="frozen"/>
      <selection pane="topRight" activeCell="C1" sqref="C1"/>
      <selection pane="bottomLeft" activeCell="A2" sqref="A2"/>
      <selection pane="bottomRight" activeCell="P690" sqref="P690"/>
    </sheetView>
  </sheetViews>
  <sheetFormatPr defaultColWidth="5.5703125" defaultRowHeight="15" x14ac:dyDescent="0.25"/>
  <cols>
    <col min="1" max="1" width="8.28515625" customWidth="1"/>
    <col min="2" max="2" width="8.7109375" customWidth="1"/>
    <col min="3" max="3" width="11.140625" customWidth="1"/>
    <col min="4" max="4" width="6.7109375" customWidth="1"/>
    <col min="5" max="5" width="6.5703125" customWidth="1"/>
    <col min="6" max="6" width="12.28515625" customWidth="1"/>
    <col min="7" max="7" width="3.7109375" customWidth="1"/>
    <col min="8" max="8" width="7.7109375" customWidth="1"/>
    <col min="9" max="9" width="7.5703125" customWidth="1"/>
    <col min="10" max="10" width="7.28515625" customWidth="1"/>
    <col min="11" max="12" width="8.85546875" customWidth="1"/>
    <col min="13" max="13" width="5.140625" customWidth="1"/>
    <col min="14" max="14" width="5.42578125" customWidth="1"/>
    <col min="15" max="15" width="6.42578125" customWidth="1"/>
    <col min="16" max="16" width="5.7109375" customWidth="1"/>
    <col min="17" max="17" width="6" customWidth="1"/>
    <col min="18" max="18" width="5.85546875" customWidth="1"/>
    <col min="19" max="21" width="5.140625" customWidth="1"/>
    <col min="27" max="27" width="7.7109375" customWidth="1"/>
    <col min="28" max="28" width="11" customWidth="1"/>
    <col min="29" max="29" width="10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8" x14ac:dyDescent="0.25">
      <c r="A2" t="s">
        <v>184</v>
      </c>
      <c r="B2">
        <v>53233</v>
      </c>
      <c r="C2" t="s">
        <v>323</v>
      </c>
      <c r="D2" t="s">
        <v>351</v>
      </c>
      <c r="E2" t="s">
        <v>351</v>
      </c>
      <c r="F2" t="s">
        <v>139</v>
      </c>
      <c r="G2">
        <v>0</v>
      </c>
      <c r="H2">
        <v>1</v>
      </c>
      <c r="I2">
        <v>94</v>
      </c>
      <c r="J2" t="s">
        <v>57</v>
      </c>
      <c r="K2" t="s">
        <v>325</v>
      </c>
      <c r="L2">
        <v>127</v>
      </c>
      <c r="M2">
        <v>87</v>
      </c>
      <c r="N2">
        <v>87</v>
      </c>
      <c r="O2">
        <v>87</v>
      </c>
      <c r="P2">
        <v>87</v>
      </c>
      <c r="Q2">
        <v>87</v>
      </c>
      <c r="R2">
        <v>88.83</v>
      </c>
      <c r="S2">
        <v>86.59</v>
      </c>
      <c r="V2" t="s">
        <v>71</v>
      </c>
      <c r="X2" t="s">
        <v>352</v>
      </c>
      <c r="Y2" t="s">
        <v>111</v>
      </c>
      <c r="AA2" t="s">
        <v>35</v>
      </c>
      <c r="AB2">
        <v>2</v>
      </c>
    </row>
    <row r="3" spans="1:28" x14ac:dyDescent="0.25">
      <c r="A3" t="s">
        <v>184</v>
      </c>
      <c r="B3">
        <v>53233</v>
      </c>
      <c r="C3" t="s">
        <v>323</v>
      </c>
      <c r="D3" t="s">
        <v>349</v>
      </c>
      <c r="E3" t="s">
        <v>349</v>
      </c>
      <c r="F3" t="s">
        <v>139</v>
      </c>
      <c r="G3">
        <v>0</v>
      </c>
      <c r="H3">
        <v>1</v>
      </c>
      <c r="I3">
        <v>88</v>
      </c>
      <c r="J3" t="s">
        <v>61</v>
      </c>
      <c r="K3" t="s">
        <v>325</v>
      </c>
      <c r="L3">
        <v>242</v>
      </c>
      <c r="M3">
        <v>87</v>
      </c>
      <c r="N3">
        <v>87</v>
      </c>
      <c r="O3">
        <v>90</v>
      </c>
      <c r="P3">
        <v>83</v>
      </c>
      <c r="Q3">
        <v>88</v>
      </c>
      <c r="R3">
        <v>74.13</v>
      </c>
      <c r="S3">
        <v>100</v>
      </c>
      <c r="V3" t="s">
        <v>41</v>
      </c>
      <c r="X3" t="s">
        <v>350</v>
      </c>
      <c r="Y3" t="s">
        <v>34</v>
      </c>
      <c r="AA3" t="s">
        <v>35</v>
      </c>
      <c r="AB3">
        <v>2</v>
      </c>
    </row>
    <row r="4" spans="1:28" x14ac:dyDescent="0.25">
      <c r="A4" t="s">
        <v>184</v>
      </c>
      <c r="B4">
        <v>53233</v>
      </c>
      <c r="C4" t="s">
        <v>323</v>
      </c>
      <c r="D4" t="s">
        <v>346</v>
      </c>
      <c r="E4" t="s">
        <v>346</v>
      </c>
      <c r="F4" t="s">
        <v>139</v>
      </c>
      <c r="G4">
        <v>0</v>
      </c>
      <c r="H4">
        <v>2</v>
      </c>
      <c r="I4">
        <v>67</v>
      </c>
      <c r="J4" t="s">
        <v>57</v>
      </c>
      <c r="K4" t="s">
        <v>325</v>
      </c>
      <c r="L4">
        <v>154</v>
      </c>
      <c r="M4">
        <v>88</v>
      </c>
      <c r="N4">
        <v>88</v>
      </c>
      <c r="O4">
        <v>88</v>
      </c>
      <c r="P4">
        <v>88</v>
      </c>
      <c r="Q4">
        <v>88</v>
      </c>
      <c r="R4">
        <v>87.78</v>
      </c>
      <c r="S4">
        <v>89</v>
      </c>
      <c r="V4" t="s">
        <v>71</v>
      </c>
      <c r="X4" t="s">
        <v>347</v>
      </c>
      <c r="Y4" t="s">
        <v>92</v>
      </c>
      <c r="AA4" t="s">
        <v>35</v>
      </c>
      <c r="AB4">
        <v>2</v>
      </c>
    </row>
    <row r="5" spans="1:28" x14ac:dyDescent="0.25">
      <c r="A5" t="s">
        <v>184</v>
      </c>
      <c r="B5">
        <v>20492</v>
      </c>
      <c r="C5" t="s">
        <v>298</v>
      </c>
      <c r="D5" t="s">
        <v>322</v>
      </c>
      <c r="E5" t="s">
        <v>322</v>
      </c>
      <c r="F5" t="s">
        <v>30</v>
      </c>
      <c r="G5">
        <v>0</v>
      </c>
      <c r="H5">
        <v>0</v>
      </c>
      <c r="I5">
        <v>99</v>
      </c>
      <c r="J5" t="s">
        <v>80</v>
      </c>
      <c r="K5" t="s">
        <v>299</v>
      </c>
      <c r="L5">
        <v>26</v>
      </c>
      <c r="M5">
        <v>99</v>
      </c>
      <c r="N5">
        <v>99</v>
      </c>
      <c r="O5">
        <v>99</v>
      </c>
      <c r="P5">
        <v>99</v>
      </c>
      <c r="Q5">
        <v>99</v>
      </c>
      <c r="R5">
        <v>100</v>
      </c>
      <c r="S5">
        <v>99.65</v>
      </c>
      <c r="V5" t="s">
        <v>213</v>
      </c>
      <c r="X5" t="s">
        <v>34</v>
      </c>
      <c r="Y5" t="s">
        <v>34</v>
      </c>
      <c r="AA5" t="s">
        <v>35</v>
      </c>
      <c r="AB5">
        <v>2</v>
      </c>
    </row>
    <row r="6" spans="1:28" x14ac:dyDescent="0.25">
      <c r="A6" t="s">
        <v>184</v>
      </c>
      <c r="B6">
        <v>40670</v>
      </c>
      <c r="C6" t="s">
        <v>185</v>
      </c>
      <c r="D6" t="s">
        <v>207</v>
      </c>
      <c r="E6" t="s">
        <v>207</v>
      </c>
      <c r="F6" t="s">
        <v>30</v>
      </c>
      <c r="G6">
        <v>0</v>
      </c>
      <c r="H6">
        <v>0</v>
      </c>
      <c r="I6">
        <v>47</v>
      </c>
      <c r="J6" t="s">
        <v>57</v>
      </c>
      <c r="K6" t="s">
        <v>187</v>
      </c>
      <c r="L6">
        <v>11894</v>
      </c>
      <c r="M6">
        <v>96</v>
      </c>
      <c r="N6">
        <v>96</v>
      </c>
      <c r="O6">
        <v>100</v>
      </c>
      <c r="P6">
        <v>91</v>
      </c>
      <c r="Q6">
        <v>98</v>
      </c>
      <c r="R6">
        <v>100</v>
      </c>
      <c r="S6">
        <v>92.35</v>
      </c>
      <c r="V6" t="s">
        <v>208</v>
      </c>
      <c r="X6" t="s">
        <v>34</v>
      </c>
      <c r="Y6" t="s">
        <v>209</v>
      </c>
      <c r="AA6" t="s">
        <v>35</v>
      </c>
      <c r="AB6">
        <v>2</v>
      </c>
    </row>
    <row r="7" spans="1:28" x14ac:dyDescent="0.25">
      <c r="A7" t="s">
        <v>184</v>
      </c>
      <c r="B7">
        <v>40670</v>
      </c>
      <c r="C7" t="s">
        <v>185</v>
      </c>
      <c r="D7" t="s">
        <v>212</v>
      </c>
      <c r="E7" t="s">
        <v>212</v>
      </c>
      <c r="F7" t="s">
        <v>30</v>
      </c>
      <c r="G7">
        <v>0</v>
      </c>
      <c r="H7">
        <v>0</v>
      </c>
      <c r="I7">
        <v>90</v>
      </c>
      <c r="J7" t="s">
        <v>57</v>
      </c>
      <c r="K7" t="s">
        <v>187</v>
      </c>
      <c r="L7">
        <v>27967</v>
      </c>
      <c r="M7">
        <v>90</v>
      </c>
      <c r="N7">
        <v>90</v>
      </c>
      <c r="O7">
        <v>99</v>
      </c>
      <c r="P7">
        <v>82</v>
      </c>
      <c r="Q7">
        <v>95</v>
      </c>
      <c r="R7">
        <v>100</v>
      </c>
      <c r="S7">
        <v>81.87</v>
      </c>
      <c r="V7" t="s">
        <v>213</v>
      </c>
      <c r="X7" t="s">
        <v>34</v>
      </c>
      <c r="Y7" t="s">
        <v>214</v>
      </c>
      <c r="AA7" t="s">
        <v>35</v>
      </c>
      <c r="AB7">
        <v>2</v>
      </c>
    </row>
    <row r="8" spans="1:28" x14ac:dyDescent="0.25">
      <c r="A8" t="s">
        <v>184</v>
      </c>
      <c r="B8">
        <v>11527</v>
      </c>
      <c r="C8" t="s">
        <v>688</v>
      </c>
      <c r="D8" t="s">
        <v>713</v>
      </c>
      <c r="E8" t="s">
        <v>713</v>
      </c>
      <c r="F8" t="s">
        <v>30</v>
      </c>
      <c r="G8">
        <v>0</v>
      </c>
      <c r="H8">
        <v>1</v>
      </c>
      <c r="I8">
        <v>97</v>
      </c>
      <c r="J8" t="s">
        <v>80</v>
      </c>
      <c r="K8" t="s">
        <v>690</v>
      </c>
      <c r="L8">
        <v>4165</v>
      </c>
      <c r="M8">
        <v>94</v>
      </c>
      <c r="N8">
        <v>94</v>
      </c>
      <c r="O8">
        <v>96</v>
      </c>
      <c r="P8">
        <v>93</v>
      </c>
      <c r="Q8">
        <v>95</v>
      </c>
      <c r="R8">
        <v>100</v>
      </c>
      <c r="S8">
        <v>89.89</v>
      </c>
      <c r="V8" t="s">
        <v>213</v>
      </c>
      <c r="X8" t="s">
        <v>34</v>
      </c>
      <c r="Y8" t="s">
        <v>253</v>
      </c>
      <c r="AA8" t="s">
        <v>35</v>
      </c>
      <c r="AB8">
        <v>2</v>
      </c>
    </row>
    <row r="9" spans="1:28" x14ac:dyDescent="0.25">
      <c r="A9" t="s">
        <v>184</v>
      </c>
      <c r="B9">
        <v>11527</v>
      </c>
      <c r="C9" t="s">
        <v>688</v>
      </c>
      <c r="D9" t="s">
        <v>714</v>
      </c>
      <c r="E9" t="s">
        <v>714</v>
      </c>
      <c r="F9" t="s">
        <v>30</v>
      </c>
      <c r="G9">
        <v>0</v>
      </c>
      <c r="H9">
        <v>1</v>
      </c>
      <c r="I9">
        <v>98</v>
      </c>
      <c r="J9" t="s">
        <v>80</v>
      </c>
      <c r="K9" t="s">
        <v>690</v>
      </c>
      <c r="L9">
        <v>4165</v>
      </c>
      <c r="M9">
        <v>94</v>
      </c>
      <c r="N9">
        <v>94</v>
      </c>
      <c r="O9">
        <v>96</v>
      </c>
      <c r="P9">
        <v>93</v>
      </c>
      <c r="Q9">
        <v>95</v>
      </c>
      <c r="R9">
        <v>100</v>
      </c>
      <c r="S9">
        <v>89.89</v>
      </c>
      <c r="V9" t="s">
        <v>213</v>
      </c>
      <c r="X9" t="s">
        <v>34</v>
      </c>
      <c r="Y9" t="s">
        <v>253</v>
      </c>
      <c r="AA9" t="s">
        <v>35</v>
      </c>
      <c r="AB9">
        <v>2</v>
      </c>
    </row>
    <row r="10" spans="1:28" x14ac:dyDescent="0.25">
      <c r="A10" t="s">
        <v>184</v>
      </c>
      <c r="B10">
        <v>11527</v>
      </c>
      <c r="C10" t="s">
        <v>688</v>
      </c>
      <c r="D10" t="s">
        <v>715</v>
      </c>
      <c r="E10" t="s">
        <v>715</v>
      </c>
      <c r="F10" t="s">
        <v>30</v>
      </c>
      <c r="G10">
        <v>0</v>
      </c>
      <c r="H10">
        <v>1</v>
      </c>
      <c r="I10">
        <v>99</v>
      </c>
      <c r="J10" t="s">
        <v>80</v>
      </c>
      <c r="K10" t="s">
        <v>690</v>
      </c>
      <c r="L10">
        <v>3286</v>
      </c>
      <c r="M10">
        <v>94</v>
      </c>
      <c r="N10">
        <v>94</v>
      </c>
      <c r="O10">
        <v>96</v>
      </c>
      <c r="P10">
        <v>93</v>
      </c>
      <c r="Q10">
        <v>95</v>
      </c>
      <c r="R10">
        <v>100</v>
      </c>
      <c r="S10">
        <v>89.89</v>
      </c>
      <c r="V10" t="s">
        <v>213</v>
      </c>
      <c r="X10" t="s">
        <v>34</v>
      </c>
      <c r="Y10" t="s">
        <v>253</v>
      </c>
      <c r="AA10" t="s">
        <v>35</v>
      </c>
      <c r="AB10">
        <v>2</v>
      </c>
    </row>
    <row r="11" spans="1:28" x14ac:dyDescent="0.25">
      <c r="A11" t="s">
        <v>184</v>
      </c>
      <c r="B11">
        <v>11527</v>
      </c>
      <c r="C11" t="s">
        <v>688</v>
      </c>
      <c r="D11" t="s">
        <v>373</v>
      </c>
      <c r="E11" t="s">
        <v>373</v>
      </c>
      <c r="F11" t="s">
        <v>30</v>
      </c>
      <c r="G11">
        <v>30</v>
      </c>
      <c r="H11">
        <v>1</v>
      </c>
      <c r="I11">
        <v>46</v>
      </c>
      <c r="J11" t="s">
        <v>76</v>
      </c>
      <c r="K11" t="s">
        <v>690</v>
      </c>
      <c r="L11">
        <v>877954</v>
      </c>
      <c r="M11">
        <v>94</v>
      </c>
      <c r="N11">
        <v>94</v>
      </c>
      <c r="O11">
        <v>96</v>
      </c>
      <c r="P11">
        <v>93</v>
      </c>
      <c r="Q11">
        <v>95</v>
      </c>
      <c r="R11">
        <v>100</v>
      </c>
      <c r="S11">
        <v>89.89</v>
      </c>
      <c r="V11" t="s">
        <v>213</v>
      </c>
      <c r="X11" t="s">
        <v>34</v>
      </c>
      <c r="Y11" t="s">
        <v>253</v>
      </c>
      <c r="AA11" t="s">
        <v>35</v>
      </c>
      <c r="AB11">
        <v>2</v>
      </c>
    </row>
    <row r="12" spans="1:28" x14ac:dyDescent="0.25">
      <c r="A12" t="s">
        <v>184</v>
      </c>
      <c r="B12">
        <v>11527</v>
      </c>
      <c r="C12" t="s">
        <v>688</v>
      </c>
      <c r="D12" t="s">
        <v>708</v>
      </c>
      <c r="E12" t="s">
        <v>708</v>
      </c>
      <c r="F12" t="s">
        <v>30</v>
      </c>
      <c r="G12">
        <v>15</v>
      </c>
      <c r="H12">
        <v>1</v>
      </c>
      <c r="I12">
        <v>50</v>
      </c>
      <c r="J12" t="s">
        <v>57</v>
      </c>
      <c r="K12" t="s">
        <v>690</v>
      </c>
      <c r="L12">
        <v>203488</v>
      </c>
      <c r="M12">
        <v>94</v>
      </c>
      <c r="N12">
        <v>94</v>
      </c>
      <c r="O12">
        <v>96</v>
      </c>
      <c r="P12">
        <v>93</v>
      </c>
      <c r="Q12">
        <v>95</v>
      </c>
      <c r="R12">
        <v>100</v>
      </c>
      <c r="S12">
        <v>89.89</v>
      </c>
      <c r="V12" t="s">
        <v>213</v>
      </c>
      <c r="X12" t="s">
        <v>34</v>
      </c>
      <c r="Y12" t="s">
        <v>253</v>
      </c>
      <c r="AA12" t="s">
        <v>35</v>
      </c>
      <c r="AB12">
        <v>2</v>
      </c>
    </row>
    <row r="13" spans="1:28" x14ac:dyDescent="0.25">
      <c r="A13" t="s">
        <v>184</v>
      </c>
      <c r="B13">
        <v>11527</v>
      </c>
      <c r="C13" t="s">
        <v>688</v>
      </c>
      <c r="D13" t="s">
        <v>703</v>
      </c>
      <c r="E13" t="s">
        <v>703</v>
      </c>
      <c r="F13" t="s">
        <v>30</v>
      </c>
      <c r="G13">
        <v>0</v>
      </c>
      <c r="H13">
        <v>1</v>
      </c>
      <c r="I13">
        <v>21</v>
      </c>
      <c r="J13" t="s">
        <v>57</v>
      </c>
      <c r="K13" t="s">
        <v>690</v>
      </c>
      <c r="L13">
        <v>12162</v>
      </c>
      <c r="M13">
        <v>96</v>
      </c>
      <c r="N13">
        <v>96</v>
      </c>
      <c r="O13">
        <v>96</v>
      </c>
      <c r="P13">
        <v>95</v>
      </c>
      <c r="Q13">
        <v>96</v>
      </c>
      <c r="R13">
        <v>100</v>
      </c>
      <c r="S13">
        <v>92.07</v>
      </c>
      <c r="V13" t="s">
        <v>213</v>
      </c>
      <c r="X13" t="s">
        <v>34</v>
      </c>
      <c r="Y13" t="s">
        <v>704</v>
      </c>
      <c r="AA13" t="s">
        <v>35</v>
      </c>
      <c r="AB13">
        <v>2</v>
      </c>
    </row>
    <row r="14" spans="1:28" x14ac:dyDescent="0.25">
      <c r="A14" t="s">
        <v>184</v>
      </c>
      <c r="B14">
        <v>11527</v>
      </c>
      <c r="C14" t="s">
        <v>688</v>
      </c>
      <c r="D14" t="s">
        <v>705</v>
      </c>
      <c r="E14" t="s">
        <v>705</v>
      </c>
      <c r="F14" t="s">
        <v>30</v>
      </c>
      <c r="G14">
        <v>0</v>
      </c>
      <c r="H14">
        <v>1</v>
      </c>
      <c r="I14">
        <v>32</v>
      </c>
      <c r="J14" t="s">
        <v>57</v>
      </c>
      <c r="K14" t="s">
        <v>690</v>
      </c>
      <c r="L14">
        <v>18119</v>
      </c>
      <c r="M14">
        <v>95</v>
      </c>
      <c r="N14">
        <v>95</v>
      </c>
      <c r="O14">
        <v>96</v>
      </c>
      <c r="P14">
        <v>95</v>
      </c>
      <c r="Q14">
        <v>96</v>
      </c>
      <c r="R14">
        <v>100</v>
      </c>
      <c r="S14">
        <v>91.52</v>
      </c>
      <c r="V14" t="s">
        <v>213</v>
      </c>
      <c r="X14" t="s">
        <v>34</v>
      </c>
      <c r="Y14" t="s">
        <v>626</v>
      </c>
      <c r="AA14" t="s">
        <v>35</v>
      </c>
      <c r="AB14">
        <v>2</v>
      </c>
    </row>
    <row r="15" spans="1:28" x14ac:dyDescent="0.25">
      <c r="A15" t="s">
        <v>184</v>
      </c>
      <c r="B15">
        <v>11527</v>
      </c>
      <c r="C15" t="s">
        <v>688</v>
      </c>
      <c r="D15" t="s">
        <v>706</v>
      </c>
      <c r="E15" t="s">
        <v>706</v>
      </c>
      <c r="F15" t="s">
        <v>30</v>
      </c>
      <c r="G15">
        <v>0</v>
      </c>
      <c r="H15">
        <v>1</v>
      </c>
      <c r="I15">
        <v>42</v>
      </c>
      <c r="J15" t="s">
        <v>57</v>
      </c>
      <c r="K15" t="s">
        <v>690</v>
      </c>
      <c r="L15">
        <v>3128</v>
      </c>
      <c r="M15">
        <v>95</v>
      </c>
      <c r="N15">
        <v>95</v>
      </c>
      <c r="O15">
        <v>96</v>
      </c>
      <c r="P15">
        <v>95</v>
      </c>
      <c r="Q15">
        <v>96</v>
      </c>
      <c r="R15">
        <v>100</v>
      </c>
      <c r="S15">
        <v>91.52</v>
      </c>
      <c r="V15" t="s">
        <v>213</v>
      </c>
      <c r="X15" t="s">
        <v>34</v>
      </c>
      <c r="Y15" t="s">
        <v>626</v>
      </c>
      <c r="AA15" t="s">
        <v>35</v>
      </c>
      <c r="AB15">
        <v>2</v>
      </c>
    </row>
    <row r="16" spans="1:28" x14ac:dyDescent="0.25">
      <c r="A16" t="s">
        <v>184</v>
      </c>
      <c r="B16">
        <v>11527</v>
      </c>
      <c r="C16" t="s">
        <v>688</v>
      </c>
      <c r="D16" t="s">
        <v>707</v>
      </c>
      <c r="E16" t="s">
        <v>707</v>
      </c>
      <c r="F16" t="s">
        <v>30</v>
      </c>
      <c r="G16">
        <v>0</v>
      </c>
      <c r="H16">
        <v>1</v>
      </c>
      <c r="I16">
        <v>43</v>
      </c>
      <c r="J16" t="s">
        <v>57</v>
      </c>
      <c r="K16" t="s">
        <v>690</v>
      </c>
      <c r="L16">
        <v>3128</v>
      </c>
      <c r="M16">
        <v>95</v>
      </c>
      <c r="N16">
        <v>95</v>
      </c>
      <c r="O16">
        <v>96</v>
      </c>
      <c r="P16">
        <v>95</v>
      </c>
      <c r="Q16">
        <v>96</v>
      </c>
      <c r="R16">
        <v>100</v>
      </c>
      <c r="S16">
        <v>91.52</v>
      </c>
      <c r="V16" t="s">
        <v>213</v>
      </c>
      <c r="X16" t="s">
        <v>34</v>
      </c>
      <c r="Y16" t="s">
        <v>626</v>
      </c>
      <c r="AA16" t="s">
        <v>35</v>
      </c>
      <c r="AB16">
        <v>2</v>
      </c>
    </row>
    <row r="17" spans="1:28" x14ac:dyDescent="0.25">
      <c r="A17" t="s">
        <v>184</v>
      </c>
      <c r="B17">
        <v>11527</v>
      </c>
      <c r="C17" t="s">
        <v>688</v>
      </c>
      <c r="D17" t="s">
        <v>712</v>
      </c>
      <c r="E17" t="s">
        <v>712</v>
      </c>
      <c r="F17" t="s">
        <v>30</v>
      </c>
      <c r="G17">
        <v>0</v>
      </c>
      <c r="H17">
        <v>1</v>
      </c>
      <c r="I17">
        <v>95</v>
      </c>
      <c r="J17" t="s">
        <v>57</v>
      </c>
      <c r="K17" t="s">
        <v>690</v>
      </c>
      <c r="L17">
        <v>4231</v>
      </c>
      <c r="M17">
        <v>94</v>
      </c>
      <c r="N17">
        <v>94</v>
      </c>
      <c r="O17">
        <v>96</v>
      </c>
      <c r="P17">
        <v>93</v>
      </c>
      <c r="Q17">
        <v>95</v>
      </c>
      <c r="R17">
        <v>100</v>
      </c>
      <c r="S17">
        <v>89.89</v>
      </c>
      <c r="V17" t="s">
        <v>213</v>
      </c>
      <c r="X17" t="s">
        <v>34</v>
      </c>
      <c r="Y17" t="s">
        <v>253</v>
      </c>
      <c r="AA17" t="s">
        <v>35</v>
      </c>
      <c r="AB17">
        <v>2</v>
      </c>
    </row>
    <row r="18" spans="1:28" x14ac:dyDescent="0.25">
      <c r="A18" t="s">
        <v>184</v>
      </c>
      <c r="B18">
        <v>20492</v>
      </c>
      <c r="C18" t="s">
        <v>298</v>
      </c>
      <c r="D18" t="s">
        <v>320</v>
      </c>
      <c r="E18" t="s">
        <v>320</v>
      </c>
      <c r="F18" t="s">
        <v>30</v>
      </c>
      <c r="G18">
        <v>0</v>
      </c>
      <c r="H18">
        <v>1</v>
      </c>
      <c r="I18">
        <v>98</v>
      </c>
      <c r="J18" t="s">
        <v>80</v>
      </c>
      <c r="K18" t="s">
        <v>299</v>
      </c>
      <c r="L18">
        <v>30</v>
      </c>
      <c r="M18">
        <v>99</v>
      </c>
      <c r="N18">
        <v>99</v>
      </c>
      <c r="O18">
        <v>99</v>
      </c>
      <c r="P18">
        <v>99</v>
      </c>
      <c r="Q18">
        <v>99</v>
      </c>
      <c r="R18">
        <v>100</v>
      </c>
      <c r="S18">
        <v>99.39</v>
      </c>
      <c r="V18" t="s">
        <v>213</v>
      </c>
      <c r="X18" t="s">
        <v>34</v>
      </c>
      <c r="Y18" t="s">
        <v>321</v>
      </c>
      <c r="AA18" t="s">
        <v>35</v>
      </c>
      <c r="AB18">
        <v>2</v>
      </c>
    </row>
    <row r="19" spans="1:28" x14ac:dyDescent="0.25">
      <c r="A19" t="s">
        <v>184</v>
      </c>
      <c r="B19">
        <v>20492</v>
      </c>
      <c r="C19" t="s">
        <v>298</v>
      </c>
      <c r="D19" t="s">
        <v>316</v>
      </c>
      <c r="E19" t="s">
        <v>316</v>
      </c>
      <c r="F19" t="s">
        <v>30</v>
      </c>
      <c r="G19">
        <v>0</v>
      </c>
      <c r="H19">
        <v>1</v>
      </c>
      <c r="I19">
        <v>68</v>
      </c>
      <c r="J19" t="s">
        <v>57</v>
      </c>
      <c r="K19" t="s">
        <v>299</v>
      </c>
      <c r="L19">
        <v>88978</v>
      </c>
      <c r="M19">
        <v>99</v>
      </c>
      <c r="N19">
        <v>99</v>
      </c>
      <c r="O19">
        <v>100</v>
      </c>
      <c r="P19">
        <v>99</v>
      </c>
      <c r="Q19">
        <v>99</v>
      </c>
      <c r="R19">
        <v>100</v>
      </c>
      <c r="S19">
        <v>100</v>
      </c>
      <c r="V19" t="s">
        <v>188</v>
      </c>
      <c r="X19" t="s">
        <v>34</v>
      </c>
      <c r="Y19" t="s">
        <v>34</v>
      </c>
      <c r="AA19" t="s">
        <v>35</v>
      </c>
      <c r="AB19">
        <v>2</v>
      </c>
    </row>
    <row r="20" spans="1:28" x14ac:dyDescent="0.25">
      <c r="A20" t="s">
        <v>184</v>
      </c>
      <c r="B20">
        <v>40670</v>
      </c>
      <c r="C20" t="s">
        <v>185</v>
      </c>
      <c r="D20" t="s">
        <v>186</v>
      </c>
      <c r="E20" t="s">
        <v>186</v>
      </c>
      <c r="F20" t="s">
        <v>30</v>
      </c>
      <c r="G20">
        <v>0</v>
      </c>
      <c r="H20">
        <v>1</v>
      </c>
      <c r="I20">
        <v>1</v>
      </c>
      <c r="J20" t="s">
        <v>31</v>
      </c>
      <c r="K20" t="s">
        <v>187</v>
      </c>
      <c r="L20">
        <v>20130</v>
      </c>
      <c r="M20">
        <v>99</v>
      </c>
      <c r="N20">
        <v>99</v>
      </c>
      <c r="O20">
        <v>100</v>
      </c>
      <c r="P20">
        <v>99</v>
      </c>
      <c r="Q20">
        <v>99</v>
      </c>
      <c r="R20">
        <v>100</v>
      </c>
      <c r="S20">
        <v>99.69</v>
      </c>
      <c r="V20" t="s">
        <v>188</v>
      </c>
      <c r="X20" t="s">
        <v>34</v>
      </c>
      <c r="Y20" t="s">
        <v>64</v>
      </c>
      <c r="AA20" t="s">
        <v>35</v>
      </c>
      <c r="AB20">
        <v>2</v>
      </c>
    </row>
    <row r="21" spans="1:28" x14ac:dyDescent="0.25">
      <c r="A21" t="s">
        <v>184</v>
      </c>
      <c r="B21">
        <v>40670</v>
      </c>
      <c r="C21" t="s">
        <v>185</v>
      </c>
      <c r="D21" t="s">
        <v>189</v>
      </c>
      <c r="E21" t="s">
        <v>189</v>
      </c>
      <c r="F21" t="s">
        <v>30</v>
      </c>
      <c r="G21">
        <v>0</v>
      </c>
      <c r="H21">
        <v>1</v>
      </c>
      <c r="I21">
        <v>0</v>
      </c>
      <c r="J21" t="s">
        <v>31</v>
      </c>
      <c r="K21" t="s">
        <v>187</v>
      </c>
      <c r="L21">
        <v>20130</v>
      </c>
      <c r="M21">
        <v>99</v>
      </c>
      <c r="N21">
        <v>99</v>
      </c>
      <c r="O21">
        <v>100</v>
      </c>
      <c r="P21">
        <v>99</v>
      </c>
      <c r="Q21">
        <v>99</v>
      </c>
      <c r="R21">
        <v>100</v>
      </c>
      <c r="S21">
        <v>99.68</v>
      </c>
      <c r="V21" t="s">
        <v>188</v>
      </c>
      <c r="X21" t="s">
        <v>34</v>
      </c>
      <c r="Y21" t="s">
        <v>64</v>
      </c>
      <c r="AA21" t="s">
        <v>35</v>
      </c>
      <c r="AB21">
        <v>2</v>
      </c>
    </row>
    <row r="22" spans="1:28" x14ac:dyDescent="0.25">
      <c r="A22" t="s">
        <v>184</v>
      </c>
      <c r="B22">
        <v>53233</v>
      </c>
      <c r="C22" t="s">
        <v>323</v>
      </c>
      <c r="D22" t="s">
        <v>353</v>
      </c>
      <c r="E22" t="s">
        <v>353</v>
      </c>
      <c r="F22" t="s">
        <v>30</v>
      </c>
      <c r="G22">
        <v>0</v>
      </c>
      <c r="H22">
        <v>1</v>
      </c>
      <c r="I22">
        <v>97</v>
      </c>
      <c r="J22" t="s">
        <v>80</v>
      </c>
      <c r="K22" t="s">
        <v>325</v>
      </c>
      <c r="L22">
        <v>6</v>
      </c>
      <c r="M22">
        <v>87</v>
      </c>
      <c r="N22">
        <v>87</v>
      </c>
      <c r="O22">
        <v>87</v>
      </c>
      <c r="P22">
        <v>87</v>
      </c>
      <c r="Q22">
        <v>87</v>
      </c>
      <c r="R22">
        <v>80.53</v>
      </c>
      <c r="S22">
        <v>94.79</v>
      </c>
      <c r="V22" t="s">
        <v>71</v>
      </c>
      <c r="X22" t="s">
        <v>342</v>
      </c>
      <c r="Y22" t="s">
        <v>58</v>
      </c>
      <c r="AA22" t="s">
        <v>35</v>
      </c>
      <c r="AB22">
        <v>2</v>
      </c>
    </row>
    <row r="23" spans="1:28" x14ac:dyDescent="0.25">
      <c r="A23" t="s">
        <v>184</v>
      </c>
      <c r="B23">
        <v>53233</v>
      </c>
      <c r="C23" t="s">
        <v>323</v>
      </c>
      <c r="D23" t="s">
        <v>334</v>
      </c>
      <c r="E23" t="s">
        <v>334</v>
      </c>
      <c r="F23" t="s">
        <v>30</v>
      </c>
      <c r="G23">
        <v>1</v>
      </c>
      <c r="H23">
        <v>1</v>
      </c>
      <c r="I23">
        <v>9</v>
      </c>
      <c r="J23" t="s">
        <v>31</v>
      </c>
      <c r="K23" t="s">
        <v>325</v>
      </c>
      <c r="L23">
        <v>11354</v>
      </c>
      <c r="M23">
        <v>92</v>
      </c>
      <c r="N23">
        <v>92</v>
      </c>
      <c r="O23">
        <v>95</v>
      </c>
      <c r="P23">
        <v>87</v>
      </c>
      <c r="Q23">
        <v>94</v>
      </c>
      <c r="R23">
        <v>90.99</v>
      </c>
      <c r="S23">
        <v>94.53</v>
      </c>
      <c r="V23" t="s">
        <v>333</v>
      </c>
      <c r="X23" t="s">
        <v>262</v>
      </c>
      <c r="Y23" t="s">
        <v>251</v>
      </c>
      <c r="AA23" t="s">
        <v>35</v>
      </c>
      <c r="AB23">
        <v>2</v>
      </c>
    </row>
    <row r="24" spans="1:28" x14ac:dyDescent="0.25">
      <c r="A24" t="s">
        <v>184</v>
      </c>
      <c r="B24">
        <v>53233</v>
      </c>
      <c r="C24" t="s">
        <v>323</v>
      </c>
      <c r="D24" t="s">
        <v>341</v>
      </c>
      <c r="E24" t="s">
        <v>341</v>
      </c>
      <c r="F24" t="s">
        <v>30</v>
      </c>
      <c r="G24">
        <v>0</v>
      </c>
      <c r="H24">
        <v>1</v>
      </c>
      <c r="I24">
        <v>29</v>
      </c>
      <c r="J24" t="s">
        <v>57</v>
      </c>
      <c r="K24" t="s">
        <v>325</v>
      </c>
      <c r="L24">
        <v>48114</v>
      </c>
      <c r="M24">
        <v>90</v>
      </c>
      <c r="N24">
        <v>90</v>
      </c>
      <c r="O24">
        <v>90</v>
      </c>
      <c r="P24">
        <v>88</v>
      </c>
      <c r="Q24">
        <v>90</v>
      </c>
      <c r="R24">
        <v>80.680000000000007</v>
      </c>
      <c r="S24">
        <v>99.37</v>
      </c>
      <c r="V24" t="s">
        <v>326</v>
      </c>
      <c r="X24" t="s">
        <v>342</v>
      </c>
      <c r="Y24" t="s">
        <v>72</v>
      </c>
      <c r="AA24" t="s">
        <v>35</v>
      </c>
      <c r="AB24">
        <v>2</v>
      </c>
    </row>
    <row r="25" spans="1:28" x14ac:dyDescent="0.25">
      <c r="A25" t="s">
        <v>184</v>
      </c>
      <c r="B25">
        <v>53233</v>
      </c>
      <c r="C25" t="s">
        <v>323</v>
      </c>
      <c r="D25" t="s">
        <v>343</v>
      </c>
      <c r="E25" t="s">
        <v>343</v>
      </c>
      <c r="F25" t="s">
        <v>30</v>
      </c>
      <c r="G25">
        <v>0</v>
      </c>
      <c r="H25">
        <v>1</v>
      </c>
      <c r="I25">
        <v>44</v>
      </c>
      <c r="J25" t="s">
        <v>57</v>
      </c>
      <c r="K25" t="s">
        <v>325</v>
      </c>
      <c r="L25">
        <v>167106</v>
      </c>
      <c r="M25">
        <v>89</v>
      </c>
      <c r="N25">
        <v>89</v>
      </c>
      <c r="O25">
        <v>90</v>
      </c>
      <c r="P25">
        <v>86</v>
      </c>
      <c r="Q25">
        <v>89</v>
      </c>
      <c r="R25">
        <v>80.680000000000007</v>
      </c>
      <c r="S25">
        <v>98.36</v>
      </c>
      <c r="V25" t="s">
        <v>333</v>
      </c>
      <c r="X25" t="s">
        <v>342</v>
      </c>
      <c r="Y25" t="s">
        <v>82</v>
      </c>
      <c r="AA25" t="s">
        <v>35</v>
      </c>
      <c r="AB25">
        <v>2</v>
      </c>
    </row>
    <row r="26" spans="1:28" x14ac:dyDescent="0.25">
      <c r="A26" t="s">
        <v>184</v>
      </c>
      <c r="B26">
        <v>53233</v>
      </c>
      <c r="C26" t="s">
        <v>323</v>
      </c>
      <c r="D26" t="s">
        <v>344</v>
      </c>
      <c r="E26" t="s">
        <v>344</v>
      </c>
      <c r="F26" t="s">
        <v>30</v>
      </c>
      <c r="G26">
        <v>0</v>
      </c>
      <c r="H26">
        <v>1</v>
      </c>
      <c r="I26">
        <v>56</v>
      </c>
      <c r="J26" t="s">
        <v>57</v>
      </c>
      <c r="K26" t="s">
        <v>325</v>
      </c>
      <c r="L26">
        <v>31784</v>
      </c>
      <c r="M26">
        <v>89</v>
      </c>
      <c r="N26">
        <v>89</v>
      </c>
      <c r="O26">
        <v>90</v>
      </c>
      <c r="P26">
        <v>87</v>
      </c>
      <c r="Q26">
        <v>90</v>
      </c>
      <c r="R26">
        <v>80.680000000000007</v>
      </c>
      <c r="S26">
        <v>99.18</v>
      </c>
      <c r="V26" t="s">
        <v>326</v>
      </c>
      <c r="X26" t="s">
        <v>342</v>
      </c>
      <c r="Y26" t="s">
        <v>72</v>
      </c>
      <c r="AA26" t="s">
        <v>35</v>
      </c>
      <c r="AB26">
        <v>2</v>
      </c>
    </row>
    <row r="27" spans="1:28" x14ac:dyDescent="0.25">
      <c r="A27" t="s">
        <v>184</v>
      </c>
      <c r="B27">
        <v>53233</v>
      </c>
      <c r="C27" t="s">
        <v>323</v>
      </c>
      <c r="D27" t="s">
        <v>345</v>
      </c>
      <c r="E27" t="s">
        <v>345</v>
      </c>
      <c r="F27" t="s">
        <v>30</v>
      </c>
      <c r="G27">
        <v>0</v>
      </c>
      <c r="H27">
        <v>1</v>
      </c>
      <c r="I27">
        <v>55</v>
      </c>
      <c r="J27" t="s">
        <v>57</v>
      </c>
      <c r="K27" t="s">
        <v>325</v>
      </c>
      <c r="L27">
        <v>31784</v>
      </c>
      <c r="M27">
        <v>89</v>
      </c>
      <c r="N27">
        <v>89</v>
      </c>
      <c r="O27">
        <v>90</v>
      </c>
      <c r="P27">
        <v>87</v>
      </c>
      <c r="Q27">
        <v>90</v>
      </c>
      <c r="R27">
        <v>80.680000000000007</v>
      </c>
      <c r="S27">
        <v>99.18</v>
      </c>
      <c r="V27" t="s">
        <v>326</v>
      </c>
      <c r="X27" t="s">
        <v>342</v>
      </c>
      <c r="Y27" t="s">
        <v>72</v>
      </c>
      <c r="AA27" t="s">
        <v>35</v>
      </c>
      <c r="AB27">
        <v>2</v>
      </c>
    </row>
    <row r="28" spans="1:28" x14ac:dyDescent="0.25">
      <c r="A28" t="s">
        <v>184</v>
      </c>
      <c r="B28">
        <v>53233</v>
      </c>
      <c r="C28" t="s">
        <v>323</v>
      </c>
      <c r="D28" t="s">
        <v>348</v>
      </c>
      <c r="E28" t="s">
        <v>348</v>
      </c>
      <c r="F28" t="s">
        <v>30</v>
      </c>
      <c r="G28">
        <v>0</v>
      </c>
      <c r="H28">
        <v>1</v>
      </c>
      <c r="I28">
        <v>74</v>
      </c>
      <c r="J28" t="s">
        <v>57</v>
      </c>
      <c r="K28" t="s">
        <v>325</v>
      </c>
      <c r="L28">
        <v>264320</v>
      </c>
      <c r="M28">
        <v>87</v>
      </c>
      <c r="N28">
        <v>87</v>
      </c>
      <c r="O28">
        <v>90</v>
      </c>
      <c r="P28">
        <v>82</v>
      </c>
      <c r="Q28">
        <v>88</v>
      </c>
      <c r="R28">
        <v>80.680000000000007</v>
      </c>
      <c r="S28">
        <v>94.53</v>
      </c>
      <c r="V28" t="s">
        <v>333</v>
      </c>
      <c r="X28" t="s">
        <v>342</v>
      </c>
      <c r="Y28" t="s">
        <v>251</v>
      </c>
      <c r="AA28" t="s">
        <v>35</v>
      </c>
      <c r="AB28">
        <v>2</v>
      </c>
    </row>
    <row r="29" spans="1:28" x14ac:dyDescent="0.25">
      <c r="A29" t="s">
        <v>184</v>
      </c>
      <c r="B29">
        <v>11527</v>
      </c>
      <c r="C29" t="s">
        <v>688</v>
      </c>
      <c r="D29" t="s">
        <v>701</v>
      </c>
      <c r="E29" t="s">
        <v>701</v>
      </c>
      <c r="F29" t="s">
        <v>30</v>
      </c>
      <c r="G29">
        <v>1</v>
      </c>
      <c r="H29">
        <v>2</v>
      </c>
      <c r="I29">
        <v>16</v>
      </c>
      <c r="J29" t="s">
        <v>57</v>
      </c>
      <c r="K29" t="s">
        <v>690</v>
      </c>
      <c r="L29">
        <v>41845</v>
      </c>
      <c r="M29">
        <v>98</v>
      </c>
      <c r="N29">
        <v>98</v>
      </c>
      <c r="O29">
        <v>99</v>
      </c>
      <c r="P29">
        <v>96</v>
      </c>
      <c r="Q29">
        <v>99</v>
      </c>
      <c r="R29">
        <v>99.91</v>
      </c>
      <c r="S29">
        <v>96.52</v>
      </c>
      <c r="V29" t="s">
        <v>71</v>
      </c>
      <c r="X29" t="s">
        <v>34</v>
      </c>
      <c r="Y29" t="s">
        <v>82</v>
      </c>
      <c r="AA29" t="s">
        <v>35</v>
      </c>
      <c r="AB29">
        <v>2</v>
      </c>
    </row>
    <row r="30" spans="1:28" x14ac:dyDescent="0.25">
      <c r="A30" t="s">
        <v>184</v>
      </c>
      <c r="B30">
        <v>11527</v>
      </c>
      <c r="C30" t="s">
        <v>688</v>
      </c>
      <c r="D30" t="s">
        <v>702</v>
      </c>
      <c r="E30" t="s">
        <v>702</v>
      </c>
      <c r="F30" t="s">
        <v>30</v>
      </c>
      <c r="G30">
        <v>1</v>
      </c>
      <c r="H30">
        <v>2</v>
      </c>
      <c r="I30">
        <v>17</v>
      </c>
      <c r="J30" t="s">
        <v>57</v>
      </c>
      <c r="K30" t="s">
        <v>690</v>
      </c>
      <c r="L30">
        <v>22205</v>
      </c>
      <c r="M30">
        <v>98</v>
      </c>
      <c r="N30">
        <v>98</v>
      </c>
      <c r="O30">
        <v>99</v>
      </c>
      <c r="P30">
        <v>96</v>
      </c>
      <c r="Q30">
        <v>99</v>
      </c>
      <c r="R30">
        <v>100</v>
      </c>
      <c r="S30">
        <v>96.52</v>
      </c>
      <c r="V30" t="s">
        <v>213</v>
      </c>
      <c r="X30" t="s">
        <v>34</v>
      </c>
      <c r="Y30" t="s">
        <v>82</v>
      </c>
      <c r="AA30" t="s">
        <v>35</v>
      </c>
      <c r="AB30">
        <v>2</v>
      </c>
    </row>
    <row r="31" spans="1:28" x14ac:dyDescent="0.25">
      <c r="A31" t="s">
        <v>184</v>
      </c>
      <c r="B31">
        <v>11527</v>
      </c>
      <c r="C31" t="s">
        <v>688</v>
      </c>
      <c r="D31" t="s">
        <v>700</v>
      </c>
      <c r="E31" t="s">
        <v>700</v>
      </c>
      <c r="F31" t="s">
        <v>30</v>
      </c>
      <c r="G31">
        <v>27</v>
      </c>
      <c r="H31">
        <v>2</v>
      </c>
      <c r="I31">
        <v>10</v>
      </c>
      <c r="J31" t="s">
        <v>54</v>
      </c>
      <c r="K31" t="s">
        <v>690</v>
      </c>
      <c r="L31">
        <v>1218524</v>
      </c>
      <c r="M31">
        <v>98</v>
      </c>
      <c r="N31">
        <v>98</v>
      </c>
      <c r="O31">
        <v>99</v>
      </c>
      <c r="P31">
        <v>96</v>
      </c>
      <c r="Q31">
        <v>99</v>
      </c>
      <c r="R31">
        <v>100</v>
      </c>
      <c r="S31">
        <v>96.52</v>
      </c>
      <c r="V31" t="s">
        <v>213</v>
      </c>
      <c r="X31" t="s">
        <v>34</v>
      </c>
      <c r="Y31" t="s">
        <v>82</v>
      </c>
      <c r="AA31" t="s">
        <v>35</v>
      </c>
      <c r="AB31">
        <v>2</v>
      </c>
    </row>
    <row r="32" spans="1:28" x14ac:dyDescent="0.25">
      <c r="A32" t="s">
        <v>184</v>
      </c>
      <c r="B32">
        <v>20492</v>
      </c>
      <c r="C32" t="s">
        <v>298</v>
      </c>
      <c r="D32" t="s">
        <v>319</v>
      </c>
      <c r="E32" t="s">
        <v>319</v>
      </c>
      <c r="F32" t="s">
        <v>30</v>
      </c>
      <c r="G32">
        <v>0</v>
      </c>
      <c r="H32">
        <v>2</v>
      </c>
      <c r="I32">
        <v>97</v>
      </c>
      <c r="J32" t="s">
        <v>80</v>
      </c>
      <c r="K32" t="s">
        <v>299</v>
      </c>
      <c r="L32">
        <v>6738</v>
      </c>
      <c r="M32">
        <v>99</v>
      </c>
      <c r="N32">
        <v>99</v>
      </c>
      <c r="O32">
        <v>100</v>
      </c>
      <c r="P32">
        <v>99</v>
      </c>
      <c r="Q32">
        <v>99</v>
      </c>
      <c r="R32">
        <v>100</v>
      </c>
      <c r="S32">
        <v>100</v>
      </c>
      <c r="V32" t="s">
        <v>188</v>
      </c>
      <c r="X32" t="s">
        <v>34</v>
      </c>
      <c r="Y32" t="s">
        <v>34</v>
      </c>
      <c r="AA32" t="s">
        <v>35</v>
      </c>
      <c r="AB32">
        <v>2</v>
      </c>
    </row>
    <row r="33" spans="1:28" x14ac:dyDescent="0.25">
      <c r="A33" t="s">
        <v>184</v>
      </c>
      <c r="B33">
        <v>20492</v>
      </c>
      <c r="C33" t="s">
        <v>298</v>
      </c>
      <c r="D33" t="s">
        <v>315</v>
      </c>
      <c r="E33" t="s">
        <v>315</v>
      </c>
      <c r="F33" t="s">
        <v>30</v>
      </c>
      <c r="G33">
        <v>0</v>
      </c>
      <c r="H33">
        <v>2</v>
      </c>
      <c r="I33">
        <v>61</v>
      </c>
      <c r="J33" t="s">
        <v>57</v>
      </c>
      <c r="K33" t="s">
        <v>299</v>
      </c>
      <c r="L33">
        <v>171534</v>
      </c>
      <c r="M33">
        <v>99</v>
      </c>
      <c r="N33">
        <v>99</v>
      </c>
      <c r="O33">
        <v>100</v>
      </c>
      <c r="P33">
        <v>99</v>
      </c>
      <c r="Q33">
        <v>99</v>
      </c>
      <c r="R33">
        <v>100</v>
      </c>
      <c r="S33">
        <v>100</v>
      </c>
      <c r="V33" t="s">
        <v>188</v>
      </c>
      <c r="X33" t="s">
        <v>34</v>
      </c>
      <c r="Y33" t="s">
        <v>34</v>
      </c>
      <c r="AA33" t="s">
        <v>35</v>
      </c>
      <c r="AB33">
        <v>2</v>
      </c>
    </row>
    <row r="34" spans="1:28" x14ac:dyDescent="0.25">
      <c r="A34" t="s">
        <v>184</v>
      </c>
      <c r="B34">
        <v>20492</v>
      </c>
      <c r="C34" t="s">
        <v>298</v>
      </c>
      <c r="D34" t="s">
        <v>318</v>
      </c>
      <c r="E34" t="s">
        <v>318</v>
      </c>
      <c r="F34" t="s">
        <v>30</v>
      </c>
      <c r="G34">
        <v>0</v>
      </c>
      <c r="H34">
        <v>2</v>
      </c>
      <c r="I34">
        <v>84</v>
      </c>
      <c r="J34" t="s">
        <v>57</v>
      </c>
      <c r="K34" t="s">
        <v>299</v>
      </c>
      <c r="L34">
        <v>13914</v>
      </c>
      <c r="M34">
        <v>99</v>
      </c>
      <c r="N34">
        <v>99</v>
      </c>
      <c r="O34">
        <v>100</v>
      </c>
      <c r="P34">
        <v>99</v>
      </c>
      <c r="Q34">
        <v>99</v>
      </c>
      <c r="R34">
        <v>100</v>
      </c>
      <c r="S34">
        <v>100</v>
      </c>
      <c r="V34" t="s">
        <v>188</v>
      </c>
      <c r="X34" t="s">
        <v>34</v>
      </c>
      <c r="Y34" t="s">
        <v>34</v>
      </c>
      <c r="AA34" t="s">
        <v>35</v>
      </c>
      <c r="AB34">
        <v>2</v>
      </c>
    </row>
    <row r="35" spans="1:28" x14ac:dyDescent="0.25">
      <c r="A35" t="s">
        <v>184</v>
      </c>
      <c r="B35">
        <v>20492</v>
      </c>
      <c r="C35" t="s">
        <v>298</v>
      </c>
      <c r="D35" t="s">
        <v>314</v>
      </c>
      <c r="E35" t="s">
        <v>314</v>
      </c>
      <c r="F35" t="s">
        <v>30</v>
      </c>
      <c r="G35">
        <v>34</v>
      </c>
      <c r="H35">
        <v>2</v>
      </c>
      <c r="I35">
        <v>57</v>
      </c>
      <c r="J35" t="s">
        <v>61</v>
      </c>
      <c r="K35" t="s">
        <v>299</v>
      </c>
      <c r="L35">
        <v>1448085</v>
      </c>
      <c r="M35">
        <v>99</v>
      </c>
      <c r="N35">
        <v>99</v>
      </c>
      <c r="O35">
        <v>100</v>
      </c>
      <c r="P35">
        <v>99</v>
      </c>
      <c r="Q35">
        <v>99</v>
      </c>
      <c r="R35">
        <v>100</v>
      </c>
      <c r="S35">
        <v>100</v>
      </c>
      <c r="V35" t="s">
        <v>188</v>
      </c>
      <c r="X35" t="s">
        <v>34</v>
      </c>
      <c r="Y35" t="s">
        <v>34</v>
      </c>
      <c r="AA35" t="s">
        <v>35</v>
      </c>
      <c r="AB35">
        <v>2</v>
      </c>
    </row>
    <row r="36" spans="1:28" x14ac:dyDescent="0.25">
      <c r="A36" t="s">
        <v>184</v>
      </c>
      <c r="B36">
        <v>40670</v>
      </c>
      <c r="C36" t="s">
        <v>185</v>
      </c>
      <c r="D36" t="s">
        <v>191</v>
      </c>
      <c r="E36" t="s">
        <v>191</v>
      </c>
      <c r="F36" t="s">
        <v>30</v>
      </c>
      <c r="G36">
        <v>1</v>
      </c>
      <c r="H36">
        <v>2</v>
      </c>
      <c r="I36">
        <v>2</v>
      </c>
      <c r="J36" t="s">
        <v>31</v>
      </c>
      <c r="K36" t="s">
        <v>187</v>
      </c>
      <c r="L36">
        <v>7125</v>
      </c>
      <c r="M36">
        <v>99</v>
      </c>
      <c r="N36">
        <v>99</v>
      </c>
      <c r="O36">
        <v>100</v>
      </c>
      <c r="P36">
        <v>99</v>
      </c>
      <c r="Q36">
        <v>99</v>
      </c>
      <c r="R36">
        <v>100</v>
      </c>
      <c r="S36">
        <v>99.96</v>
      </c>
      <c r="V36" t="s">
        <v>188</v>
      </c>
      <c r="X36" t="s">
        <v>34</v>
      </c>
      <c r="Y36" t="s">
        <v>64</v>
      </c>
      <c r="AA36" t="s">
        <v>35</v>
      </c>
      <c r="AB36">
        <v>2</v>
      </c>
    </row>
    <row r="37" spans="1:28" x14ac:dyDescent="0.25">
      <c r="A37" t="s">
        <v>184</v>
      </c>
      <c r="B37">
        <v>40670</v>
      </c>
      <c r="C37" t="s">
        <v>185</v>
      </c>
      <c r="D37" t="s">
        <v>192</v>
      </c>
      <c r="E37" t="s">
        <v>192</v>
      </c>
      <c r="F37" t="s">
        <v>30</v>
      </c>
      <c r="G37">
        <v>1</v>
      </c>
      <c r="H37">
        <v>2</v>
      </c>
      <c r="I37">
        <v>3</v>
      </c>
      <c r="J37" t="s">
        <v>31</v>
      </c>
      <c r="K37" t="s">
        <v>187</v>
      </c>
      <c r="L37">
        <v>7125</v>
      </c>
      <c r="M37">
        <v>99</v>
      </c>
      <c r="N37">
        <v>99</v>
      </c>
      <c r="O37">
        <v>100</v>
      </c>
      <c r="P37">
        <v>99</v>
      </c>
      <c r="Q37">
        <v>99</v>
      </c>
      <c r="R37">
        <v>100</v>
      </c>
      <c r="S37">
        <v>99.96</v>
      </c>
      <c r="V37" t="s">
        <v>188</v>
      </c>
      <c r="X37" t="s">
        <v>34</v>
      </c>
      <c r="Y37" t="s">
        <v>64</v>
      </c>
      <c r="AA37" t="s">
        <v>35</v>
      </c>
      <c r="AB37">
        <v>2</v>
      </c>
    </row>
    <row r="38" spans="1:28" x14ac:dyDescent="0.25">
      <c r="A38" t="s">
        <v>184</v>
      </c>
      <c r="B38">
        <v>40670</v>
      </c>
      <c r="C38" t="s">
        <v>185</v>
      </c>
      <c r="D38" t="s">
        <v>190</v>
      </c>
      <c r="E38" t="s">
        <v>190</v>
      </c>
      <c r="F38" t="s">
        <v>30</v>
      </c>
      <c r="G38">
        <v>0</v>
      </c>
      <c r="H38">
        <v>2</v>
      </c>
      <c r="I38">
        <v>5</v>
      </c>
      <c r="J38" t="s">
        <v>31</v>
      </c>
      <c r="K38" t="s">
        <v>187</v>
      </c>
      <c r="L38">
        <v>7125</v>
      </c>
      <c r="M38">
        <v>99</v>
      </c>
      <c r="N38">
        <v>99</v>
      </c>
      <c r="O38">
        <v>100</v>
      </c>
      <c r="P38">
        <v>99</v>
      </c>
      <c r="Q38">
        <v>99</v>
      </c>
      <c r="R38">
        <v>100</v>
      </c>
      <c r="S38">
        <v>99.96</v>
      </c>
      <c r="V38" t="s">
        <v>188</v>
      </c>
      <c r="X38" t="s">
        <v>34</v>
      </c>
      <c r="Y38" t="s">
        <v>64</v>
      </c>
      <c r="AA38" t="s">
        <v>35</v>
      </c>
      <c r="AB38">
        <v>2</v>
      </c>
    </row>
    <row r="39" spans="1:28" x14ac:dyDescent="0.25">
      <c r="A39" t="s">
        <v>184</v>
      </c>
      <c r="B39">
        <v>40670</v>
      </c>
      <c r="C39" t="s">
        <v>185</v>
      </c>
      <c r="D39" t="s">
        <v>193</v>
      </c>
      <c r="E39" t="s">
        <v>193</v>
      </c>
      <c r="F39" t="s">
        <v>30</v>
      </c>
      <c r="G39">
        <v>0</v>
      </c>
      <c r="H39">
        <v>2</v>
      </c>
      <c r="I39">
        <v>4</v>
      </c>
      <c r="J39" t="s">
        <v>31</v>
      </c>
      <c r="K39" t="s">
        <v>187</v>
      </c>
      <c r="L39">
        <v>7125</v>
      </c>
      <c r="M39">
        <v>99</v>
      </c>
      <c r="N39">
        <v>99</v>
      </c>
      <c r="O39">
        <v>100</v>
      </c>
      <c r="P39">
        <v>99</v>
      </c>
      <c r="Q39">
        <v>99</v>
      </c>
      <c r="R39">
        <v>100</v>
      </c>
      <c r="S39">
        <v>99.96</v>
      </c>
      <c r="V39" t="s">
        <v>188</v>
      </c>
      <c r="X39" t="s">
        <v>34</v>
      </c>
      <c r="Y39" t="s">
        <v>64</v>
      </c>
      <c r="AA39" t="s">
        <v>35</v>
      </c>
      <c r="AB39">
        <v>2</v>
      </c>
    </row>
    <row r="40" spans="1:28" x14ac:dyDescent="0.25">
      <c r="A40" t="s">
        <v>184</v>
      </c>
      <c r="B40">
        <v>53233</v>
      </c>
      <c r="C40" t="s">
        <v>323</v>
      </c>
      <c r="D40" t="s">
        <v>354</v>
      </c>
      <c r="E40" t="s">
        <v>354</v>
      </c>
      <c r="F40" t="s">
        <v>30</v>
      </c>
      <c r="G40">
        <v>0</v>
      </c>
      <c r="H40">
        <v>2</v>
      </c>
      <c r="I40">
        <v>98</v>
      </c>
      <c r="J40" t="s">
        <v>80</v>
      </c>
      <c r="K40" t="s">
        <v>325</v>
      </c>
      <c r="L40">
        <v>4</v>
      </c>
      <c r="M40">
        <v>87</v>
      </c>
      <c r="N40">
        <v>87</v>
      </c>
      <c r="O40">
        <v>87</v>
      </c>
      <c r="P40">
        <v>87</v>
      </c>
      <c r="Q40">
        <v>87</v>
      </c>
      <c r="R40">
        <v>80.53</v>
      </c>
      <c r="S40">
        <v>94.07</v>
      </c>
      <c r="V40" t="s">
        <v>71</v>
      </c>
      <c r="X40" t="s">
        <v>342</v>
      </c>
      <c r="Y40" t="s">
        <v>63</v>
      </c>
      <c r="AA40" t="s">
        <v>35</v>
      </c>
      <c r="AB40">
        <v>2</v>
      </c>
    </row>
    <row r="41" spans="1:28" x14ac:dyDescent="0.25">
      <c r="A41" t="s">
        <v>184</v>
      </c>
      <c r="B41">
        <v>53233</v>
      </c>
      <c r="C41" t="s">
        <v>323</v>
      </c>
      <c r="D41" t="s">
        <v>355</v>
      </c>
      <c r="E41" t="s">
        <v>355</v>
      </c>
      <c r="F41" t="s">
        <v>30</v>
      </c>
      <c r="G41">
        <v>0</v>
      </c>
      <c r="H41">
        <v>2</v>
      </c>
      <c r="I41">
        <v>99</v>
      </c>
      <c r="J41" t="s">
        <v>80</v>
      </c>
      <c r="K41" t="s">
        <v>325</v>
      </c>
      <c r="L41">
        <v>2</v>
      </c>
      <c r="M41">
        <v>87</v>
      </c>
      <c r="N41">
        <v>87</v>
      </c>
      <c r="O41">
        <v>87</v>
      </c>
      <c r="P41">
        <v>87</v>
      </c>
      <c r="Q41">
        <v>87</v>
      </c>
      <c r="R41">
        <v>82.5</v>
      </c>
      <c r="S41">
        <v>92.48</v>
      </c>
      <c r="V41" t="s">
        <v>71</v>
      </c>
      <c r="X41" t="s">
        <v>356</v>
      </c>
      <c r="Y41" t="s">
        <v>77</v>
      </c>
      <c r="AA41" t="s">
        <v>35</v>
      </c>
      <c r="AB41">
        <v>2</v>
      </c>
    </row>
    <row r="42" spans="1:28" x14ac:dyDescent="0.25">
      <c r="A42" t="s">
        <v>184</v>
      </c>
      <c r="B42">
        <v>53233</v>
      </c>
      <c r="C42" t="s">
        <v>323</v>
      </c>
      <c r="D42" t="s">
        <v>324</v>
      </c>
      <c r="E42" t="s">
        <v>324</v>
      </c>
      <c r="F42" t="s">
        <v>30</v>
      </c>
      <c r="G42">
        <v>1</v>
      </c>
      <c r="H42">
        <v>2</v>
      </c>
      <c r="I42">
        <v>2</v>
      </c>
      <c r="J42" t="s">
        <v>31</v>
      </c>
      <c r="K42" t="s">
        <v>325</v>
      </c>
      <c r="L42">
        <v>21534</v>
      </c>
      <c r="M42">
        <v>94</v>
      </c>
      <c r="N42">
        <v>94</v>
      </c>
      <c r="O42">
        <v>95</v>
      </c>
      <c r="P42">
        <v>90</v>
      </c>
      <c r="Q42">
        <v>94</v>
      </c>
      <c r="R42">
        <v>90.99</v>
      </c>
      <c r="S42">
        <v>97.49</v>
      </c>
      <c r="V42" t="s">
        <v>326</v>
      </c>
      <c r="X42" t="s">
        <v>262</v>
      </c>
      <c r="Y42" t="s">
        <v>290</v>
      </c>
      <c r="AA42" t="s">
        <v>35</v>
      </c>
      <c r="AB42">
        <v>2</v>
      </c>
    </row>
    <row r="43" spans="1:28" x14ac:dyDescent="0.25">
      <c r="A43" t="s">
        <v>184</v>
      </c>
      <c r="B43">
        <v>53233</v>
      </c>
      <c r="C43" t="s">
        <v>323</v>
      </c>
      <c r="D43" t="s">
        <v>327</v>
      </c>
      <c r="E43" t="s">
        <v>327</v>
      </c>
      <c r="F43" t="s">
        <v>30</v>
      </c>
      <c r="G43">
        <v>1</v>
      </c>
      <c r="H43">
        <v>2</v>
      </c>
      <c r="I43">
        <v>3</v>
      </c>
      <c r="J43" t="s">
        <v>31</v>
      </c>
      <c r="K43" t="s">
        <v>325</v>
      </c>
      <c r="L43">
        <v>21534</v>
      </c>
      <c r="M43">
        <v>94</v>
      </c>
      <c r="N43">
        <v>94</v>
      </c>
      <c r="O43">
        <v>95</v>
      </c>
      <c r="P43">
        <v>90</v>
      </c>
      <c r="Q43">
        <v>94</v>
      </c>
      <c r="R43">
        <v>90.99</v>
      </c>
      <c r="S43">
        <v>97.49</v>
      </c>
      <c r="V43" t="s">
        <v>326</v>
      </c>
      <c r="X43" t="s">
        <v>262</v>
      </c>
      <c r="Y43" t="s">
        <v>290</v>
      </c>
      <c r="AA43" t="s">
        <v>35</v>
      </c>
      <c r="AB43">
        <v>2</v>
      </c>
    </row>
    <row r="44" spans="1:28" x14ac:dyDescent="0.25">
      <c r="A44" t="s">
        <v>184</v>
      </c>
      <c r="B44">
        <v>53233</v>
      </c>
      <c r="C44" t="s">
        <v>323</v>
      </c>
      <c r="D44" t="s">
        <v>331</v>
      </c>
      <c r="E44" t="s">
        <v>331</v>
      </c>
      <c r="F44" t="s">
        <v>30</v>
      </c>
      <c r="G44">
        <v>1</v>
      </c>
      <c r="H44">
        <v>2</v>
      </c>
      <c r="I44">
        <v>1</v>
      </c>
      <c r="J44" t="s">
        <v>31</v>
      </c>
      <c r="K44" t="s">
        <v>325</v>
      </c>
      <c r="L44">
        <v>21534</v>
      </c>
      <c r="M44">
        <v>94</v>
      </c>
      <c r="N44">
        <v>94</v>
      </c>
      <c r="O44">
        <v>95</v>
      </c>
      <c r="P44">
        <v>90</v>
      </c>
      <c r="Q44">
        <v>94</v>
      </c>
      <c r="R44">
        <v>90.99</v>
      </c>
      <c r="S44">
        <v>97.49</v>
      </c>
      <c r="V44" t="s">
        <v>326</v>
      </c>
      <c r="X44" t="s">
        <v>262</v>
      </c>
      <c r="Y44" t="s">
        <v>290</v>
      </c>
      <c r="AA44" t="s">
        <v>35</v>
      </c>
      <c r="AB44">
        <v>2</v>
      </c>
    </row>
    <row r="45" spans="1:28" x14ac:dyDescent="0.25">
      <c r="A45" t="s">
        <v>184</v>
      </c>
      <c r="B45">
        <v>53233</v>
      </c>
      <c r="C45" t="s">
        <v>323</v>
      </c>
      <c r="D45" t="s">
        <v>328</v>
      </c>
      <c r="E45" t="s">
        <v>328</v>
      </c>
      <c r="F45" t="s">
        <v>30</v>
      </c>
      <c r="G45">
        <v>0</v>
      </c>
      <c r="H45">
        <v>2</v>
      </c>
      <c r="I45">
        <v>5</v>
      </c>
      <c r="J45" t="s">
        <v>31</v>
      </c>
      <c r="K45" t="s">
        <v>325</v>
      </c>
      <c r="L45">
        <v>21534</v>
      </c>
      <c r="M45">
        <v>94</v>
      </c>
      <c r="N45">
        <v>94</v>
      </c>
      <c r="O45">
        <v>95</v>
      </c>
      <c r="P45">
        <v>90</v>
      </c>
      <c r="Q45">
        <v>94</v>
      </c>
      <c r="R45">
        <v>91.16</v>
      </c>
      <c r="S45">
        <v>97.49</v>
      </c>
      <c r="V45" t="s">
        <v>326</v>
      </c>
      <c r="X45" t="s">
        <v>262</v>
      </c>
      <c r="Y45" t="s">
        <v>290</v>
      </c>
      <c r="AA45" t="s">
        <v>35</v>
      </c>
      <c r="AB45">
        <v>2</v>
      </c>
    </row>
    <row r="46" spans="1:28" x14ac:dyDescent="0.25">
      <c r="A46" t="s">
        <v>184</v>
      </c>
      <c r="B46">
        <v>53233</v>
      </c>
      <c r="C46" t="s">
        <v>323</v>
      </c>
      <c r="D46" t="s">
        <v>329</v>
      </c>
      <c r="E46" t="s">
        <v>329</v>
      </c>
      <c r="F46" t="s">
        <v>30</v>
      </c>
      <c r="G46">
        <v>0</v>
      </c>
      <c r="H46">
        <v>2</v>
      </c>
      <c r="I46">
        <v>0</v>
      </c>
      <c r="J46" t="s">
        <v>31</v>
      </c>
      <c r="K46" t="s">
        <v>325</v>
      </c>
      <c r="L46">
        <v>21534</v>
      </c>
      <c r="M46">
        <v>94</v>
      </c>
      <c r="N46">
        <v>94</v>
      </c>
      <c r="O46">
        <v>95</v>
      </c>
      <c r="P46">
        <v>90</v>
      </c>
      <c r="Q46">
        <v>94</v>
      </c>
      <c r="R46">
        <v>91.16</v>
      </c>
      <c r="S46">
        <v>97.49</v>
      </c>
      <c r="V46" t="s">
        <v>326</v>
      </c>
      <c r="X46" t="s">
        <v>262</v>
      </c>
      <c r="Y46" t="s">
        <v>290</v>
      </c>
      <c r="AA46" t="s">
        <v>35</v>
      </c>
      <c r="AB46">
        <v>2</v>
      </c>
    </row>
    <row r="47" spans="1:28" x14ac:dyDescent="0.25">
      <c r="A47" t="s">
        <v>184</v>
      </c>
      <c r="B47">
        <v>53233</v>
      </c>
      <c r="C47" t="s">
        <v>323</v>
      </c>
      <c r="D47" t="s">
        <v>330</v>
      </c>
      <c r="E47" t="s">
        <v>330</v>
      </c>
      <c r="F47" t="s">
        <v>30</v>
      </c>
      <c r="G47">
        <v>0</v>
      </c>
      <c r="H47">
        <v>2</v>
      </c>
      <c r="I47">
        <v>4</v>
      </c>
      <c r="J47" t="s">
        <v>31</v>
      </c>
      <c r="K47" t="s">
        <v>325</v>
      </c>
      <c r="L47">
        <v>21534</v>
      </c>
      <c r="M47">
        <v>94</v>
      </c>
      <c r="N47">
        <v>94</v>
      </c>
      <c r="O47">
        <v>95</v>
      </c>
      <c r="P47">
        <v>90</v>
      </c>
      <c r="Q47">
        <v>94</v>
      </c>
      <c r="R47">
        <v>91.16</v>
      </c>
      <c r="S47">
        <v>97.49</v>
      </c>
      <c r="V47" t="s">
        <v>326</v>
      </c>
      <c r="X47" t="s">
        <v>262</v>
      </c>
      <c r="Y47" t="s">
        <v>290</v>
      </c>
      <c r="AA47" t="s">
        <v>35</v>
      </c>
      <c r="AB47">
        <v>2</v>
      </c>
    </row>
    <row r="48" spans="1:28" x14ac:dyDescent="0.25">
      <c r="A48" t="s">
        <v>184</v>
      </c>
      <c r="B48">
        <v>53233</v>
      </c>
      <c r="C48" t="s">
        <v>323</v>
      </c>
      <c r="D48" t="s">
        <v>332</v>
      </c>
      <c r="E48" t="s">
        <v>332</v>
      </c>
      <c r="F48" t="s">
        <v>30</v>
      </c>
      <c r="G48">
        <v>0</v>
      </c>
      <c r="H48">
        <v>2</v>
      </c>
      <c r="I48">
        <v>7</v>
      </c>
      <c r="J48" t="s">
        <v>31</v>
      </c>
      <c r="K48" t="s">
        <v>325</v>
      </c>
      <c r="L48">
        <v>11354</v>
      </c>
      <c r="M48">
        <v>92</v>
      </c>
      <c r="N48">
        <v>92</v>
      </c>
      <c r="O48">
        <v>95</v>
      </c>
      <c r="P48">
        <v>87</v>
      </c>
      <c r="Q48">
        <v>94</v>
      </c>
      <c r="R48">
        <v>91.16</v>
      </c>
      <c r="S48">
        <v>94.53</v>
      </c>
      <c r="V48" t="s">
        <v>333</v>
      </c>
      <c r="X48" t="s">
        <v>262</v>
      </c>
      <c r="Y48" t="s">
        <v>251</v>
      </c>
      <c r="AA48" t="s">
        <v>35</v>
      </c>
      <c r="AB48">
        <v>2</v>
      </c>
    </row>
    <row r="49" spans="1:28" x14ac:dyDescent="0.25">
      <c r="A49" t="s">
        <v>184</v>
      </c>
      <c r="B49">
        <v>53233</v>
      </c>
      <c r="C49" t="s">
        <v>323</v>
      </c>
      <c r="D49" t="s">
        <v>336</v>
      </c>
      <c r="E49" t="s">
        <v>336</v>
      </c>
      <c r="F49" t="s">
        <v>30</v>
      </c>
      <c r="G49">
        <v>0</v>
      </c>
      <c r="H49">
        <v>2</v>
      </c>
      <c r="I49">
        <v>8</v>
      </c>
      <c r="J49" t="s">
        <v>31</v>
      </c>
      <c r="K49" t="s">
        <v>325</v>
      </c>
      <c r="L49">
        <v>11354</v>
      </c>
      <c r="M49">
        <v>92</v>
      </c>
      <c r="N49">
        <v>92</v>
      </c>
      <c r="O49">
        <v>95</v>
      </c>
      <c r="P49">
        <v>87</v>
      </c>
      <c r="Q49">
        <v>94</v>
      </c>
      <c r="R49">
        <v>91.16</v>
      </c>
      <c r="S49">
        <v>94.53</v>
      </c>
      <c r="V49" t="s">
        <v>333</v>
      </c>
      <c r="X49" t="s">
        <v>262</v>
      </c>
      <c r="Y49" t="s">
        <v>251</v>
      </c>
      <c r="AA49" t="s">
        <v>35</v>
      </c>
      <c r="AB49">
        <v>2</v>
      </c>
    </row>
    <row r="50" spans="1:28" x14ac:dyDescent="0.25">
      <c r="A50" t="s">
        <v>184</v>
      </c>
      <c r="B50">
        <v>53233</v>
      </c>
      <c r="C50" t="s">
        <v>323</v>
      </c>
      <c r="D50" t="s">
        <v>337</v>
      </c>
      <c r="E50" t="s">
        <v>337</v>
      </c>
      <c r="F50" t="s">
        <v>30</v>
      </c>
      <c r="G50">
        <v>0</v>
      </c>
      <c r="H50">
        <v>2</v>
      </c>
      <c r="I50">
        <v>6</v>
      </c>
      <c r="J50" t="s">
        <v>31</v>
      </c>
      <c r="K50" t="s">
        <v>325</v>
      </c>
      <c r="L50">
        <v>11354</v>
      </c>
      <c r="M50">
        <v>92</v>
      </c>
      <c r="N50">
        <v>92</v>
      </c>
      <c r="O50">
        <v>95</v>
      </c>
      <c r="P50">
        <v>87</v>
      </c>
      <c r="Q50">
        <v>94</v>
      </c>
      <c r="R50">
        <v>91.16</v>
      </c>
      <c r="S50">
        <v>94.53</v>
      </c>
      <c r="V50" t="s">
        <v>333</v>
      </c>
      <c r="X50" t="s">
        <v>262</v>
      </c>
      <c r="Y50" t="s">
        <v>251</v>
      </c>
      <c r="AA50" t="s">
        <v>35</v>
      </c>
      <c r="AB50">
        <v>2</v>
      </c>
    </row>
    <row r="51" spans="1:28" x14ac:dyDescent="0.25">
      <c r="A51" t="s">
        <v>184</v>
      </c>
      <c r="B51">
        <v>53233</v>
      </c>
      <c r="C51" t="s">
        <v>323</v>
      </c>
      <c r="D51" t="s">
        <v>338</v>
      </c>
      <c r="E51" t="s">
        <v>338</v>
      </c>
      <c r="F51" t="s">
        <v>30</v>
      </c>
      <c r="G51">
        <v>0</v>
      </c>
      <c r="H51">
        <v>2</v>
      </c>
      <c r="I51">
        <v>12</v>
      </c>
      <c r="J51" t="s">
        <v>57</v>
      </c>
      <c r="K51" t="s">
        <v>325</v>
      </c>
      <c r="L51">
        <v>11342</v>
      </c>
      <c r="M51">
        <v>92</v>
      </c>
      <c r="N51">
        <v>92</v>
      </c>
      <c r="O51">
        <v>92</v>
      </c>
      <c r="P51">
        <v>92</v>
      </c>
      <c r="Q51">
        <v>92</v>
      </c>
      <c r="R51">
        <v>91.89</v>
      </c>
      <c r="S51">
        <v>93.25</v>
      </c>
      <c r="V51" t="s">
        <v>71</v>
      </c>
      <c r="X51" t="s">
        <v>77</v>
      </c>
      <c r="Y51" t="s">
        <v>339</v>
      </c>
      <c r="AA51" t="s">
        <v>35</v>
      </c>
      <c r="AB51">
        <v>2</v>
      </c>
    </row>
    <row r="52" spans="1:28" x14ac:dyDescent="0.25">
      <c r="A52" t="s">
        <v>184</v>
      </c>
      <c r="B52">
        <v>53233</v>
      </c>
      <c r="C52" t="s">
        <v>323</v>
      </c>
      <c r="D52" t="s">
        <v>340</v>
      </c>
      <c r="E52" t="s">
        <v>340</v>
      </c>
      <c r="F52" t="s">
        <v>30</v>
      </c>
      <c r="G52">
        <v>0</v>
      </c>
      <c r="H52">
        <v>2</v>
      </c>
      <c r="I52">
        <v>22</v>
      </c>
      <c r="J52" t="s">
        <v>57</v>
      </c>
      <c r="K52" t="s">
        <v>325</v>
      </c>
      <c r="L52">
        <v>40072</v>
      </c>
      <c r="M52">
        <v>91</v>
      </c>
      <c r="N52">
        <v>91</v>
      </c>
      <c r="O52">
        <v>92</v>
      </c>
      <c r="P52">
        <v>86</v>
      </c>
      <c r="Q52">
        <v>91</v>
      </c>
      <c r="R52">
        <v>84.71</v>
      </c>
      <c r="S52">
        <v>97.49</v>
      </c>
      <c r="V52" t="s">
        <v>326</v>
      </c>
      <c r="X52" t="s">
        <v>142</v>
      </c>
      <c r="Y52" t="s">
        <v>290</v>
      </c>
      <c r="AA52" t="s">
        <v>35</v>
      </c>
      <c r="AB52">
        <v>2</v>
      </c>
    </row>
    <row r="53" spans="1:28" x14ac:dyDescent="0.25">
      <c r="A53" t="s">
        <v>184</v>
      </c>
      <c r="B53">
        <v>53233</v>
      </c>
      <c r="C53" t="s">
        <v>323</v>
      </c>
      <c r="D53" t="s">
        <v>335</v>
      </c>
      <c r="E53" t="s">
        <v>335</v>
      </c>
      <c r="F53" t="s">
        <v>30</v>
      </c>
      <c r="G53">
        <v>1</v>
      </c>
      <c r="H53">
        <v>2</v>
      </c>
      <c r="I53">
        <v>10</v>
      </c>
      <c r="J53" t="s">
        <v>54</v>
      </c>
      <c r="K53" t="s">
        <v>325</v>
      </c>
      <c r="L53">
        <v>11354</v>
      </c>
      <c r="M53">
        <v>92</v>
      </c>
      <c r="N53">
        <v>92</v>
      </c>
      <c r="O53">
        <v>95</v>
      </c>
      <c r="P53">
        <v>87</v>
      </c>
      <c r="Q53">
        <v>94</v>
      </c>
      <c r="R53">
        <v>90.99</v>
      </c>
      <c r="S53">
        <v>94.53</v>
      </c>
      <c r="V53" t="s">
        <v>333</v>
      </c>
      <c r="X53" t="s">
        <v>262</v>
      </c>
      <c r="Y53" t="s">
        <v>251</v>
      </c>
      <c r="AA53" t="s">
        <v>35</v>
      </c>
      <c r="AB53">
        <v>2</v>
      </c>
    </row>
    <row r="54" spans="1:28" x14ac:dyDescent="0.25">
      <c r="A54" t="s">
        <v>184</v>
      </c>
      <c r="B54">
        <v>11527</v>
      </c>
      <c r="C54" t="s">
        <v>688</v>
      </c>
      <c r="D54" t="s">
        <v>689</v>
      </c>
      <c r="E54" t="s">
        <v>689</v>
      </c>
      <c r="F54" t="s">
        <v>30</v>
      </c>
      <c r="G54">
        <v>27</v>
      </c>
      <c r="H54">
        <v>3</v>
      </c>
      <c r="I54">
        <v>0</v>
      </c>
      <c r="J54" t="s">
        <v>31</v>
      </c>
      <c r="K54" t="s">
        <v>690</v>
      </c>
      <c r="L54">
        <v>891411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V54" t="s">
        <v>33</v>
      </c>
      <c r="X54" t="s">
        <v>34</v>
      </c>
      <c r="Y54" t="s">
        <v>34</v>
      </c>
      <c r="AA54" t="s">
        <v>35</v>
      </c>
      <c r="AB54">
        <v>2</v>
      </c>
    </row>
    <row r="55" spans="1:28" x14ac:dyDescent="0.25">
      <c r="A55" t="s">
        <v>184</v>
      </c>
      <c r="B55">
        <v>11527</v>
      </c>
      <c r="C55" t="s">
        <v>688</v>
      </c>
      <c r="D55" t="s">
        <v>691</v>
      </c>
      <c r="E55" t="s">
        <v>691</v>
      </c>
      <c r="F55" t="s">
        <v>30</v>
      </c>
      <c r="G55">
        <v>24</v>
      </c>
      <c r="H55">
        <v>3</v>
      </c>
      <c r="I55">
        <v>1</v>
      </c>
      <c r="J55" t="s">
        <v>31</v>
      </c>
      <c r="K55" t="s">
        <v>690</v>
      </c>
      <c r="L55">
        <v>862120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V55" t="s">
        <v>33</v>
      </c>
      <c r="X55" t="s">
        <v>34</v>
      </c>
      <c r="Y55" t="s">
        <v>34</v>
      </c>
      <c r="AA55" t="s">
        <v>35</v>
      </c>
      <c r="AB55">
        <v>2</v>
      </c>
    </row>
    <row r="56" spans="1:28" x14ac:dyDescent="0.25">
      <c r="A56" t="s">
        <v>184</v>
      </c>
      <c r="B56">
        <v>11527</v>
      </c>
      <c r="C56" t="s">
        <v>688</v>
      </c>
      <c r="D56" t="s">
        <v>692</v>
      </c>
      <c r="E56" t="s">
        <v>692</v>
      </c>
      <c r="F56" t="s">
        <v>30</v>
      </c>
      <c r="G56">
        <v>15</v>
      </c>
      <c r="H56">
        <v>3</v>
      </c>
      <c r="I56">
        <v>2</v>
      </c>
      <c r="J56" t="s">
        <v>31</v>
      </c>
      <c r="K56" t="s">
        <v>690</v>
      </c>
      <c r="L56">
        <v>187777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V56" t="s">
        <v>33</v>
      </c>
      <c r="X56" t="s">
        <v>34</v>
      </c>
      <c r="Y56" t="s">
        <v>34</v>
      </c>
      <c r="AA56" t="s">
        <v>35</v>
      </c>
      <c r="AB56">
        <v>2</v>
      </c>
    </row>
    <row r="57" spans="1:28" x14ac:dyDescent="0.25">
      <c r="A57" t="s">
        <v>184</v>
      </c>
      <c r="B57">
        <v>11527</v>
      </c>
      <c r="C57" t="s">
        <v>688</v>
      </c>
      <c r="D57" t="s">
        <v>693</v>
      </c>
      <c r="E57" t="s">
        <v>693</v>
      </c>
      <c r="F57" t="s">
        <v>30</v>
      </c>
      <c r="G57">
        <v>12</v>
      </c>
      <c r="H57">
        <v>3</v>
      </c>
      <c r="I57">
        <v>3</v>
      </c>
      <c r="J57" t="s">
        <v>31</v>
      </c>
      <c r="K57" t="s">
        <v>690</v>
      </c>
      <c r="L57">
        <v>46979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V57" t="s">
        <v>33</v>
      </c>
      <c r="X57" t="s">
        <v>34</v>
      </c>
      <c r="Y57" t="s">
        <v>34</v>
      </c>
      <c r="AA57" t="s">
        <v>35</v>
      </c>
      <c r="AB57">
        <v>2</v>
      </c>
    </row>
    <row r="58" spans="1:28" x14ac:dyDescent="0.25">
      <c r="A58" t="s">
        <v>184</v>
      </c>
      <c r="B58">
        <v>11527</v>
      </c>
      <c r="C58" t="s">
        <v>688</v>
      </c>
      <c r="D58" t="s">
        <v>694</v>
      </c>
      <c r="E58" t="s">
        <v>694</v>
      </c>
      <c r="F58" t="s">
        <v>30</v>
      </c>
      <c r="G58">
        <v>1</v>
      </c>
      <c r="H58">
        <v>3</v>
      </c>
      <c r="I58">
        <v>5</v>
      </c>
      <c r="J58" t="s">
        <v>31</v>
      </c>
      <c r="K58" t="s">
        <v>690</v>
      </c>
      <c r="L58">
        <v>39194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V58" t="s">
        <v>33</v>
      </c>
      <c r="X58" t="s">
        <v>34</v>
      </c>
      <c r="Y58" t="s">
        <v>34</v>
      </c>
      <c r="AA58" t="s">
        <v>35</v>
      </c>
      <c r="AB58">
        <v>2</v>
      </c>
    </row>
    <row r="59" spans="1:28" x14ac:dyDescent="0.25">
      <c r="A59" t="s">
        <v>184</v>
      </c>
      <c r="B59">
        <v>11527</v>
      </c>
      <c r="C59" t="s">
        <v>688</v>
      </c>
      <c r="D59" t="s">
        <v>695</v>
      </c>
      <c r="E59" t="s">
        <v>695</v>
      </c>
      <c r="F59" t="s">
        <v>30</v>
      </c>
      <c r="G59">
        <v>1</v>
      </c>
      <c r="H59">
        <v>3</v>
      </c>
      <c r="I59">
        <v>4</v>
      </c>
      <c r="J59" t="s">
        <v>31</v>
      </c>
      <c r="K59" t="s">
        <v>690</v>
      </c>
      <c r="L59">
        <v>39194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V59" t="s">
        <v>33</v>
      </c>
      <c r="X59" t="s">
        <v>34</v>
      </c>
      <c r="Y59" t="s">
        <v>34</v>
      </c>
      <c r="AA59" t="s">
        <v>35</v>
      </c>
      <c r="AB59">
        <v>2</v>
      </c>
    </row>
    <row r="60" spans="1:28" x14ac:dyDescent="0.25">
      <c r="A60" t="s">
        <v>184</v>
      </c>
      <c r="B60">
        <v>11527</v>
      </c>
      <c r="C60" t="s">
        <v>688</v>
      </c>
      <c r="D60" t="s">
        <v>696</v>
      </c>
      <c r="E60" t="s">
        <v>696</v>
      </c>
      <c r="F60" t="s">
        <v>30</v>
      </c>
      <c r="G60">
        <v>1</v>
      </c>
      <c r="H60">
        <v>3</v>
      </c>
      <c r="I60">
        <v>6</v>
      </c>
      <c r="J60" t="s">
        <v>31</v>
      </c>
      <c r="K60" t="s">
        <v>690</v>
      </c>
      <c r="L60">
        <v>19651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V60" t="s">
        <v>33</v>
      </c>
      <c r="X60" t="s">
        <v>34</v>
      </c>
      <c r="Y60" t="s">
        <v>34</v>
      </c>
      <c r="AA60" t="s">
        <v>35</v>
      </c>
      <c r="AB60">
        <v>2</v>
      </c>
    </row>
    <row r="61" spans="1:28" x14ac:dyDescent="0.25">
      <c r="A61" t="s">
        <v>184</v>
      </c>
      <c r="B61">
        <v>11527</v>
      </c>
      <c r="C61" t="s">
        <v>688</v>
      </c>
      <c r="D61" t="s">
        <v>697</v>
      </c>
      <c r="E61" t="s">
        <v>697</v>
      </c>
      <c r="F61" t="s">
        <v>30</v>
      </c>
      <c r="G61">
        <v>1</v>
      </c>
      <c r="H61">
        <v>3</v>
      </c>
      <c r="I61">
        <v>7</v>
      </c>
      <c r="J61" t="s">
        <v>31</v>
      </c>
      <c r="K61" t="s">
        <v>690</v>
      </c>
      <c r="L61">
        <v>19651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V61" t="s">
        <v>33</v>
      </c>
      <c r="X61" t="s">
        <v>34</v>
      </c>
      <c r="Y61" t="s">
        <v>34</v>
      </c>
      <c r="AA61" t="s">
        <v>35</v>
      </c>
      <c r="AB61">
        <v>2</v>
      </c>
    </row>
    <row r="62" spans="1:28" x14ac:dyDescent="0.25">
      <c r="A62" t="s">
        <v>184</v>
      </c>
      <c r="B62">
        <v>11527</v>
      </c>
      <c r="C62" t="s">
        <v>688</v>
      </c>
      <c r="D62" t="s">
        <v>698</v>
      </c>
      <c r="E62" t="s">
        <v>698</v>
      </c>
      <c r="F62" t="s">
        <v>30</v>
      </c>
      <c r="G62">
        <v>1</v>
      </c>
      <c r="H62">
        <v>3</v>
      </c>
      <c r="I62">
        <v>8</v>
      </c>
      <c r="J62" t="s">
        <v>31</v>
      </c>
      <c r="K62" t="s">
        <v>690</v>
      </c>
      <c r="L62">
        <v>6548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V62" t="s">
        <v>33</v>
      </c>
      <c r="X62" t="s">
        <v>34</v>
      </c>
      <c r="Y62" t="s">
        <v>34</v>
      </c>
      <c r="AA62" t="s">
        <v>35</v>
      </c>
      <c r="AB62">
        <v>2</v>
      </c>
    </row>
    <row r="63" spans="1:28" x14ac:dyDescent="0.25">
      <c r="A63" t="s">
        <v>184</v>
      </c>
      <c r="B63">
        <v>11527</v>
      </c>
      <c r="C63" t="s">
        <v>688</v>
      </c>
      <c r="D63" t="s">
        <v>699</v>
      </c>
      <c r="E63" t="s">
        <v>699</v>
      </c>
      <c r="F63" t="s">
        <v>30</v>
      </c>
      <c r="G63">
        <v>1</v>
      </c>
      <c r="H63">
        <v>3</v>
      </c>
      <c r="I63">
        <v>9</v>
      </c>
      <c r="J63" t="s">
        <v>31</v>
      </c>
      <c r="K63" t="s">
        <v>690</v>
      </c>
      <c r="L63">
        <v>37138</v>
      </c>
      <c r="M63">
        <v>99</v>
      </c>
      <c r="N63">
        <v>99</v>
      </c>
      <c r="O63">
        <v>99</v>
      </c>
      <c r="P63">
        <v>99</v>
      </c>
      <c r="Q63">
        <v>99</v>
      </c>
      <c r="R63">
        <v>99.91</v>
      </c>
      <c r="S63">
        <v>100</v>
      </c>
      <c r="V63" t="s">
        <v>41</v>
      </c>
      <c r="X63" t="s">
        <v>34</v>
      </c>
      <c r="Y63" t="s">
        <v>34</v>
      </c>
      <c r="AA63" t="s">
        <v>35</v>
      </c>
      <c r="AB63">
        <v>2</v>
      </c>
    </row>
    <row r="64" spans="1:28" x14ac:dyDescent="0.25">
      <c r="A64" t="s">
        <v>184</v>
      </c>
      <c r="B64">
        <v>11527</v>
      </c>
      <c r="C64" t="s">
        <v>688</v>
      </c>
      <c r="D64" t="s">
        <v>711</v>
      </c>
      <c r="E64" t="s">
        <v>711</v>
      </c>
      <c r="F64" t="s">
        <v>30</v>
      </c>
      <c r="G64">
        <v>6</v>
      </c>
      <c r="H64">
        <v>3</v>
      </c>
      <c r="I64">
        <v>56</v>
      </c>
      <c r="J64" t="s">
        <v>57</v>
      </c>
      <c r="K64" t="s">
        <v>690</v>
      </c>
      <c r="L64">
        <v>79001</v>
      </c>
      <c r="M64">
        <v>94</v>
      </c>
      <c r="N64">
        <v>94</v>
      </c>
      <c r="O64">
        <v>100</v>
      </c>
      <c r="P64">
        <v>86</v>
      </c>
      <c r="Q64">
        <v>97</v>
      </c>
      <c r="R64">
        <v>100</v>
      </c>
      <c r="S64">
        <v>88.83</v>
      </c>
      <c r="V64" t="s">
        <v>208</v>
      </c>
      <c r="X64" t="s">
        <v>34</v>
      </c>
      <c r="Y64" t="s">
        <v>710</v>
      </c>
      <c r="AA64" t="s">
        <v>35</v>
      </c>
      <c r="AB64">
        <v>2</v>
      </c>
    </row>
    <row r="65" spans="1:28" x14ac:dyDescent="0.25">
      <c r="A65" t="s">
        <v>184</v>
      </c>
      <c r="B65">
        <v>11527</v>
      </c>
      <c r="C65" t="s">
        <v>688</v>
      </c>
      <c r="D65" t="s">
        <v>709</v>
      </c>
      <c r="E65" t="s">
        <v>709</v>
      </c>
      <c r="F65" t="s">
        <v>30</v>
      </c>
      <c r="G65">
        <v>6</v>
      </c>
      <c r="H65">
        <v>3</v>
      </c>
      <c r="I65">
        <v>55</v>
      </c>
      <c r="J65" t="s">
        <v>61</v>
      </c>
      <c r="K65" t="s">
        <v>690</v>
      </c>
      <c r="L65">
        <v>88757</v>
      </c>
      <c r="M65">
        <v>94</v>
      </c>
      <c r="N65">
        <v>94</v>
      </c>
      <c r="O65">
        <v>100</v>
      </c>
      <c r="P65">
        <v>86</v>
      </c>
      <c r="Q65">
        <v>97</v>
      </c>
      <c r="R65">
        <v>100</v>
      </c>
      <c r="S65">
        <v>88.83</v>
      </c>
      <c r="V65" t="s">
        <v>208</v>
      </c>
      <c r="X65" t="s">
        <v>34</v>
      </c>
      <c r="Y65" t="s">
        <v>710</v>
      </c>
      <c r="AA65" t="s">
        <v>35</v>
      </c>
      <c r="AB65">
        <v>2</v>
      </c>
    </row>
    <row r="66" spans="1:28" x14ac:dyDescent="0.25">
      <c r="A66" t="s">
        <v>184</v>
      </c>
      <c r="B66">
        <v>20492</v>
      </c>
      <c r="C66" t="s">
        <v>298</v>
      </c>
      <c r="D66" t="s">
        <v>60</v>
      </c>
      <c r="E66" t="s">
        <v>60</v>
      </c>
      <c r="F66" t="s">
        <v>30</v>
      </c>
      <c r="G66">
        <v>34</v>
      </c>
      <c r="H66">
        <v>3</v>
      </c>
      <c r="I66">
        <v>0</v>
      </c>
      <c r="J66" t="s">
        <v>31</v>
      </c>
      <c r="K66" t="s">
        <v>299</v>
      </c>
      <c r="L66">
        <v>1557114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V66" t="s">
        <v>33</v>
      </c>
      <c r="X66" t="s">
        <v>34</v>
      </c>
      <c r="Y66" t="s">
        <v>34</v>
      </c>
      <c r="AA66" t="s">
        <v>35</v>
      </c>
      <c r="AB66">
        <v>2</v>
      </c>
    </row>
    <row r="67" spans="1:28" x14ac:dyDescent="0.25">
      <c r="A67" t="s">
        <v>184</v>
      </c>
      <c r="B67">
        <v>20492</v>
      </c>
      <c r="C67" t="s">
        <v>298</v>
      </c>
      <c r="D67" t="s">
        <v>301</v>
      </c>
      <c r="E67" t="s">
        <v>301</v>
      </c>
      <c r="F67" t="s">
        <v>30</v>
      </c>
      <c r="G67">
        <v>34</v>
      </c>
      <c r="H67">
        <v>3</v>
      </c>
      <c r="I67">
        <v>2</v>
      </c>
      <c r="J67" t="s">
        <v>31</v>
      </c>
      <c r="K67" t="s">
        <v>299</v>
      </c>
      <c r="L67">
        <v>1371678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V67" t="s">
        <v>33</v>
      </c>
      <c r="X67" t="s">
        <v>34</v>
      </c>
      <c r="Y67" t="s">
        <v>34</v>
      </c>
      <c r="AA67" t="s">
        <v>35</v>
      </c>
      <c r="AB67">
        <v>2</v>
      </c>
    </row>
    <row r="68" spans="1:28" x14ac:dyDescent="0.25">
      <c r="A68" t="s">
        <v>184</v>
      </c>
      <c r="B68">
        <v>20492</v>
      </c>
      <c r="C68" t="s">
        <v>298</v>
      </c>
      <c r="D68" t="s">
        <v>300</v>
      </c>
      <c r="E68" t="s">
        <v>300</v>
      </c>
      <c r="F68" t="s">
        <v>30</v>
      </c>
      <c r="G68">
        <v>26</v>
      </c>
      <c r="H68">
        <v>3</v>
      </c>
      <c r="I68">
        <v>1</v>
      </c>
      <c r="J68" t="s">
        <v>31</v>
      </c>
      <c r="K68" t="s">
        <v>299</v>
      </c>
      <c r="L68">
        <v>1471994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V68" t="s">
        <v>33</v>
      </c>
      <c r="X68" t="s">
        <v>34</v>
      </c>
      <c r="Y68" t="s">
        <v>34</v>
      </c>
      <c r="AA68" t="s">
        <v>35</v>
      </c>
      <c r="AB68">
        <v>2</v>
      </c>
    </row>
    <row r="69" spans="1:28" x14ac:dyDescent="0.25">
      <c r="A69" t="s">
        <v>184</v>
      </c>
      <c r="B69">
        <v>20492</v>
      </c>
      <c r="C69" t="s">
        <v>298</v>
      </c>
      <c r="D69" t="s">
        <v>302</v>
      </c>
      <c r="E69" t="s">
        <v>302</v>
      </c>
      <c r="F69" t="s">
        <v>30</v>
      </c>
      <c r="G69">
        <v>26</v>
      </c>
      <c r="H69">
        <v>3</v>
      </c>
      <c r="I69">
        <v>3</v>
      </c>
      <c r="J69" t="s">
        <v>31</v>
      </c>
      <c r="K69" t="s">
        <v>299</v>
      </c>
      <c r="L69">
        <v>1282236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V69" t="s">
        <v>33</v>
      </c>
      <c r="X69" t="s">
        <v>34</v>
      </c>
      <c r="Y69" t="s">
        <v>34</v>
      </c>
      <c r="AA69" t="s">
        <v>35</v>
      </c>
      <c r="AB69">
        <v>2</v>
      </c>
    </row>
    <row r="70" spans="1:28" x14ac:dyDescent="0.25">
      <c r="A70" t="s">
        <v>184</v>
      </c>
      <c r="B70">
        <v>20492</v>
      </c>
      <c r="C70" t="s">
        <v>298</v>
      </c>
      <c r="D70" t="s">
        <v>303</v>
      </c>
      <c r="E70" t="s">
        <v>303</v>
      </c>
      <c r="F70" t="s">
        <v>30</v>
      </c>
      <c r="G70">
        <v>25</v>
      </c>
      <c r="H70">
        <v>3</v>
      </c>
      <c r="I70">
        <v>4</v>
      </c>
      <c r="J70" t="s">
        <v>31</v>
      </c>
      <c r="K70" t="s">
        <v>299</v>
      </c>
      <c r="L70">
        <v>798267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V70" t="s">
        <v>33</v>
      </c>
      <c r="X70" t="s">
        <v>34</v>
      </c>
      <c r="Y70" t="s">
        <v>34</v>
      </c>
      <c r="AA70" t="s">
        <v>35</v>
      </c>
      <c r="AB70">
        <v>2</v>
      </c>
    </row>
    <row r="71" spans="1:28" x14ac:dyDescent="0.25">
      <c r="A71" t="s">
        <v>184</v>
      </c>
      <c r="B71">
        <v>20492</v>
      </c>
      <c r="C71" t="s">
        <v>298</v>
      </c>
      <c r="D71" t="s">
        <v>304</v>
      </c>
      <c r="E71" t="s">
        <v>304</v>
      </c>
      <c r="F71" t="s">
        <v>30</v>
      </c>
      <c r="G71">
        <v>17</v>
      </c>
      <c r="H71">
        <v>3</v>
      </c>
      <c r="I71">
        <v>5</v>
      </c>
      <c r="J71" t="s">
        <v>31</v>
      </c>
      <c r="K71" t="s">
        <v>299</v>
      </c>
      <c r="L71">
        <v>720432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V71" t="s">
        <v>33</v>
      </c>
      <c r="X71" t="s">
        <v>34</v>
      </c>
      <c r="Y71" t="s">
        <v>34</v>
      </c>
      <c r="AA71" t="s">
        <v>35</v>
      </c>
      <c r="AB71">
        <v>2</v>
      </c>
    </row>
    <row r="72" spans="1:28" x14ac:dyDescent="0.25">
      <c r="A72" t="s">
        <v>184</v>
      </c>
      <c r="B72">
        <v>20492</v>
      </c>
      <c r="C72" t="s">
        <v>298</v>
      </c>
      <c r="D72" t="s">
        <v>305</v>
      </c>
      <c r="E72" t="s">
        <v>305</v>
      </c>
      <c r="F72" t="s">
        <v>30</v>
      </c>
      <c r="G72">
        <v>1</v>
      </c>
      <c r="H72">
        <v>3</v>
      </c>
      <c r="I72">
        <v>6</v>
      </c>
      <c r="J72" t="s">
        <v>31</v>
      </c>
      <c r="K72" t="s">
        <v>299</v>
      </c>
      <c r="L72">
        <v>41877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V72" t="s">
        <v>33</v>
      </c>
      <c r="X72" t="s">
        <v>34</v>
      </c>
      <c r="Y72" t="s">
        <v>34</v>
      </c>
      <c r="AA72" t="s">
        <v>35</v>
      </c>
      <c r="AB72">
        <v>2</v>
      </c>
    </row>
    <row r="73" spans="1:28" x14ac:dyDescent="0.25">
      <c r="A73" t="s">
        <v>184</v>
      </c>
      <c r="B73">
        <v>20492</v>
      </c>
      <c r="C73" t="s">
        <v>298</v>
      </c>
      <c r="D73" t="s">
        <v>56</v>
      </c>
      <c r="E73" t="s">
        <v>56</v>
      </c>
      <c r="F73" t="s">
        <v>30</v>
      </c>
      <c r="G73">
        <v>1</v>
      </c>
      <c r="H73">
        <v>3</v>
      </c>
      <c r="I73">
        <v>7</v>
      </c>
      <c r="J73" t="s">
        <v>31</v>
      </c>
      <c r="K73" t="s">
        <v>299</v>
      </c>
      <c r="L73">
        <v>41861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V73" t="s">
        <v>33</v>
      </c>
      <c r="X73" t="s">
        <v>34</v>
      </c>
      <c r="Y73" t="s">
        <v>34</v>
      </c>
      <c r="AA73" t="s">
        <v>35</v>
      </c>
      <c r="AB73">
        <v>2</v>
      </c>
    </row>
    <row r="74" spans="1:28" x14ac:dyDescent="0.25">
      <c r="A74" t="s">
        <v>184</v>
      </c>
      <c r="B74">
        <v>20492</v>
      </c>
      <c r="C74" t="s">
        <v>298</v>
      </c>
      <c r="D74" t="s">
        <v>306</v>
      </c>
      <c r="E74" t="s">
        <v>306</v>
      </c>
      <c r="F74" t="s">
        <v>30</v>
      </c>
      <c r="G74">
        <v>1</v>
      </c>
      <c r="H74">
        <v>3</v>
      </c>
      <c r="I74">
        <v>8</v>
      </c>
      <c r="J74" t="s">
        <v>31</v>
      </c>
      <c r="K74" t="s">
        <v>299</v>
      </c>
      <c r="L74">
        <v>40516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V74" t="s">
        <v>33</v>
      </c>
      <c r="X74" t="s">
        <v>34</v>
      </c>
      <c r="Y74" t="s">
        <v>34</v>
      </c>
      <c r="AA74" t="s">
        <v>35</v>
      </c>
      <c r="AB74">
        <v>2</v>
      </c>
    </row>
    <row r="75" spans="1:28" x14ac:dyDescent="0.25">
      <c r="A75" t="s">
        <v>184</v>
      </c>
      <c r="B75">
        <v>20492</v>
      </c>
      <c r="C75" t="s">
        <v>298</v>
      </c>
      <c r="D75" t="s">
        <v>307</v>
      </c>
      <c r="E75" t="s">
        <v>307</v>
      </c>
      <c r="F75" t="s">
        <v>30</v>
      </c>
      <c r="G75">
        <v>0</v>
      </c>
      <c r="H75">
        <v>3</v>
      </c>
      <c r="I75">
        <v>9</v>
      </c>
      <c r="J75" t="s">
        <v>31</v>
      </c>
      <c r="K75" t="s">
        <v>299</v>
      </c>
      <c r="L75">
        <v>39309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V75" t="s">
        <v>33</v>
      </c>
      <c r="X75" t="s">
        <v>34</v>
      </c>
      <c r="Y75" t="s">
        <v>34</v>
      </c>
      <c r="AA75" t="s">
        <v>35</v>
      </c>
      <c r="AB75">
        <v>2</v>
      </c>
    </row>
    <row r="76" spans="1:28" x14ac:dyDescent="0.25">
      <c r="A76" t="s">
        <v>184</v>
      </c>
      <c r="B76">
        <v>20492</v>
      </c>
      <c r="C76" t="s">
        <v>298</v>
      </c>
      <c r="D76" t="s">
        <v>309</v>
      </c>
      <c r="E76" t="s">
        <v>309</v>
      </c>
      <c r="F76" t="s">
        <v>30</v>
      </c>
      <c r="G76">
        <v>1</v>
      </c>
      <c r="H76">
        <v>3</v>
      </c>
      <c r="I76">
        <v>25</v>
      </c>
      <c r="J76" t="s">
        <v>57</v>
      </c>
      <c r="K76" t="s">
        <v>299</v>
      </c>
      <c r="L76">
        <v>21464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V76" t="s">
        <v>33</v>
      </c>
      <c r="X76" t="s">
        <v>34</v>
      </c>
      <c r="Y76" t="s">
        <v>34</v>
      </c>
      <c r="AA76" t="s">
        <v>35</v>
      </c>
      <c r="AB76">
        <v>2</v>
      </c>
    </row>
    <row r="77" spans="1:28" x14ac:dyDescent="0.25">
      <c r="A77" t="s">
        <v>184</v>
      </c>
      <c r="B77">
        <v>20492</v>
      </c>
      <c r="C77" t="s">
        <v>298</v>
      </c>
      <c r="D77" t="s">
        <v>310</v>
      </c>
      <c r="E77" t="s">
        <v>310</v>
      </c>
      <c r="F77" t="s">
        <v>30</v>
      </c>
      <c r="G77">
        <v>0</v>
      </c>
      <c r="H77">
        <v>3</v>
      </c>
      <c r="I77">
        <v>31</v>
      </c>
      <c r="J77" t="s">
        <v>57</v>
      </c>
      <c r="K77" t="s">
        <v>299</v>
      </c>
      <c r="L77">
        <v>17807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V77" t="s">
        <v>33</v>
      </c>
      <c r="X77" t="s">
        <v>34</v>
      </c>
      <c r="Y77" t="s">
        <v>34</v>
      </c>
      <c r="AA77" t="s">
        <v>35</v>
      </c>
      <c r="AB77">
        <v>2</v>
      </c>
    </row>
    <row r="78" spans="1:28" x14ac:dyDescent="0.25">
      <c r="A78" t="s">
        <v>184</v>
      </c>
      <c r="B78">
        <v>20492</v>
      </c>
      <c r="C78" t="s">
        <v>298</v>
      </c>
      <c r="D78" t="s">
        <v>311</v>
      </c>
      <c r="E78" t="s">
        <v>311</v>
      </c>
      <c r="F78" t="s">
        <v>30</v>
      </c>
      <c r="G78">
        <v>0</v>
      </c>
      <c r="H78">
        <v>3</v>
      </c>
      <c r="I78">
        <v>39</v>
      </c>
      <c r="J78" t="s">
        <v>57</v>
      </c>
      <c r="K78" t="s">
        <v>299</v>
      </c>
      <c r="L78">
        <v>7866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V78" t="s">
        <v>33</v>
      </c>
      <c r="X78" t="s">
        <v>34</v>
      </c>
      <c r="Y78" t="s">
        <v>34</v>
      </c>
      <c r="AA78" t="s">
        <v>35</v>
      </c>
      <c r="AB78">
        <v>2</v>
      </c>
    </row>
    <row r="79" spans="1:28" x14ac:dyDescent="0.25">
      <c r="A79" t="s">
        <v>184</v>
      </c>
      <c r="B79">
        <v>20492</v>
      </c>
      <c r="C79" t="s">
        <v>298</v>
      </c>
      <c r="D79" t="s">
        <v>312</v>
      </c>
      <c r="E79" t="s">
        <v>312</v>
      </c>
      <c r="F79" t="s">
        <v>30</v>
      </c>
      <c r="G79">
        <v>0</v>
      </c>
      <c r="H79">
        <v>3</v>
      </c>
      <c r="I79">
        <v>46</v>
      </c>
      <c r="J79" t="s">
        <v>57</v>
      </c>
      <c r="K79" t="s">
        <v>299</v>
      </c>
      <c r="L79">
        <v>6890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V79" t="s">
        <v>33</v>
      </c>
      <c r="X79" t="s">
        <v>34</v>
      </c>
      <c r="Y79" t="s">
        <v>34</v>
      </c>
      <c r="AA79" t="s">
        <v>35</v>
      </c>
      <c r="AB79">
        <v>2</v>
      </c>
    </row>
    <row r="80" spans="1:28" x14ac:dyDescent="0.25">
      <c r="A80" t="s">
        <v>184</v>
      </c>
      <c r="B80">
        <v>20492</v>
      </c>
      <c r="C80" t="s">
        <v>298</v>
      </c>
      <c r="D80" t="s">
        <v>313</v>
      </c>
      <c r="E80" t="s">
        <v>313</v>
      </c>
      <c r="F80" t="s">
        <v>30</v>
      </c>
      <c r="G80">
        <v>0</v>
      </c>
      <c r="H80">
        <v>3</v>
      </c>
      <c r="I80">
        <v>51</v>
      </c>
      <c r="J80" t="s">
        <v>57</v>
      </c>
      <c r="K80" t="s">
        <v>299</v>
      </c>
      <c r="L80">
        <v>58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V80" t="s">
        <v>33</v>
      </c>
      <c r="X80" t="s">
        <v>34</v>
      </c>
      <c r="Y80" t="s">
        <v>34</v>
      </c>
      <c r="AA80" t="s">
        <v>35</v>
      </c>
      <c r="AB80">
        <v>2</v>
      </c>
    </row>
    <row r="81" spans="1:28" x14ac:dyDescent="0.25">
      <c r="A81" t="s">
        <v>184</v>
      </c>
      <c r="B81">
        <v>20492</v>
      </c>
      <c r="C81" t="s">
        <v>298</v>
      </c>
      <c r="D81" t="s">
        <v>317</v>
      </c>
      <c r="E81" t="s">
        <v>317</v>
      </c>
      <c r="F81" t="s">
        <v>30</v>
      </c>
      <c r="G81">
        <v>0</v>
      </c>
      <c r="H81">
        <v>3</v>
      </c>
      <c r="I81">
        <v>69</v>
      </c>
      <c r="J81" t="s">
        <v>57</v>
      </c>
      <c r="K81" t="s">
        <v>299</v>
      </c>
      <c r="L81">
        <v>88976</v>
      </c>
      <c r="M81">
        <v>99</v>
      </c>
      <c r="N81">
        <v>99</v>
      </c>
      <c r="O81">
        <v>100</v>
      </c>
      <c r="P81">
        <v>99</v>
      </c>
      <c r="Q81">
        <v>99</v>
      </c>
      <c r="R81">
        <v>100</v>
      </c>
      <c r="S81">
        <v>100</v>
      </c>
      <c r="V81" t="s">
        <v>188</v>
      </c>
      <c r="X81" t="s">
        <v>34</v>
      </c>
      <c r="Y81" t="s">
        <v>34</v>
      </c>
      <c r="AA81" t="s">
        <v>35</v>
      </c>
      <c r="AB81">
        <v>2</v>
      </c>
    </row>
    <row r="82" spans="1:28" x14ac:dyDescent="0.25">
      <c r="A82" t="s">
        <v>184</v>
      </c>
      <c r="B82">
        <v>20492</v>
      </c>
      <c r="C82" t="s">
        <v>298</v>
      </c>
      <c r="D82" t="s">
        <v>308</v>
      </c>
      <c r="E82" t="s">
        <v>308</v>
      </c>
      <c r="F82" t="s">
        <v>30</v>
      </c>
      <c r="G82">
        <v>0</v>
      </c>
      <c r="H82">
        <v>3</v>
      </c>
      <c r="I82">
        <v>10</v>
      </c>
      <c r="J82" t="s">
        <v>54</v>
      </c>
      <c r="K82" t="s">
        <v>299</v>
      </c>
      <c r="L82">
        <v>39309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V82" t="s">
        <v>33</v>
      </c>
      <c r="X82" t="s">
        <v>34</v>
      </c>
      <c r="Y82" t="s">
        <v>34</v>
      </c>
      <c r="AA82" t="s">
        <v>35</v>
      </c>
      <c r="AB82">
        <v>2</v>
      </c>
    </row>
    <row r="83" spans="1:28" x14ac:dyDescent="0.25">
      <c r="A83" t="s">
        <v>184</v>
      </c>
      <c r="B83">
        <v>40670</v>
      </c>
      <c r="C83" t="s">
        <v>185</v>
      </c>
      <c r="D83" t="s">
        <v>194</v>
      </c>
      <c r="E83" t="s">
        <v>194</v>
      </c>
      <c r="F83" t="s">
        <v>30</v>
      </c>
      <c r="G83">
        <v>7</v>
      </c>
      <c r="H83">
        <v>3</v>
      </c>
      <c r="I83">
        <v>6</v>
      </c>
      <c r="J83" t="s">
        <v>31</v>
      </c>
      <c r="K83" t="s">
        <v>187</v>
      </c>
      <c r="L83">
        <v>839482</v>
      </c>
      <c r="M83">
        <v>98</v>
      </c>
      <c r="N83">
        <v>98</v>
      </c>
      <c r="O83">
        <v>99</v>
      </c>
      <c r="P83">
        <v>91</v>
      </c>
      <c r="Q83">
        <v>98</v>
      </c>
      <c r="R83">
        <v>100</v>
      </c>
      <c r="S83">
        <v>96.03</v>
      </c>
      <c r="V83" t="s">
        <v>195</v>
      </c>
      <c r="X83" t="s">
        <v>34</v>
      </c>
      <c r="Y83" t="s">
        <v>196</v>
      </c>
      <c r="AA83" t="s">
        <v>35</v>
      </c>
      <c r="AB83">
        <v>2</v>
      </c>
    </row>
    <row r="84" spans="1:28" x14ac:dyDescent="0.25">
      <c r="A84" t="s">
        <v>184</v>
      </c>
      <c r="B84">
        <v>40670</v>
      </c>
      <c r="C84" t="s">
        <v>185</v>
      </c>
      <c r="D84" t="s">
        <v>197</v>
      </c>
      <c r="E84" t="s">
        <v>197</v>
      </c>
      <c r="F84" t="s">
        <v>30</v>
      </c>
      <c r="G84">
        <v>5</v>
      </c>
      <c r="H84">
        <v>3</v>
      </c>
      <c r="I84">
        <v>7</v>
      </c>
      <c r="J84" t="s">
        <v>31</v>
      </c>
      <c r="K84" t="s">
        <v>187</v>
      </c>
      <c r="L84">
        <v>646859</v>
      </c>
      <c r="M84">
        <v>98</v>
      </c>
      <c r="N84">
        <v>98</v>
      </c>
      <c r="O84">
        <v>99</v>
      </c>
      <c r="P84">
        <v>91</v>
      </c>
      <c r="Q84">
        <v>98</v>
      </c>
      <c r="R84">
        <v>100</v>
      </c>
      <c r="S84">
        <v>96.03</v>
      </c>
      <c r="V84" t="s">
        <v>195</v>
      </c>
      <c r="X84" t="s">
        <v>34</v>
      </c>
      <c r="Y84" t="s">
        <v>196</v>
      </c>
      <c r="AA84" t="s">
        <v>35</v>
      </c>
      <c r="AB84">
        <v>2</v>
      </c>
    </row>
    <row r="85" spans="1:28" x14ac:dyDescent="0.25">
      <c r="A85" t="s">
        <v>184</v>
      </c>
      <c r="B85">
        <v>40670</v>
      </c>
      <c r="C85" t="s">
        <v>185</v>
      </c>
      <c r="D85" t="s">
        <v>198</v>
      </c>
      <c r="E85" t="s">
        <v>198</v>
      </c>
      <c r="F85" t="s">
        <v>30</v>
      </c>
      <c r="G85">
        <v>0</v>
      </c>
      <c r="H85">
        <v>3</v>
      </c>
      <c r="I85">
        <v>9</v>
      </c>
      <c r="J85" t="s">
        <v>31</v>
      </c>
      <c r="K85" t="s">
        <v>187</v>
      </c>
      <c r="L85">
        <v>257526</v>
      </c>
      <c r="M85">
        <v>98</v>
      </c>
      <c r="N85">
        <v>98</v>
      </c>
      <c r="O85">
        <v>99</v>
      </c>
      <c r="P85">
        <v>91</v>
      </c>
      <c r="Q85">
        <v>98</v>
      </c>
      <c r="R85">
        <v>100</v>
      </c>
      <c r="S85">
        <v>96.03</v>
      </c>
      <c r="V85" t="s">
        <v>195</v>
      </c>
      <c r="X85" t="s">
        <v>34</v>
      </c>
      <c r="Y85" t="s">
        <v>196</v>
      </c>
      <c r="AA85" t="s">
        <v>35</v>
      </c>
      <c r="AB85">
        <v>2</v>
      </c>
    </row>
    <row r="86" spans="1:28" x14ac:dyDescent="0.25">
      <c r="A86" t="s">
        <v>184</v>
      </c>
      <c r="B86">
        <v>40670</v>
      </c>
      <c r="C86" t="s">
        <v>185</v>
      </c>
      <c r="D86" t="s">
        <v>199</v>
      </c>
      <c r="E86" t="s">
        <v>199</v>
      </c>
      <c r="F86" t="s">
        <v>30</v>
      </c>
      <c r="G86">
        <v>0</v>
      </c>
      <c r="H86">
        <v>3</v>
      </c>
      <c r="I86">
        <v>8</v>
      </c>
      <c r="J86" t="s">
        <v>31</v>
      </c>
      <c r="K86" t="s">
        <v>187</v>
      </c>
      <c r="L86">
        <v>257526</v>
      </c>
      <c r="M86">
        <v>98</v>
      </c>
      <c r="N86">
        <v>98</v>
      </c>
      <c r="O86">
        <v>99</v>
      </c>
      <c r="P86">
        <v>91</v>
      </c>
      <c r="Q86">
        <v>98</v>
      </c>
      <c r="R86">
        <v>100</v>
      </c>
      <c r="S86">
        <v>96.03</v>
      </c>
      <c r="V86" t="s">
        <v>195</v>
      </c>
      <c r="X86" t="s">
        <v>34</v>
      </c>
      <c r="Y86" t="s">
        <v>196</v>
      </c>
      <c r="AA86" t="s">
        <v>35</v>
      </c>
      <c r="AB86">
        <v>2</v>
      </c>
    </row>
    <row r="87" spans="1:28" x14ac:dyDescent="0.25">
      <c r="A87" t="s">
        <v>184</v>
      </c>
      <c r="B87">
        <v>40670</v>
      </c>
      <c r="C87" t="s">
        <v>185</v>
      </c>
      <c r="D87" t="s">
        <v>201</v>
      </c>
      <c r="E87" t="s">
        <v>201</v>
      </c>
      <c r="F87" t="s">
        <v>30</v>
      </c>
      <c r="G87">
        <v>0</v>
      </c>
      <c r="H87">
        <v>3</v>
      </c>
      <c r="I87">
        <v>18</v>
      </c>
      <c r="J87" t="s">
        <v>57</v>
      </c>
      <c r="K87" t="s">
        <v>187</v>
      </c>
      <c r="L87">
        <v>40905</v>
      </c>
      <c r="M87">
        <v>98</v>
      </c>
      <c r="N87">
        <v>98</v>
      </c>
      <c r="O87">
        <v>99</v>
      </c>
      <c r="P87">
        <v>91</v>
      </c>
      <c r="Q87">
        <v>98</v>
      </c>
      <c r="R87">
        <v>100</v>
      </c>
      <c r="S87">
        <v>96.03</v>
      </c>
      <c r="V87" t="s">
        <v>195</v>
      </c>
      <c r="X87" t="s">
        <v>34</v>
      </c>
      <c r="Y87" t="s">
        <v>196</v>
      </c>
      <c r="AA87" t="s">
        <v>35</v>
      </c>
      <c r="AB87">
        <v>2</v>
      </c>
    </row>
    <row r="88" spans="1:28" x14ac:dyDescent="0.25">
      <c r="A88" t="s">
        <v>184</v>
      </c>
      <c r="B88">
        <v>40670</v>
      </c>
      <c r="C88" t="s">
        <v>185</v>
      </c>
      <c r="D88" t="s">
        <v>202</v>
      </c>
      <c r="E88" t="s">
        <v>202</v>
      </c>
      <c r="F88" t="s">
        <v>30</v>
      </c>
      <c r="G88">
        <v>0</v>
      </c>
      <c r="H88">
        <v>3</v>
      </c>
      <c r="I88">
        <v>25</v>
      </c>
      <c r="J88" t="s">
        <v>57</v>
      </c>
      <c r="K88" t="s">
        <v>187</v>
      </c>
      <c r="L88">
        <v>33222</v>
      </c>
      <c r="M88">
        <v>98</v>
      </c>
      <c r="N88">
        <v>98</v>
      </c>
      <c r="O88">
        <v>99</v>
      </c>
      <c r="P88">
        <v>91</v>
      </c>
      <c r="Q88">
        <v>98</v>
      </c>
      <c r="R88">
        <v>100</v>
      </c>
      <c r="S88">
        <v>96.03</v>
      </c>
      <c r="V88" t="s">
        <v>195</v>
      </c>
      <c r="X88" t="s">
        <v>34</v>
      </c>
      <c r="Y88" t="s">
        <v>196</v>
      </c>
      <c r="AA88" t="s">
        <v>35</v>
      </c>
      <c r="AB88">
        <v>2</v>
      </c>
    </row>
    <row r="89" spans="1:28" x14ac:dyDescent="0.25">
      <c r="A89" t="s">
        <v>184</v>
      </c>
      <c r="B89">
        <v>40670</v>
      </c>
      <c r="C89" t="s">
        <v>185</v>
      </c>
      <c r="D89" t="s">
        <v>203</v>
      </c>
      <c r="E89" t="s">
        <v>203</v>
      </c>
      <c r="F89" t="s">
        <v>30</v>
      </c>
      <c r="G89">
        <v>0</v>
      </c>
      <c r="H89">
        <v>3</v>
      </c>
      <c r="I89">
        <v>27</v>
      </c>
      <c r="J89" t="s">
        <v>57</v>
      </c>
      <c r="K89" t="s">
        <v>187</v>
      </c>
      <c r="L89">
        <v>21724</v>
      </c>
      <c r="M89">
        <v>98</v>
      </c>
      <c r="N89">
        <v>98</v>
      </c>
      <c r="O89">
        <v>99</v>
      </c>
      <c r="P89">
        <v>91</v>
      </c>
      <c r="Q89">
        <v>98</v>
      </c>
      <c r="R89">
        <v>100</v>
      </c>
      <c r="S89">
        <v>96.03</v>
      </c>
      <c r="V89" t="s">
        <v>195</v>
      </c>
      <c r="X89" t="s">
        <v>34</v>
      </c>
      <c r="Y89" t="s">
        <v>196</v>
      </c>
      <c r="AA89" t="s">
        <v>35</v>
      </c>
      <c r="AB89">
        <v>2</v>
      </c>
    </row>
    <row r="90" spans="1:28" x14ac:dyDescent="0.25">
      <c r="A90" t="s">
        <v>184</v>
      </c>
      <c r="B90">
        <v>40670</v>
      </c>
      <c r="C90" t="s">
        <v>185</v>
      </c>
      <c r="D90" t="s">
        <v>204</v>
      </c>
      <c r="E90" t="s">
        <v>204</v>
      </c>
      <c r="F90" t="s">
        <v>30</v>
      </c>
      <c r="G90">
        <v>0</v>
      </c>
      <c r="H90">
        <v>3</v>
      </c>
      <c r="I90">
        <v>40</v>
      </c>
      <c r="J90" t="s">
        <v>57</v>
      </c>
      <c r="K90" t="s">
        <v>187</v>
      </c>
      <c r="L90">
        <v>2916</v>
      </c>
      <c r="M90">
        <v>98</v>
      </c>
      <c r="N90">
        <v>98</v>
      </c>
      <c r="O90">
        <v>99</v>
      </c>
      <c r="P90">
        <v>91</v>
      </c>
      <c r="Q90">
        <v>98</v>
      </c>
      <c r="R90">
        <v>100</v>
      </c>
      <c r="S90">
        <v>96.03</v>
      </c>
      <c r="V90" t="s">
        <v>195</v>
      </c>
      <c r="X90" t="s">
        <v>34</v>
      </c>
      <c r="Y90" t="s">
        <v>196</v>
      </c>
      <c r="AA90" t="s">
        <v>35</v>
      </c>
      <c r="AB90">
        <v>2</v>
      </c>
    </row>
    <row r="91" spans="1:28" x14ac:dyDescent="0.25">
      <c r="A91" t="s">
        <v>184</v>
      </c>
      <c r="B91">
        <v>40670</v>
      </c>
      <c r="C91" t="s">
        <v>185</v>
      </c>
      <c r="D91" t="s">
        <v>205</v>
      </c>
      <c r="E91" t="s">
        <v>205</v>
      </c>
      <c r="F91" t="s">
        <v>30</v>
      </c>
      <c r="G91">
        <v>0</v>
      </c>
      <c r="H91">
        <v>3</v>
      </c>
      <c r="I91">
        <v>43</v>
      </c>
      <c r="J91" t="s">
        <v>57</v>
      </c>
      <c r="K91" t="s">
        <v>187</v>
      </c>
      <c r="L91">
        <v>20015</v>
      </c>
      <c r="M91">
        <v>97</v>
      </c>
      <c r="N91">
        <v>97</v>
      </c>
      <c r="O91">
        <v>99</v>
      </c>
      <c r="P91">
        <v>91</v>
      </c>
      <c r="Q91">
        <v>98</v>
      </c>
      <c r="R91">
        <v>99.85</v>
      </c>
      <c r="S91">
        <v>96.03</v>
      </c>
      <c r="V91" t="s">
        <v>206</v>
      </c>
      <c r="X91" t="s">
        <v>34</v>
      </c>
      <c r="Y91" t="s">
        <v>196</v>
      </c>
      <c r="AA91" t="s">
        <v>35</v>
      </c>
      <c r="AB91">
        <v>2</v>
      </c>
    </row>
    <row r="92" spans="1:28" x14ac:dyDescent="0.25">
      <c r="A92" t="s">
        <v>184</v>
      </c>
      <c r="B92">
        <v>40670</v>
      </c>
      <c r="C92" t="s">
        <v>185</v>
      </c>
      <c r="D92" t="s">
        <v>210</v>
      </c>
      <c r="E92" t="s">
        <v>210</v>
      </c>
      <c r="F92" t="s">
        <v>30</v>
      </c>
      <c r="G92">
        <v>0</v>
      </c>
      <c r="H92">
        <v>3</v>
      </c>
      <c r="I92">
        <v>57</v>
      </c>
      <c r="J92" t="s">
        <v>57</v>
      </c>
      <c r="K92" t="s">
        <v>187</v>
      </c>
      <c r="L92">
        <v>41696</v>
      </c>
      <c r="M92">
        <v>94</v>
      </c>
      <c r="N92">
        <v>94</v>
      </c>
      <c r="O92">
        <v>95</v>
      </c>
      <c r="P92">
        <v>87</v>
      </c>
      <c r="Q92">
        <v>94</v>
      </c>
      <c r="R92">
        <v>92.41</v>
      </c>
      <c r="S92">
        <v>96.03</v>
      </c>
      <c r="V92" t="s">
        <v>206</v>
      </c>
      <c r="X92" t="s">
        <v>77</v>
      </c>
      <c r="Y92" t="s">
        <v>196</v>
      </c>
      <c r="AA92" t="s">
        <v>35</v>
      </c>
      <c r="AB92">
        <v>2</v>
      </c>
    </row>
    <row r="93" spans="1:28" x14ac:dyDescent="0.25">
      <c r="A93" t="s">
        <v>184</v>
      </c>
      <c r="B93">
        <v>40670</v>
      </c>
      <c r="C93" t="s">
        <v>185</v>
      </c>
      <c r="D93" t="s">
        <v>211</v>
      </c>
      <c r="E93" t="s">
        <v>211</v>
      </c>
      <c r="F93" t="s">
        <v>30</v>
      </c>
      <c r="G93">
        <v>0</v>
      </c>
      <c r="H93">
        <v>3</v>
      </c>
      <c r="I93">
        <v>72</v>
      </c>
      <c r="J93" t="s">
        <v>57</v>
      </c>
      <c r="K93" t="s">
        <v>187</v>
      </c>
      <c r="L93">
        <v>43352</v>
      </c>
      <c r="M93">
        <v>93</v>
      </c>
      <c r="N93">
        <v>93</v>
      </c>
      <c r="O93">
        <v>95</v>
      </c>
      <c r="P93">
        <v>87</v>
      </c>
      <c r="Q93">
        <v>94</v>
      </c>
      <c r="R93">
        <v>91.55</v>
      </c>
      <c r="S93">
        <v>96.03</v>
      </c>
      <c r="V93" t="s">
        <v>206</v>
      </c>
      <c r="X93" t="s">
        <v>77</v>
      </c>
      <c r="Y93" t="s">
        <v>196</v>
      </c>
      <c r="AA93" t="s">
        <v>35</v>
      </c>
      <c r="AB93">
        <v>2</v>
      </c>
    </row>
    <row r="94" spans="1:28" x14ac:dyDescent="0.25">
      <c r="A94" t="s">
        <v>184</v>
      </c>
      <c r="B94">
        <v>40670</v>
      </c>
      <c r="C94" t="s">
        <v>185</v>
      </c>
      <c r="D94" t="s">
        <v>200</v>
      </c>
      <c r="E94" t="s">
        <v>200</v>
      </c>
      <c r="F94" t="s">
        <v>30</v>
      </c>
      <c r="G94">
        <v>0</v>
      </c>
      <c r="H94">
        <v>3</v>
      </c>
      <c r="I94">
        <v>10</v>
      </c>
      <c r="J94" t="s">
        <v>54</v>
      </c>
      <c r="K94" t="s">
        <v>187</v>
      </c>
      <c r="L94">
        <v>257424</v>
      </c>
      <c r="M94">
        <v>98</v>
      </c>
      <c r="N94">
        <v>98</v>
      </c>
      <c r="O94">
        <v>99</v>
      </c>
      <c r="P94">
        <v>91</v>
      </c>
      <c r="Q94">
        <v>98</v>
      </c>
      <c r="R94">
        <v>100</v>
      </c>
      <c r="S94">
        <v>96.03</v>
      </c>
      <c r="V94" t="s">
        <v>195</v>
      </c>
      <c r="X94" t="s">
        <v>34</v>
      </c>
      <c r="Y94" t="s">
        <v>196</v>
      </c>
      <c r="AA94" t="s">
        <v>35</v>
      </c>
      <c r="AB94">
        <v>2</v>
      </c>
    </row>
    <row r="95" spans="1:28" x14ac:dyDescent="0.25">
      <c r="A95" t="s">
        <v>27</v>
      </c>
      <c r="B95">
        <v>23778</v>
      </c>
      <c r="C95" t="s">
        <v>716</v>
      </c>
      <c r="D95" t="s">
        <v>720</v>
      </c>
      <c r="E95" t="s">
        <v>720</v>
      </c>
      <c r="F95" t="s">
        <v>139</v>
      </c>
      <c r="G95">
        <v>0</v>
      </c>
      <c r="H95">
        <v>2</v>
      </c>
      <c r="I95">
        <v>2</v>
      </c>
      <c r="J95" t="s">
        <v>31</v>
      </c>
      <c r="K95" t="s">
        <v>718</v>
      </c>
      <c r="L95">
        <v>2605</v>
      </c>
      <c r="M95">
        <v>96</v>
      </c>
      <c r="N95">
        <v>96</v>
      </c>
      <c r="O95">
        <v>96</v>
      </c>
      <c r="P95">
        <v>96</v>
      </c>
      <c r="Q95">
        <v>96</v>
      </c>
      <c r="R95">
        <v>100</v>
      </c>
      <c r="S95">
        <v>90.38</v>
      </c>
      <c r="T95">
        <v>100</v>
      </c>
      <c r="V95" t="s">
        <v>721</v>
      </c>
      <c r="X95" t="s">
        <v>34</v>
      </c>
      <c r="Y95" t="s">
        <v>722</v>
      </c>
      <c r="Z95" t="s">
        <v>34</v>
      </c>
      <c r="AA95" t="s">
        <v>35</v>
      </c>
      <c r="AB95">
        <v>3</v>
      </c>
    </row>
    <row r="96" spans="1:28" x14ac:dyDescent="0.25">
      <c r="A96" t="s">
        <v>27</v>
      </c>
      <c r="B96">
        <v>23778</v>
      </c>
      <c r="C96" t="s">
        <v>716</v>
      </c>
      <c r="D96" t="s">
        <v>728</v>
      </c>
      <c r="E96" t="s">
        <v>728</v>
      </c>
      <c r="F96" t="s">
        <v>139</v>
      </c>
      <c r="G96">
        <v>0</v>
      </c>
      <c r="H96">
        <v>2</v>
      </c>
      <c r="I96">
        <v>8</v>
      </c>
      <c r="J96" t="s">
        <v>31</v>
      </c>
      <c r="K96" t="s">
        <v>718</v>
      </c>
      <c r="L96">
        <v>71</v>
      </c>
      <c r="M96">
        <v>94</v>
      </c>
      <c r="N96">
        <v>94</v>
      </c>
      <c r="O96">
        <v>97</v>
      </c>
      <c r="P96">
        <v>89</v>
      </c>
      <c r="Q96">
        <v>95</v>
      </c>
      <c r="R96">
        <v>88.6</v>
      </c>
      <c r="S96">
        <v>93.62</v>
      </c>
      <c r="T96">
        <v>100</v>
      </c>
      <c r="V96" t="s">
        <v>729</v>
      </c>
      <c r="X96" t="s">
        <v>730</v>
      </c>
      <c r="Y96" t="s">
        <v>63</v>
      </c>
      <c r="Z96" t="s">
        <v>34</v>
      </c>
      <c r="AA96" t="s">
        <v>35</v>
      </c>
      <c r="AB96">
        <v>3</v>
      </c>
    </row>
    <row r="97" spans="1:28" x14ac:dyDescent="0.25">
      <c r="A97" t="s">
        <v>27</v>
      </c>
      <c r="B97">
        <v>23778</v>
      </c>
      <c r="C97" t="s">
        <v>716</v>
      </c>
      <c r="D97" t="s">
        <v>731</v>
      </c>
      <c r="E97" t="s">
        <v>731</v>
      </c>
      <c r="F97" t="s">
        <v>139</v>
      </c>
      <c r="G97">
        <v>0</v>
      </c>
      <c r="H97">
        <v>2</v>
      </c>
      <c r="I97">
        <v>9</v>
      </c>
      <c r="J97" t="s">
        <v>31</v>
      </c>
      <c r="K97" t="s">
        <v>718</v>
      </c>
      <c r="L97">
        <v>52</v>
      </c>
      <c r="M97">
        <v>94</v>
      </c>
      <c r="N97">
        <v>94</v>
      </c>
      <c r="O97">
        <v>96</v>
      </c>
      <c r="P97">
        <v>92</v>
      </c>
      <c r="Q97">
        <v>95</v>
      </c>
      <c r="R97">
        <v>94.66</v>
      </c>
      <c r="S97">
        <v>88.97</v>
      </c>
      <c r="T97">
        <v>100</v>
      </c>
      <c r="V97" t="s">
        <v>729</v>
      </c>
      <c r="X97" t="s">
        <v>106</v>
      </c>
      <c r="Y97" t="s">
        <v>92</v>
      </c>
      <c r="Z97" t="s">
        <v>34</v>
      </c>
      <c r="AA97" t="s">
        <v>35</v>
      </c>
      <c r="AB97">
        <v>3</v>
      </c>
    </row>
    <row r="98" spans="1:28" x14ac:dyDescent="0.25">
      <c r="A98" t="s">
        <v>27</v>
      </c>
      <c r="B98">
        <v>23778</v>
      </c>
      <c r="C98" t="s">
        <v>716</v>
      </c>
      <c r="D98" t="s">
        <v>744</v>
      </c>
      <c r="E98" t="s">
        <v>744</v>
      </c>
      <c r="F98" t="s">
        <v>139</v>
      </c>
      <c r="G98">
        <v>0</v>
      </c>
      <c r="H98">
        <v>2</v>
      </c>
      <c r="I98">
        <v>67</v>
      </c>
      <c r="J98" t="s">
        <v>76</v>
      </c>
      <c r="K98" t="s">
        <v>718</v>
      </c>
      <c r="L98">
        <v>20</v>
      </c>
      <c r="M98">
        <v>87</v>
      </c>
      <c r="N98">
        <v>87</v>
      </c>
      <c r="O98">
        <v>89</v>
      </c>
      <c r="P98">
        <v>84</v>
      </c>
      <c r="Q98">
        <v>88</v>
      </c>
      <c r="R98">
        <v>68.489999999999995</v>
      </c>
      <c r="S98">
        <v>93.63</v>
      </c>
      <c r="T98">
        <v>100</v>
      </c>
      <c r="V98" t="s">
        <v>733</v>
      </c>
      <c r="X98" t="s">
        <v>745</v>
      </c>
      <c r="Y98" t="s">
        <v>63</v>
      </c>
      <c r="Z98" t="s">
        <v>34</v>
      </c>
      <c r="AA98" t="s">
        <v>35</v>
      </c>
      <c r="AB98">
        <v>3</v>
      </c>
    </row>
    <row r="99" spans="1:28" x14ac:dyDescent="0.25">
      <c r="A99" t="s">
        <v>27</v>
      </c>
      <c r="B99">
        <v>23778</v>
      </c>
      <c r="C99" t="s">
        <v>716</v>
      </c>
      <c r="D99" t="s">
        <v>346</v>
      </c>
      <c r="E99" t="s">
        <v>346</v>
      </c>
      <c r="F99" t="s">
        <v>139</v>
      </c>
      <c r="G99">
        <v>0</v>
      </c>
      <c r="H99">
        <v>2</v>
      </c>
      <c r="I99">
        <v>58</v>
      </c>
      <c r="J99" t="s">
        <v>57</v>
      </c>
      <c r="K99" t="s">
        <v>718</v>
      </c>
      <c r="L99">
        <v>154</v>
      </c>
      <c r="M99">
        <v>88</v>
      </c>
      <c r="N99">
        <v>88</v>
      </c>
      <c r="O99">
        <v>92</v>
      </c>
      <c r="P99">
        <v>84</v>
      </c>
      <c r="Q99">
        <v>90</v>
      </c>
      <c r="R99">
        <v>76.319999999999993</v>
      </c>
      <c r="S99">
        <v>89</v>
      </c>
      <c r="T99">
        <v>100</v>
      </c>
      <c r="V99" t="s">
        <v>733</v>
      </c>
      <c r="X99" t="s">
        <v>740</v>
      </c>
      <c r="Y99" t="s">
        <v>92</v>
      </c>
      <c r="Z99" t="s">
        <v>34</v>
      </c>
      <c r="AA99" t="s">
        <v>35</v>
      </c>
      <c r="AB99">
        <v>3</v>
      </c>
    </row>
    <row r="100" spans="1:28" x14ac:dyDescent="0.25">
      <c r="A100" t="s">
        <v>27</v>
      </c>
      <c r="B100">
        <v>23778</v>
      </c>
      <c r="C100" t="s">
        <v>716</v>
      </c>
      <c r="D100" t="s">
        <v>748</v>
      </c>
      <c r="E100" t="s">
        <v>748</v>
      </c>
      <c r="F100" t="s">
        <v>139</v>
      </c>
      <c r="G100">
        <v>0</v>
      </c>
      <c r="H100">
        <v>2</v>
      </c>
      <c r="I100">
        <v>72</v>
      </c>
      <c r="J100" t="s">
        <v>57</v>
      </c>
      <c r="K100" t="s">
        <v>718</v>
      </c>
      <c r="L100">
        <v>708</v>
      </c>
      <c r="M100">
        <v>86</v>
      </c>
      <c r="N100">
        <v>86</v>
      </c>
      <c r="O100">
        <v>92</v>
      </c>
      <c r="P100">
        <v>79</v>
      </c>
      <c r="Q100">
        <v>89</v>
      </c>
      <c r="R100">
        <v>78.75</v>
      </c>
      <c r="S100">
        <v>86.56</v>
      </c>
      <c r="T100">
        <v>93.33</v>
      </c>
      <c r="V100" t="s">
        <v>71</v>
      </c>
      <c r="X100" t="s">
        <v>749</v>
      </c>
      <c r="Y100" t="s">
        <v>111</v>
      </c>
      <c r="Z100" t="s">
        <v>339</v>
      </c>
      <c r="AA100" t="s">
        <v>35</v>
      </c>
      <c r="AB100">
        <v>3</v>
      </c>
    </row>
    <row r="101" spans="1:28" x14ac:dyDescent="0.25">
      <c r="A101" t="s">
        <v>27</v>
      </c>
      <c r="B101">
        <v>46376</v>
      </c>
      <c r="C101" t="s">
        <v>495</v>
      </c>
      <c r="D101" t="s">
        <v>524</v>
      </c>
      <c r="E101" t="s">
        <v>524</v>
      </c>
      <c r="F101" t="s">
        <v>139</v>
      </c>
      <c r="G101">
        <v>5</v>
      </c>
      <c r="H101">
        <v>3</v>
      </c>
      <c r="I101">
        <v>98</v>
      </c>
      <c r="J101" t="s">
        <v>80</v>
      </c>
      <c r="K101" t="s">
        <v>497</v>
      </c>
      <c r="L101">
        <v>1465</v>
      </c>
      <c r="M101">
        <v>99</v>
      </c>
      <c r="N101">
        <v>99</v>
      </c>
      <c r="O101">
        <v>99</v>
      </c>
      <c r="P101">
        <v>99</v>
      </c>
      <c r="Q101">
        <v>99</v>
      </c>
      <c r="R101">
        <v>100</v>
      </c>
      <c r="S101">
        <v>100</v>
      </c>
      <c r="T101">
        <v>99.99</v>
      </c>
      <c r="V101" t="s">
        <v>521</v>
      </c>
      <c r="X101" t="s">
        <v>34</v>
      </c>
      <c r="Y101" t="s">
        <v>34</v>
      </c>
      <c r="Z101" t="s">
        <v>34</v>
      </c>
      <c r="AA101" t="s">
        <v>35</v>
      </c>
      <c r="AB101">
        <v>3</v>
      </c>
    </row>
    <row r="102" spans="1:28" x14ac:dyDescent="0.25">
      <c r="A102" t="s">
        <v>27</v>
      </c>
      <c r="B102">
        <v>46376</v>
      </c>
      <c r="C102" t="s">
        <v>495</v>
      </c>
      <c r="D102" t="s">
        <v>523</v>
      </c>
      <c r="E102" t="s">
        <v>523</v>
      </c>
      <c r="F102" t="s">
        <v>139</v>
      </c>
      <c r="G102">
        <v>3</v>
      </c>
      <c r="H102">
        <v>3</v>
      </c>
      <c r="I102">
        <v>99</v>
      </c>
      <c r="J102" t="s">
        <v>80</v>
      </c>
      <c r="K102" t="s">
        <v>497</v>
      </c>
      <c r="L102">
        <v>1465</v>
      </c>
      <c r="M102">
        <v>99</v>
      </c>
      <c r="N102">
        <v>99</v>
      </c>
      <c r="O102">
        <v>99</v>
      </c>
      <c r="P102">
        <v>99</v>
      </c>
      <c r="Q102">
        <v>99</v>
      </c>
      <c r="R102">
        <v>100</v>
      </c>
      <c r="S102">
        <v>100</v>
      </c>
      <c r="T102">
        <v>99.99</v>
      </c>
      <c r="V102" t="s">
        <v>521</v>
      </c>
      <c r="X102" t="s">
        <v>34</v>
      </c>
      <c r="Y102" t="s">
        <v>34</v>
      </c>
      <c r="Z102" t="s">
        <v>34</v>
      </c>
      <c r="AA102" t="s">
        <v>35</v>
      </c>
      <c r="AB102">
        <v>3</v>
      </c>
    </row>
    <row r="103" spans="1:28" x14ac:dyDescent="0.25">
      <c r="A103" t="s">
        <v>27</v>
      </c>
      <c r="B103">
        <v>46376</v>
      </c>
      <c r="C103" t="s">
        <v>495</v>
      </c>
      <c r="D103" t="s">
        <v>522</v>
      </c>
      <c r="E103" t="s">
        <v>522</v>
      </c>
      <c r="F103" t="s">
        <v>139</v>
      </c>
      <c r="G103">
        <v>0</v>
      </c>
      <c r="H103">
        <v>3</v>
      </c>
      <c r="I103">
        <v>97</v>
      </c>
      <c r="J103" t="s">
        <v>80</v>
      </c>
      <c r="K103" t="s">
        <v>497</v>
      </c>
      <c r="L103">
        <v>1494</v>
      </c>
      <c r="M103">
        <v>99</v>
      </c>
      <c r="N103">
        <v>99</v>
      </c>
      <c r="O103">
        <v>99</v>
      </c>
      <c r="P103">
        <v>99</v>
      </c>
      <c r="Q103">
        <v>99</v>
      </c>
      <c r="R103">
        <v>99.12</v>
      </c>
      <c r="S103">
        <v>100</v>
      </c>
      <c r="T103">
        <v>99.96</v>
      </c>
      <c r="V103" t="s">
        <v>55</v>
      </c>
      <c r="X103" t="s">
        <v>52</v>
      </c>
      <c r="Y103" t="s">
        <v>34</v>
      </c>
      <c r="Z103" t="s">
        <v>34</v>
      </c>
      <c r="AA103" t="s">
        <v>35</v>
      </c>
      <c r="AB103">
        <v>3</v>
      </c>
    </row>
    <row r="104" spans="1:28" x14ac:dyDescent="0.25">
      <c r="A104" t="s">
        <v>27</v>
      </c>
      <c r="B104">
        <v>46376</v>
      </c>
      <c r="C104" t="s">
        <v>495</v>
      </c>
      <c r="D104" t="s">
        <v>518</v>
      </c>
      <c r="E104" t="s">
        <v>518</v>
      </c>
      <c r="F104" t="s">
        <v>139</v>
      </c>
      <c r="G104">
        <v>8</v>
      </c>
      <c r="H104">
        <v>3</v>
      </c>
      <c r="I104">
        <v>86</v>
      </c>
      <c r="J104" t="s">
        <v>76</v>
      </c>
      <c r="K104" t="s">
        <v>497</v>
      </c>
      <c r="L104">
        <v>28763</v>
      </c>
      <c r="M104">
        <v>99</v>
      </c>
      <c r="N104">
        <v>99</v>
      </c>
      <c r="O104">
        <v>99</v>
      </c>
      <c r="P104">
        <v>98</v>
      </c>
      <c r="Q104">
        <v>99</v>
      </c>
      <c r="R104">
        <v>97.63</v>
      </c>
      <c r="S104">
        <v>100</v>
      </c>
      <c r="T104">
        <v>99.96</v>
      </c>
      <c r="V104" t="s">
        <v>55</v>
      </c>
      <c r="X104" t="s">
        <v>72</v>
      </c>
      <c r="Y104" t="s">
        <v>34</v>
      </c>
      <c r="Z104" t="s">
        <v>34</v>
      </c>
      <c r="AA104" t="s">
        <v>35</v>
      </c>
      <c r="AB104">
        <v>3</v>
      </c>
    </row>
    <row r="105" spans="1:28" x14ac:dyDescent="0.25">
      <c r="A105" t="s">
        <v>27</v>
      </c>
      <c r="B105">
        <v>46376</v>
      </c>
      <c r="C105" t="s">
        <v>495</v>
      </c>
      <c r="D105" t="s">
        <v>520</v>
      </c>
      <c r="E105" t="s">
        <v>520</v>
      </c>
      <c r="F105" t="s">
        <v>139</v>
      </c>
      <c r="G105">
        <v>0</v>
      </c>
      <c r="H105">
        <v>3</v>
      </c>
      <c r="I105">
        <v>90</v>
      </c>
      <c r="J105" t="s">
        <v>57</v>
      </c>
      <c r="K105" t="s">
        <v>497</v>
      </c>
      <c r="L105">
        <v>4306</v>
      </c>
      <c r="M105">
        <v>99</v>
      </c>
      <c r="N105">
        <v>99</v>
      </c>
      <c r="O105">
        <v>99</v>
      </c>
      <c r="P105">
        <v>99</v>
      </c>
      <c r="Q105">
        <v>99</v>
      </c>
      <c r="R105">
        <v>100</v>
      </c>
      <c r="S105">
        <v>100</v>
      </c>
      <c r="T105">
        <v>99.96</v>
      </c>
      <c r="V105" t="s">
        <v>521</v>
      </c>
      <c r="X105" t="s">
        <v>34</v>
      </c>
      <c r="Y105" t="s">
        <v>34</v>
      </c>
      <c r="Z105" t="s">
        <v>34</v>
      </c>
      <c r="AA105" t="s">
        <v>35</v>
      </c>
      <c r="AB105">
        <v>3</v>
      </c>
    </row>
    <row r="106" spans="1:28" x14ac:dyDescent="0.25">
      <c r="A106" t="s">
        <v>27</v>
      </c>
      <c r="B106">
        <v>25114</v>
      </c>
      <c r="C106" t="s">
        <v>28</v>
      </c>
      <c r="D106" t="s">
        <v>56</v>
      </c>
      <c r="E106" t="s">
        <v>56</v>
      </c>
      <c r="F106" t="s">
        <v>30</v>
      </c>
      <c r="G106">
        <v>1</v>
      </c>
      <c r="H106">
        <v>1</v>
      </c>
      <c r="I106">
        <v>12</v>
      </c>
      <c r="J106" t="s">
        <v>57</v>
      </c>
      <c r="K106" t="s">
        <v>32</v>
      </c>
      <c r="L106">
        <v>41861</v>
      </c>
      <c r="M106">
        <v>98</v>
      </c>
      <c r="N106">
        <v>98</v>
      </c>
      <c r="O106">
        <v>98</v>
      </c>
      <c r="P106">
        <v>98</v>
      </c>
      <c r="Q106">
        <v>98</v>
      </c>
      <c r="R106">
        <v>95.24</v>
      </c>
      <c r="S106">
        <v>100</v>
      </c>
      <c r="T106">
        <v>99.96</v>
      </c>
      <c r="V106" t="s">
        <v>50</v>
      </c>
      <c r="X106" t="s">
        <v>58</v>
      </c>
      <c r="Y106" t="s">
        <v>34</v>
      </c>
      <c r="Z106" t="s">
        <v>34</v>
      </c>
      <c r="AA106" t="s">
        <v>35</v>
      </c>
      <c r="AB106">
        <v>3</v>
      </c>
    </row>
    <row r="107" spans="1:28" x14ac:dyDescent="0.25">
      <c r="A107" t="s">
        <v>27</v>
      </c>
      <c r="B107">
        <v>25114</v>
      </c>
      <c r="C107" t="s">
        <v>28</v>
      </c>
      <c r="D107" t="s">
        <v>68</v>
      </c>
      <c r="E107" t="s">
        <v>68</v>
      </c>
      <c r="F107" t="s">
        <v>30</v>
      </c>
      <c r="G107">
        <v>0</v>
      </c>
      <c r="H107">
        <v>1</v>
      </c>
      <c r="I107">
        <v>53</v>
      </c>
      <c r="J107" t="s">
        <v>57</v>
      </c>
      <c r="K107" t="s">
        <v>32</v>
      </c>
      <c r="L107">
        <v>90568</v>
      </c>
      <c r="M107">
        <v>97</v>
      </c>
      <c r="N107">
        <v>97</v>
      </c>
      <c r="O107">
        <v>97</v>
      </c>
      <c r="P107">
        <v>97</v>
      </c>
      <c r="Q107">
        <v>97</v>
      </c>
      <c r="R107">
        <v>93.78</v>
      </c>
      <c r="S107">
        <v>100</v>
      </c>
      <c r="T107">
        <v>100</v>
      </c>
      <c r="V107" t="s">
        <v>38</v>
      </c>
      <c r="X107" t="s">
        <v>63</v>
      </c>
      <c r="Y107" t="s">
        <v>34</v>
      </c>
      <c r="Z107" t="s">
        <v>34</v>
      </c>
      <c r="AA107" t="s">
        <v>35</v>
      </c>
      <c r="AB107">
        <v>3</v>
      </c>
    </row>
    <row r="108" spans="1:28" x14ac:dyDescent="0.25">
      <c r="A108" t="s">
        <v>27</v>
      </c>
      <c r="B108">
        <v>25114</v>
      </c>
      <c r="C108" t="s">
        <v>28</v>
      </c>
      <c r="D108" t="s">
        <v>69</v>
      </c>
      <c r="E108" t="s">
        <v>69</v>
      </c>
      <c r="F108" t="s">
        <v>30</v>
      </c>
      <c r="G108">
        <v>0</v>
      </c>
      <c r="H108">
        <v>1</v>
      </c>
      <c r="I108">
        <v>61</v>
      </c>
      <c r="J108" t="s">
        <v>57</v>
      </c>
      <c r="K108" t="s">
        <v>32</v>
      </c>
      <c r="L108">
        <v>47641</v>
      </c>
      <c r="M108">
        <v>97</v>
      </c>
      <c r="N108">
        <v>97</v>
      </c>
      <c r="O108">
        <v>97</v>
      </c>
      <c r="P108">
        <v>97</v>
      </c>
      <c r="Q108">
        <v>97</v>
      </c>
      <c r="R108">
        <v>93.78</v>
      </c>
      <c r="S108">
        <v>100</v>
      </c>
      <c r="T108">
        <v>100</v>
      </c>
      <c r="V108" t="s">
        <v>38</v>
      </c>
      <c r="X108" t="s">
        <v>63</v>
      </c>
      <c r="Y108" t="s">
        <v>34</v>
      </c>
      <c r="Z108" t="s">
        <v>34</v>
      </c>
      <c r="AA108" t="s">
        <v>35</v>
      </c>
      <c r="AB108">
        <v>3</v>
      </c>
    </row>
    <row r="109" spans="1:28" x14ac:dyDescent="0.25">
      <c r="A109" t="s">
        <v>27</v>
      </c>
      <c r="B109">
        <v>25114</v>
      </c>
      <c r="C109" t="s">
        <v>28</v>
      </c>
      <c r="D109" t="s">
        <v>74</v>
      </c>
      <c r="E109" t="s">
        <v>74</v>
      </c>
      <c r="F109" t="s">
        <v>30</v>
      </c>
      <c r="G109">
        <v>0</v>
      </c>
      <c r="H109">
        <v>1</v>
      </c>
      <c r="I109">
        <v>67</v>
      </c>
      <c r="J109" t="s">
        <v>57</v>
      </c>
      <c r="K109" t="s">
        <v>32</v>
      </c>
      <c r="L109">
        <v>18862</v>
      </c>
      <c r="M109">
        <v>97</v>
      </c>
      <c r="N109">
        <v>97</v>
      </c>
      <c r="O109">
        <v>97</v>
      </c>
      <c r="P109">
        <v>97</v>
      </c>
      <c r="Q109">
        <v>97</v>
      </c>
      <c r="R109">
        <v>93.78</v>
      </c>
      <c r="S109">
        <v>100</v>
      </c>
      <c r="T109">
        <v>100</v>
      </c>
      <c r="V109" t="s">
        <v>38</v>
      </c>
      <c r="X109" t="s">
        <v>63</v>
      </c>
      <c r="Y109" t="s">
        <v>34</v>
      </c>
      <c r="Z109" t="s">
        <v>34</v>
      </c>
      <c r="AA109" t="s">
        <v>35</v>
      </c>
      <c r="AB109">
        <v>3</v>
      </c>
    </row>
    <row r="110" spans="1:28" x14ac:dyDescent="0.25">
      <c r="A110" t="s">
        <v>27</v>
      </c>
      <c r="B110">
        <v>25114</v>
      </c>
      <c r="C110" t="s">
        <v>28</v>
      </c>
      <c r="D110" t="s">
        <v>78</v>
      </c>
      <c r="E110" t="s">
        <v>78</v>
      </c>
      <c r="F110" t="s">
        <v>30</v>
      </c>
      <c r="G110">
        <v>0</v>
      </c>
      <c r="H110">
        <v>1</v>
      </c>
      <c r="I110">
        <v>92</v>
      </c>
      <c r="J110" t="s">
        <v>57</v>
      </c>
      <c r="K110" t="s">
        <v>32</v>
      </c>
      <c r="L110">
        <v>9127</v>
      </c>
      <c r="M110">
        <v>97</v>
      </c>
      <c r="N110">
        <v>97</v>
      </c>
      <c r="O110">
        <v>97</v>
      </c>
      <c r="P110">
        <v>97</v>
      </c>
      <c r="Q110">
        <v>97</v>
      </c>
      <c r="R110">
        <v>93.78</v>
      </c>
      <c r="S110">
        <v>100</v>
      </c>
      <c r="T110">
        <v>100</v>
      </c>
      <c r="V110" t="s">
        <v>38</v>
      </c>
      <c r="X110" t="s">
        <v>63</v>
      </c>
      <c r="Y110" t="s">
        <v>34</v>
      </c>
      <c r="Z110" t="s">
        <v>34</v>
      </c>
      <c r="AA110" t="s">
        <v>35</v>
      </c>
      <c r="AB110">
        <v>3</v>
      </c>
    </row>
    <row r="111" spans="1:28" x14ac:dyDescent="0.25">
      <c r="A111" t="s">
        <v>27</v>
      </c>
      <c r="B111">
        <v>25114</v>
      </c>
      <c r="C111" t="s">
        <v>28</v>
      </c>
      <c r="D111" t="s">
        <v>60</v>
      </c>
      <c r="E111" t="s">
        <v>60</v>
      </c>
      <c r="F111" t="s">
        <v>30</v>
      </c>
      <c r="G111">
        <v>34</v>
      </c>
      <c r="H111">
        <v>1</v>
      </c>
      <c r="I111">
        <v>36</v>
      </c>
      <c r="J111" t="s">
        <v>61</v>
      </c>
      <c r="K111" t="s">
        <v>32</v>
      </c>
      <c r="L111">
        <v>1557114</v>
      </c>
      <c r="M111">
        <v>97</v>
      </c>
      <c r="N111">
        <v>97</v>
      </c>
      <c r="O111">
        <v>97</v>
      </c>
      <c r="P111">
        <v>97</v>
      </c>
      <c r="Q111">
        <v>97</v>
      </c>
      <c r="R111">
        <v>93.6</v>
      </c>
      <c r="S111">
        <v>100</v>
      </c>
      <c r="T111">
        <v>99.23</v>
      </c>
      <c r="V111" t="s">
        <v>62</v>
      </c>
      <c r="X111" t="s">
        <v>63</v>
      </c>
      <c r="Y111" t="s">
        <v>34</v>
      </c>
      <c r="Z111" t="s">
        <v>64</v>
      </c>
      <c r="AA111" t="s">
        <v>35</v>
      </c>
      <c r="AB111">
        <v>3</v>
      </c>
    </row>
    <row r="112" spans="1:28" x14ac:dyDescent="0.25">
      <c r="A112" t="s">
        <v>27</v>
      </c>
      <c r="B112">
        <v>23778</v>
      </c>
      <c r="C112" t="s">
        <v>716</v>
      </c>
      <c r="D112" t="s">
        <v>758</v>
      </c>
      <c r="E112" t="s">
        <v>758</v>
      </c>
      <c r="F112" t="s">
        <v>30</v>
      </c>
      <c r="G112">
        <v>1</v>
      </c>
      <c r="H112">
        <v>2</v>
      </c>
      <c r="I112">
        <v>99</v>
      </c>
      <c r="J112" t="s">
        <v>80</v>
      </c>
      <c r="K112" t="s">
        <v>718</v>
      </c>
      <c r="L112">
        <v>2399</v>
      </c>
      <c r="M112">
        <v>84</v>
      </c>
      <c r="N112">
        <v>84</v>
      </c>
      <c r="O112">
        <v>88</v>
      </c>
      <c r="P112">
        <v>81</v>
      </c>
      <c r="Q112">
        <v>86</v>
      </c>
      <c r="R112">
        <v>83.95</v>
      </c>
      <c r="S112">
        <v>70.760000000000005</v>
      </c>
      <c r="T112">
        <v>100</v>
      </c>
      <c r="V112" t="s">
        <v>733</v>
      </c>
      <c r="X112" t="s">
        <v>735</v>
      </c>
      <c r="Y112" t="s">
        <v>759</v>
      </c>
      <c r="Z112" t="s">
        <v>34</v>
      </c>
      <c r="AA112" t="s">
        <v>35</v>
      </c>
      <c r="AB112">
        <v>3</v>
      </c>
    </row>
    <row r="113" spans="1:28" x14ac:dyDescent="0.25">
      <c r="A113" t="s">
        <v>27</v>
      </c>
      <c r="B113">
        <v>23778</v>
      </c>
      <c r="C113" t="s">
        <v>716</v>
      </c>
      <c r="D113" t="s">
        <v>754</v>
      </c>
      <c r="E113" t="s">
        <v>754</v>
      </c>
      <c r="F113" t="s">
        <v>30</v>
      </c>
      <c r="G113">
        <v>0</v>
      </c>
      <c r="H113">
        <v>2</v>
      </c>
      <c r="I113">
        <v>97</v>
      </c>
      <c r="J113" t="s">
        <v>80</v>
      </c>
      <c r="K113" t="s">
        <v>718</v>
      </c>
      <c r="L113">
        <v>21569</v>
      </c>
      <c r="M113">
        <v>84</v>
      </c>
      <c r="N113">
        <v>84</v>
      </c>
      <c r="O113">
        <v>85</v>
      </c>
      <c r="P113">
        <v>81</v>
      </c>
      <c r="Q113">
        <v>84</v>
      </c>
      <c r="R113">
        <v>88.37</v>
      </c>
      <c r="S113">
        <v>97.49</v>
      </c>
      <c r="T113">
        <v>67.33</v>
      </c>
      <c r="V113" t="s">
        <v>66</v>
      </c>
      <c r="X113" t="s">
        <v>265</v>
      </c>
      <c r="Y113" t="s">
        <v>290</v>
      </c>
      <c r="Z113" t="s">
        <v>755</v>
      </c>
      <c r="AA113" t="s">
        <v>35</v>
      </c>
      <c r="AB113">
        <v>3</v>
      </c>
    </row>
    <row r="114" spans="1:28" x14ac:dyDescent="0.25">
      <c r="A114" t="s">
        <v>27</v>
      </c>
      <c r="B114">
        <v>23778</v>
      </c>
      <c r="C114" t="s">
        <v>716</v>
      </c>
      <c r="D114" t="s">
        <v>756</v>
      </c>
      <c r="E114" t="s">
        <v>756</v>
      </c>
      <c r="F114" t="s">
        <v>30</v>
      </c>
      <c r="G114">
        <v>0</v>
      </c>
      <c r="H114">
        <v>2</v>
      </c>
      <c r="I114">
        <v>98</v>
      </c>
      <c r="J114" t="s">
        <v>80</v>
      </c>
      <c r="K114" t="s">
        <v>718</v>
      </c>
      <c r="L114">
        <v>9590</v>
      </c>
      <c r="M114">
        <v>84</v>
      </c>
      <c r="N114">
        <v>84</v>
      </c>
      <c r="O114">
        <v>96</v>
      </c>
      <c r="P114">
        <v>72</v>
      </c>
      <c r="Q114">
        <v>90</v>
      </c>
      <c r="R114">
        <v>97.66</v>
      </c>
      <c r="S114">
        <v>93.27</v>
      </c>
      <c r="T114">
        <v>61.9</v>
      </c>
      <c r="V114" t="s">
        <v>71</v>
      </c>
      <c r="X114" t="s">
        <v>45</v>
      </c>
      <c r="Y114" t="s">
        <v>339</v>
      </c>
      <c r="Z114" t="s">
        <v>757</v>
      </c>
      <c r="AA114" t="s">
        <v>35</v>
      </c>
      <c r="AB114">
        <v>3</v>
      </c>
    </row>
    <row r="115" spans="1:28" x14ac:dyDescent="0.25">
      <c r="A115" t="s">
        <v>27</v>
      </c>
      <c r="B115">
        <v>23778</v>
      </c>
      <c r="C115" t="s">
        <v>716</v>
      </c>
      <c r="D115" t="s">
        <v>719</v>
      </c>
      <c r="E115" t="s">
        <v>719</v>
      </c>
      <c r="F115" t="s">
        <v>30</v>
      </c>
      <c r="G115">
        <v>1</v>
      </c>
      <c r="H115">
        <v>2</v>
      </c>
      <c r="I115">
        <v>0</v>
      </c>
      <c r="J115" t="s">
        <v>31</v>
      </c>
      <c r="K115" t="s">
        <v>718</v>
      </c>
      <c r="L115">
        <v>40545</v>
      </c>
      <c r="M115">
        <v>96</v>
      </c>
      <c r="N115">
        <v>96</v>
      </c>
      <c r="O115">
        <v>98</v>
      </c>
      <c r="P115">
        <v>91</v>
      </c>
      <c r="Q115">
        <v>97</v>
      </c>
      <c r="R115">
        <v>95.36</v>
      </c>
      <c r="S115">
        <v>97.49</v>
      </c>
      <c r="T115">
        <v>97.36</v>
      </c>
      <c r="V115" t="s">
        <v>326</v>
      </c>
      <c r="X115" t="s">
        <v>58</v>
      </c>
      <c r="Y115" t="s">
        <v>290</v>
      </c>
      <c r="Z115" t="s">
        <v>290</v>
      </c>
      <c r="AA115" t="s">
        <v>35</v>
      </c>
      <c r="AB115">
        <v>3</v>
      </c>
    </row>
    <row r="116" spans="1:28" x14ac:dyDescent="0.25">
      <c r="A116" t="s">
        <v>27</v>
      </c>
      <c r="B116">
        <v>23778</v>
      </c>
      <c r="C116" t="s">
        <v>716</v>
      </c>
      <c r="D116" t="s">
        <v>717</v>
      </c>
      <c r="E116" t="s">
        <v>717</v>
      </c>
      <c r="F116" t="s">
        <v>30</v>
      </c>
      <c r="G116">
        <v>0</v>
      </c>
      <c r="H116">
        <v>2</v>
      </c>
      <c r="I116">
        <v>1</v>
      </c>
      <c r="J116" t="s">
        <v>31</v>
      </c>
      <c r="K116" t="s">
        <v>718</v>
      </c>
      <c r="L116">
        <v>40545</v>
      </c>
      <c r="M116">
        <v>96</v>
      </c>
      <c r="N116">
        <v>96</v>
      </c>
      <c r="O116">
        <v>98</v>
      </c>
      <c r="P116">
        <v>91</v>
      </c>
      <c r="Q116">
        <v>97</v>
      </c>
      <c r="R116">
        <v>95.26</v>
      </c>
      <c r="S116">
        <v>97.49</v>
      </c>
      <c r="T116">
        <v>97.36</v>
      </c>
      <c r="V116" t="s">
        <v>326</v>
      </c>
      <c r="X116" t="s">
        <v>58</v>
      </c>
      <c r="Y116" t="s">
        <v>290</v>
      </c>
      <c r="Z116" t="s">
        <v>290</v>
      </c>
      <c r="AA116" t="s">
        <v>35</v>
      </c>
      <c r="AB116">
        <v>3</v>
      </c>
    </row>
    <row r="117" spans="1:28" x14ac:dyDescent="0.25">
      <c r="A117" t="s">
        <v>27</v>
      </c>
      <c r="B117">
        <v>23778</v>
      </c>
      <c r="C117" t="s">
        <v>716</v>
      </c>
      <c r="D117" t="s">
        <v>723</v>
      </c>
      <c r="E117" t="s">
        <v>723</v>
      </c>
      <c r="F117" t="s">
        <v>30</v>
      </c>
      <c r="G117">
        <v>0</v>
      </c>
      <c r="H117">
        <v>2</v>
      </c>
      <c r="I117">
        <v>3</v>
      </c>
      <c r="J117" t="s">
        <v>31</v>
      </c>
      <c r="K117" t="s">
        <v>718</v>
      </c>
      <c r="L117">
        <v>3</v>
      </c>
      <c r="M117">
        <v>96</v>
      </c>
      <c r="N117">
        <v>96</v>
      </c>
      <c r="O117">
        <v>96</v>
      </c>
      <c r="P117">
        <v>96</v>
      </c>
      <c r="Q117">
        <v>96</v>
      </c>
      <c r="R117">
        <v>100</v>
      </c>
      <c r="S117">
        <v>90.77</v>
      </c>
      <c r="T117">
        <v>100</v>
      </c>
      <c r="V117" t="s">
        <v>721</v>
      </c>
      <c r="X117" t="s">
        <v>34</v>
      </c>
      <c r="Y117" t="s">
        <v>262</v>
      </c>
      <c r="Z117" t="s">
        <v>34</v>
      </c>
      <c r="AA117" t="s">
        <v>35</v>
      </c>
      <c r="AB117">
        <v>3</v>
      </c>
    </row>
    <row r="118" spans="1:28" x14ac:dyDescent="0.25">
      <c r="A118" t="s">
        <v>27</v>
      </c>
      <c r="B118">
        <v>23778</v>
      </c>
      <c r="C118" t="s">
        <v>716</v>
      </c>
      <c r="D118" t="s">
        <v>725</v>
      </c>
      <c r="E118" t="s">
        <v>725</v>
      </c>
      <c r="F118" t="s">
        <v>30</v>
      </c>
      <c r="G118">
        <v>0</v>
      </c>
      <c r="H118">
        <v>2</v>
      </c>
      <c r="I118">
        <v>5</v>
      </c>
      <c r="J118" t="s">
        <v>31</v>
      </c>
      <c r="K118" t="s">
        <v>718</v>
      </c>
      <c r="L118">
        <v>41059</v>
      </c>
      <c r="M118">
        <v>95</v>
      </c>
      <c r="N118">
        <v>95</v>
      </c>
      <c r="O118">
        <v>98</v>
      </c>
      <c r="P118">
        <v>89</v>
      </c>
      <c r="Q118">
        <v>97</v>
      </c>
      <c r="R118">
        <v>95.26</v>
      </c>
      <c r="S118">
        <v>94.53</v>
      </c>
      <c r="T118">
        <v>97.13</v>
      </c>
      <c r="V118" t="s">
        <v>50</v>
      </c>
      <c r="X118" t="s">
        <v>58</v>
      </c>
      <c r="Y118" t="s">
        <v>251</v>
      </c>
      <c r="Z118" t="s">
        <v>106</v>
      </c>
      <c r="AA118" t="s">
        <v>35</v>
      </c>
      <c r="AB118">
        <v>3</v>
      </c>
    </row>
    <row r="119" spans="1:28" x14ac:dyDescent="0.25">
      <c r="A119" t="s">
        <v>27</v>
      </c>
      <c r="B119">
        <v>23778</v>
      </c>
      <c r="C119" t="s">
        <v>716</v>
      </c>
      <c r="D119" t="s">
        <v>726</v>
      </c>
      <c r="E119" t="s">
        <v>726</v>
      </c>
      <c r="F119" t="s">
        <v>30</v>
      </c>
      <c r="G119">
        <v>0</v>
      </c>
      <c r="H119">
        <v>2</v>
      </c>
      <c r="I119">
        <v>6</v>
      </c>
      <c r="J119" t="s">
        <v>31</v>
      </c>
      <c r="K119" t="s">
        <v>718</v>
      </c>
      <c r="L119">
        <v>5975</v>
      </c>
      <c r="M119">
        <v>94</v>
      </c>
      <c r="N119">
        <v>94</v>
      </c>
      <c r="O119">
        <v>94</v>
      </c>
      <c r="P119">
        <v>93</v>
      </c>
      <c r="Q119">
        <v>94</v>
      </c>
      <c r="R119">
        <v>93.02</v>
      </c>
      <c r="S119">
        <v>90.61</v>
      </c>
      <c r="T119">
        <v>98.58</v>
      </c>
      <c r="V119" t="s">
        <v>71</v>
      </c>
      <c r="X119" t="s">
        <v>339</v>
      </c>
      <c r="Y119" t="s">
        <v>262</v>
      </c>
      <c r="Z119" t="s">
        <v>102</v>
      </c>
      <c r="AA119" t="s">
        <v>35</v>
      </c>
      <c r="AB119">
        <v>3</v>
      </c>
    </row>
    <row r="120" spans="1:28" x14ac:dyDescent="0.25">
      <c r="A120" t="s">
        <v>27</v>
      </c>
      <c r="B120">
        <v>23778</v>
      </c>
      <c r="C120" t="s">
        <v>716</v>
      </c>
      <c r="D120" t="s">
        <v>727</v>
      </c>
      <c r="E120" t="s">
        <v>727</v>
      </c>
      <c r="F120" t="s">
        <v>30</v>
      </c>
      <c r="G120">
        <v>0</v>
      </c>
      <c r="H120">
        <v>2</v>
      </c>
      <c r="I120">
        <v>7</v>
      </c>
      <c r="J120" t="s">
        <v>31</v>
      </c>
      <c r="K120" t="s">
        <v>718</v>
      </c>
      <c r="L120">
        <v>2117</v>
      </c>
      <c r="M120">
        <v>94</v>
      </c>
      <c r="N120">
        <v>94</v>
      </c>
      <c r="O120">
        <v>94</v>
      </c>
      <c r="P120">
        <v>93</v>
      </c>
      <c r="Q120">
        <v>94</v>
      </c>
      <c r="R120">
        <v>93.02</v>
      </c>
      <c r="S120">
        <v>90.67</v>
      </c>
      <c r="T120">
        <v>98.4</v>
      </c>
      <c r="V120" t="s">
        <v>71</v>
      </c>
      <c r="X120" t="s">
        <v>339</v>
      </c>
      <c r="Y120" t="s">
        <v>262</v>
      </c>
      <c r="Z120" t="s">
        <v>102</v>
      </c>
      <c r="AA120" t="s">
        <v>35</v>
      </c>
      <c r="AB120">
        <v>3</v>
      </c>
    </row>
    <row r="121" spans="1:28" x14ac:dyDescent="0.25">
      <c r="A121" t="s">
        <v>27</v>
      </c>
      <c r="B121">
        <v>23778</v>
      </c>
      <c r="C121" t="s">
        <v>716</v>
      </c>
      <c r="D121" t="s">
        <v>736</v>
      </c>
      <c r="E121" t="s">
        <v>736</v>
      </c>
      <c r="F121" t="s">
        <v>30</v>
      </c>
      <c r="G121">
        <v>0</v>
      </c>
      <c r="H121">
        <v>2</v>
      </c>
      <c r="I121">
        <v>39</v>
      </c>
      <c r="J121" t="s">
        <v>57</v>
      </c>
      <c r="K121" t="s">
        <v>718</v>
      </c>
      <c r="L121">
        <v>28335</v>
      </c>
      <c r="M121">
        <v>90</v>
      </c>
      <c r="N121">
        <v>90</v>
      </c>
      <c r="O121">
        <v>94</v>
      </c>
      <c r="P121">
        <v>85</v>
      </c>
      <c r="Q121">
        <v>92</v>
      </c>
      <c r="R121">
        <v>94.11</v>
      </c>
      <c r="S121">
        <v>89.8</v>
      </c>
      <c r="T121">
        <v>86.23</v>
      </c>
      <c r="V121" t="s">
        <v>140</v>
      </c>
      <c r="X121" t="s">
        <v>63</v>
      </c>
      <c r="Y121" t="s">
        <v>89</v>
      </c>
      <c r="Z121" t="s">
        <v>737</v>
      </c>
      <c r="AA121" t="s">
        <v>35</v>
      </c>
      <c r="AB121">
        <v>3</v>
      </c>
    </row>
    <row r="122" spans="1:28" x14ac:dyDescent="0.25">
      <c r="A122" t="s">
        <v>27</v>
      </c>
      <c r="B122">
        <v>23778</v>
      </c>
      <c r="C122" t="s">
        <v>716</v>
      </c>
      <c r="D122" t="s">
        <v>741</v>
      </c>
      <c r="E122" t="s">
        <v>741</v>
      </c>
      <c r="F122" t="s">
        <v>30</v>
      </c>
      <c r="G122">
        <v>0</v>
      </c>
      <c r="H122">
        <v>2</v>
      </c>
      <c r="I122">
        <v>61</v>
      </c>
      <c r="J122" t="s">
        <v>57</v>
      </c>
      <c r="K122" t="s">
        <v>718</v>
      </c>
      <c r="L122">
        <v>2584121</v>
      </c>
      <c r="M122">
        <v>87</v>
      </c>
      <c r="N122">
        <v>87</v>
      </c>
      <c r="O122">
        <v>91</v>
      </c>
      <c r="P122">
        <v>83</v>
      </c>
      <c r="Q122">
        <v>89</v>
      </c>
      <c r="R122">
        <v>84.49</v>
      </c>
      <c r="S122">
        <v>77.33</v>
      </c>
      <c r="T122">
        <v>100</v>
      </c>
      <c r="V122" t="s">
        <v>733</v>
      </c>
      <c r="X122" t="s">
        <v>735</v>
      </c>
      <c r="Y122" t="s">
        <v>742</v>
      </c>
      <c r="Z122" t="s">
        <v>34</v>
      </c>
      <c r="AA122" t="s">
        <v>35</v>
      </c>
      <c r="AB122">
        <v>3</v>
      </c>
    </row>
    <row r="123" spans="1:28" x14ac:dyDescent="0.25">
      <c r="A123" t="s">
        <v>27</v>
      </c>
      <c r="B123">
        <v>23778</v>
      </c>
      <c r="C123" t="s">
        <v>716</v>
      </c>
      <c r="D123" t="s">
        <v>743</v>
      </c>
      <c r="E123" t="s">
        <v>743</v>
      </c>
      <c r="F123" t="s">
        <v>30</v>
      </c>
      <c r="G123">
        <v>0</v>
      </c>
      <c r="H123">
        <v>2</v>
      </c>
      <c r="I123">
        <v>65</v>
      </c>
      <c r="J123" t="s">
        <v>57</v>
      </c>
      <c r="K123" t="s">
        <v>718</v>
      </c>
      <c r="L123">
        <v>25531</v>
      </c>
      <c r="M123">
        <v>87</v>
      </c>
      <c r="N123">
        <v>87</v>
      </c>
      <c r="O123">
        <v>94</v>
      </c>
      <c r="P123">
        <v>79</v>
      </c>
      <c r="Q123">
        <v>91</v>
      </c>
      <c r="R123">
        <v>96.84</v>
      </c>
      <c r="S123">
        <v>87.04</v>
      </c>
      <c r="T123">
        <v>79.72</v>
      </c>
      <c r="V123" t="s">
        <v>140</v>
      </c>
      <c r="X123" t="s">
        <v>297</v>
      </c>
      <c r="Y123" t="s">
        <v>111</v>
      </c>
      <c r="Z123" t="s">
        <v>112</v>
      </c>
      <c r="AA123" t="s">
        <v>35</v>
      </c>
      <c r="AB123">
        <v>3</v>
      </c>
    </row>
    <row r="124" spans="1:28" x14ac:dyDescent="0.25">
      <c r="A124" t="s">
        <v>27</v>
      </c>
      <c r="B124">
        <v>23778</v>
      </c>
      <c r="C124" t="s">
        <v>716</v>
      </c>
      <c r="D124" t="s">
        <v>746</v>
      </c>
      <c r="E124" t="s">
        <v>746</v>
      </c>
      <c r="F124" t="s">
        <v>30</v>
      </c>
      <c r="G124">
        <v>0</v>
      </c>
      <c r="H124">
        <v>2</v>
      </c>
      <c r="I124">
        <v>68</v>
      </c>
      <c r="J124" t="s">
        <v>57</v>
      </c>
      <c r="K124" t="s">
        <v>718</v>
      </c>
      <c r="L124">
        <v>16</v>
      </c>
      <c r="M124">
        <v>87</v>
      </c>
      <c r="N124">
        <v>87</v>
      </c>
      <c r="O124">
        <v>94</v>
      </c>
      <c r="P124">
        <v>79</v>
      </c>
      <c r="Q124">
        <v>90</v>
      </c>
      <c r="R124">
        <v>96.84</v>
      </c>
      <c r="S124">
        <v>86.99</v>
      </c>
      <c r="T124">
        <v>78.22</v>
      </c>
      <c r="V124" t="s">
        <v>140</v>
      </c>
      <c r="X124" t="s">
        <v>297</v>
      </c>
      <c r="Y124" t="s">
        <v>111</v>
      </c>
      <c r="Z124" t="s">
        <v>747</v>
      </c>
      <c r="AA124" t="s">
        <v>35</v>
      </c>
      <c r="AB124">
        <v>3</v>
      </c>
    </row>
    <row r="125" spans="1:28" x14ac:dyDescent="0.25">
      <c r="A125" t="s">
        <v>27</v>
      </c>
      <c r="B125">
        <v>23778</v>
      </c>
      <c r="C125" t="s">
        <v>716</v>
      </c>
      <c r="D125" t="s">
        <v>666</v>
      </c>
      <c r="E125" t="s">
        <v>666</v>
      </c>
      <c r="F125" t="s">
        <v>30</v>
      </c>
      <c r="G125">
        <v>0</v>
      </c>
      <c r="H125">
        <v>2</v>
      </c>
      <c r="I125">
        <v>75</v>
      </c>
      <c r="J125" t="s">
        <v>57</v>
      </c>
      <c r="K125" t="s">
        <v>718</v>
      </c>
      <c r="L125">
        <v>18</v>
      </c>
      <c r="M125">
        <v>86</v>
      </c>
      <c r="N125">
        <v>86</v>
      </c>
      <c r="O125">
        <v>95</v>
      </c>
      <c r="P125">
        <v>76</v>
      </c>
      <c r="Q125">
        <v>91</v>
      </c>
      <c r="R125">
        <v>100</v>
      </c>
      <c r="S125">
        <v>90.51</v>
      </c>
      <c r="T125">
        <v>68.33</v>
      </c>
      <c r="V125" t="s">
        <v>213</v>
      </c>
      <c r="X125" t="s">
        <v>34</v>
      </c>
      <c r="Y125" t="s">
        <v>262</v>
      </c>
      <c r="Z125" t="s">
        <v>750</v>
      </c>
      <c r="AA125" t="s">
        <v>35</v>
      </c>
      <c r="AB125">
        <v>3</v>
      </c>
    </row>
    <row r="126" spans="1:28" x14ac:dyDescent="0.25">
      <c r="A126" t="s">
        <v>27</v>
      </c>
      <c r="B126">
        <v>23778</v>
      </c>
      <c r="C126" t="s">
        <v>716</v>
      </c>
      <c r="D126" t="s">
        <v>751</v>
      </c>
      <c r="E126" t="s">
        <v>751</v>
      </c>
      <c r="F126" t="s">
        <v>30</v>
      </c>
      <c r="G126">
        <v>0</v>
      </c>
      <c r="H126">
        <v>2</v>
      </c>
      <c r="I126">
        <v>80</v>
      </c>
      <c r="J126" t="s">
        <v>57</v>
      </c>
      <c r="K126" t="s">
        <v>718</v>
      </c>
      <c r="L126">
        <v>25</v>
      </c>
      <c r="M126">
        <v>85</v>
      </c>
      <c r="N126">
        <v>85</v>
      </c>
      <c r="O126">
        <v>96</v>
      </c>
      <c r="P126">
        <v>72</v>
      </c>
      <c r="Q126">
        <v>91</v>
      </c>
      <c r="R126">
        <v>100</v>
      </c>
      <c r="S126">
        <v>90.58</v>
      </c>
      <c r="T126">
        <v>66.39</v>
      </c>
      <c r="V126" t="s">
        <v>752</v>
      </c>
      <c r="X126" t="s">
        <v>34</v>
      </c>
      <c r="Y126" t="s">
        <v>262</v>
      </c>
      <c r="Z126" t="s">
        <v>753</v>
      </c>
      <c r="AA126" t="s">
        <v>35</v>
      </c>
      <c r="AB126">
        <v>3</v>
      </c>
    </row>
    <row r="127" spans="1:28" x14ac:dyDescent="0.25">
      <c r="A127" t="s">
        <v>27</v>
      </c>
      <c r="B127">
        <v>23778</v>
      </c>
      <c r="C127" t="s">
        <v>716</v>
      </c>
      <c r="D127" t="s">
        <v>738</v>
      </c>
      <c r="E127" t="s">
        <v>738</v>
      </c>
      <c r="F127" t="s">
        <v>30</v>
      </c>
      <c r="G127">
        <v>1</v>
      </c>
      <c r="H127">
        <v>2</v>
      </c>
      <c r="I127">
        <v>53</v>
      </c>
      <c r="J127" t="s">
        <v>61</v>
      </c>
      <c r="K127" t="s">
        <v>718</v>
      </c>
      <c r="L127">
        <v>40277</v>
      </c>
      <c r="M127">
        <v>88</v>
      </c>
      <c r="N127">
        <v>88</v>
      </c>
      <c r="O127">
        <v>93</v>
      </c>
      <c r="P127">
        <v>81</v>
      </c>
      <c r="Q127">
        <v>90</v>
      </c>
      <c r="R127">
        <v>95.36</v>
      </c>
      <c r="S127">
        <v>72.3</v>
      </c>
      <c r="T127">
        <v>96.91</v>
      </c>
      <c r="V127" t="s">
        <v>140</v>
      </c>
      <c r="X127" t="s">
        <v>58</v>
      </c>
      <c r="Y127" t="s">
        <v>739</v>
      </c>
      <c r="Z127" t="s">
        <v>106</v>
      </c>
      <c r="AA127" t="s">
        <v>35</v>
      </c>
      <c r="AB127">
        <v>3</v>
      </c>
    </row>
    <row r="128" spans="1:28" x14ac:dyDescent="0.25">
      <c r="A128" t="s">
        <v>27</v>
      </c>
      <c r="B128">
        <v>23778</v>
      </c>
      <c r="C128" t="s">
        <v>716</v>
      </c>
      <c r="D128" t="s">
        <v>732</v>
      </c>
      <c r="E128" t="s">
        <v>732</v>
      </c>
      <c r="F128" t="s">
        <v>30</v>
      </c>
      <c r="G128">
        <v>0</v>
      </c>
      <c r="H128">
        <v>2</v>
      </c>
      <c r="I128">
        <v>10</v>
      </c>
      <c r="J128" t="s">
        <v>54</v>
      </c>
      <c r="K128" t="s">
        <v>718</v>
      </c>
      <c r="L128">
        <v>1</v>
      </c>
      <c r="M128">
        <v>94</v>
      </c>
      <c r="N128">
        <v>94</v>
      </c>
      <c r="O128">
        <v>94</v>
      </c>
      <c r="P128">
        <v>94</v>
      </c>
      <c r="Q128">
        <v>94</v>
      </c>
      <c r="R128">
        <v>94.3</v>
      </c>
      <c r="S128">
        <v>89.84</v>
      </c>
      <c r="T128">
        <v>100</v>
      </c>
      <c r="V128" t="s">
        <v>733</v>
      </c>
      <c r="X128" t="s">
        <v>63</v>
      </c>
      <c r="Y128" t="s">
        <v>89</v>
      </c>
      <c r="Z128" t="s">
        <v>34</v>
      </c>
      <c r="AA128" t="s">
        <v>35</v>
      </c>
      <c r="AB128">
        <v>3</v>
      </c>
    </row>
    <row r="129" spans="1:28" x14ac:dyDescent="0.25">
      <c r="A129" t="s">
        <v>27</v>
      </c>
      <c r="B129">
        <v>25114</v>
      </c>
      <c r="C129" t="s">
        <v>28</v>
      </c>
      <c r="D129" t="s">
        <v>83</v>
      </c>
      <c r="E129" t="s">
        <v>83</v>
      </c>
      <c r="F129" t="s">
        <v>30</v>
      </c>
      <c r="G129">
        <v>1</v>
      </c>
      <c r="H129">
        <v>2</v>
      </c>
      <c r="I129">
        <v>99</v>
      </c>
      <c r="J129" t="s">
        <v>80</v>
      </c>
      <c r="K129" t="s">
        <v>32</v>
      </c>
      <c r="L129">
        <v>7312</v>
      </c>
      <c r="M129">
        <v>97</v>
      </c>
      <c r="N129">
        <v>97</v>
      </c>
      <c r="O129">
        <v>98</v>
      </c>
      <c r="P129">
        <v>96</v>
      </c>
      <c r="Q129">
        <v>97</v>
      </c>
      <c r="R129">
        <v>95.72</v>
      </c>
      <c r="S129">
        <v>96.46</v>
      </c>
      <c r="T129">
        <v>100</v>
      </c>
      <c r="V129" t="s">
        <v>81</v>
      </c>
      <c r="X129" t="s">
        <v>51</v>
      </c>
      <c r="Y129" t="s">
        <v>82</v>
      </c>
      <c r="Z129" t="s">
        <v>34</v>
      </c>
      <c r="AA129" t="s">
        <v>35</v>
      </c>
      <c r="AB129">
        <v>3</v>
      </c>
    </row>
    <row r="130" spans="1:28" x14ac:dyDescent="0.25">
      <c r="A130" t="s">
        <v>27</v>
      </c>
      <c r="B130">
        <v>25114</v>
      </c>
      <c r="C130" t="s">
        <v>28</v>
      </c>
      <c r="D130" t="s">
        <v>79</v>
      </c>
      <c r="E130" t="s">
        <v>79</v>
      </c>
      <c r="F130" t="s">
        <v>30</v>
      </c>
      <c r="G130">
        <v>0</v>
      </c>
      <c r="H130">
        <v>2</v>
      </c>
      <c r="I130">
        <v>98</v>
      </c>
      <c r="J130" t="s">
        <v>80</v>
      </c>
      <c r="K130" t="s">
        <v>32</v>
      </c>
      <c r="L130">
        <v>7312</v>
      </c>
      <c r="M130">
        <v>97</v>
      </c>
      <c r="N130">
        <v>97</v>
      </c>
      <c r="O130">
        <v>98</v>
      </c>
      <c r="P130">
        <v>96</v>
      </c>
      <c r="Q130">
        <v>98</v>
      </c>
      <c r="R130">
        <v>95.9</v>
      </c>
      <c r="S130">
        <v>96.46</v>
      </c>
      <c r="T130">
        <v>100</v>
      </c>
      <c r="V130" t="s">
        <v>81</v>
      </c>
      <c r="X130" t="s">
        <v>51</v>
      </c>
      <c r="Y130" t="s">
        <v>82</v>
      </c>
      <c r="Z130" t="s">
        <v>34</v>
      </c>
      <c r="AA130" t="s">
        <v>35</v>
      </c>
      <c r="AB130">
        <v>3</v>
      </c>
    </row>
    <row r="131" spans="1:28" x14ac:dyDescent="0.25">
      <c r="A131" t="s">
        <v>27</v>
      </c>
      <c r="B131">
        <v>25114</v>
      </c>
      <c r="C131" t="s">
        <v>28</v>
      </c>
      <c r="D131" t="s">
        <v>59</v>
      </c>
      <c r="E131" t="s">
        <v>59</v>
      </c>
      <c r="F131" t="s">
        <v>30</v>
      </c>
      <c r="G131">
        <v>1</v>
      </c>
      <c r="H131">
        <v>2</v>
      </c>
      <c r="I131">
        <v>21</v>
      </c>
      <c r="J131" t="s">
        <v>57</v>
      </c>
      <c r="K131" t="s">
        <v>32</v>
      </c>
      <c r="L131">
        <v>12521</v>
      </c>
      <c r="M131">
        <v>98</v>
      </c>
      <c r="N131">
        <v>98</v>
      </c>
      <c r="O131">
        <v>98</v>
      </c>
      <c r="P131">
        <v>98</v>
      </c>
      <c r="Q131">
        <v>98</v>
      </c>
      <c r="R131">
        <v>95.72</v>
      </c>
      <c r="S131">
        <v>100</v>
      </c>
      <c r="T131">
        <v>100</v>
      </c>
      <c r="V131" t="s">
        <v>41</v>
      </c>
      <c r="X131" t="s">
        <v>51</v>
      </c>
      <c r="Y131" t="s">
        <v>34</v>
      </c>
      <c r="Z131" t="s">
        <v>34</v>
      </c>
      <c r="AA131" t="s">
        <v>35</v>
      </c>
      <c r="AB131">
        <v>3</v>
      </c>
    </row>
    <row r="132" spans="1:28" x14ac:dyDescent="0.25">
      <c r="A132" t="s">
        <v>27</v>
      </c>
      <c r="B132">
        <v>23778</v>
      </c>
      <c r="C132" t="s">
        <v>716</v>
      </c>
      <c r="D132" t="s">
        <v>724</v>
      </c>
      <c r="E132" t="s">
        <v>724</v>
      </c>
      <c r="F132" t="s">
        <v>30</v>
      </c>
      <c r="G132">
        <v>1</v>
      </c>
      <c r="H132">
        <v>3</v>
      </c>
      <c r="I132">
        <v>4</v>
      </c>
      <c r="J132" t="s">
        <v>31</v>
      </c>
      <c r="K132" t="s">
        <v>718</v>
      </c>
      <c r="L132">
        <v>41059</v>
      </c>
      <c r="M132">
        <v>95</v>
      </c>
      <c r="N132">
        <v>95</v>
      </c>
      <c r="O132">
        <v>98</v>
      </c>
      <c r="P132">
        <v>89</v>
      </c>
      <c r="Q132">
        <v>97</v>
      </c>
      <c r="R132">
        <v>95.36</v>
      </c>
      <c r="S132">
        <v>94.53</v>
      </c>
      <c r="T132">
        <v>97.13</v>
      </c>
      <c r="V132" t="s">
        <v>50</v>
      </c>
      <c r="X132" t="s">
        <v>58</v>
      </c>
      <c r="Y132" t="s">
        <v>251</v>
      </c>
      <c r="Z132" t="s">
        <v>106</v>
      </c>
      <c r="AA132" t="s">
        <v>35</v>
      </c>
      <c r="AB132">
        <v>3</v>
      </c>
    </row>
    <row r="133" spans="1:28" x14ac:dyDescent="0.25">
      <c r="A133" t="s">
        <v>27</v>
      </c>
      <c r="B133">
        <v>23778</v>
      </c>
      <c r="C133" t="s">
        <v>716</v>
      </c>
      <c r="D133" t="s">
        <v>734</v>
      </c>
      <c r="E133" t="s">
        <v>734</v>
      </c>
      <c r="F133" t="s">
        <v>30</v>
      </c>
      <c r="G133">
        <v>0</v>
      </c>
      <c r="H133">
        <v>3</v>
      </c>
      <c r="I133">
        <v>14</v>
      </c>
      <c r="J133" t="s">
        <v>57</v>
      </c>
      <c r="K133" t="s">
        <v>718</v>
      </c>
      <c r="L133">
        <v>2147127</v>
      </c>
      <c r="M133">
        <v>93</v>
      </c>
      <c r="N133">
        <v>93</v>
      </c>
      <c r="O133">
        <v>94</v>
      </c>
      <c r="P133">
        <v>90</v>
      </c>
      <c r="Q133">
        <v>94</v>
      </c>
      <c r="R133">
        <v>84.49</v>
      </c>
      <c r="S133">
        <v>95.55</v>
      </c>
      <c r="T133">
        <v>100</v>
      </c>
      <c r="V133" t="s">
        <v>38</v>
      </c>
      <c r="X133" t="s">
        <v>735</v>
      </c>
      <c r="Y133" t="s">
        <v>108</v>
      </c>
      <c r="Z133" t="s">
        <v>34</v>
      </c>
      <c r="AA133" t="s">
        <v>35</v>
      </c>
      <c r="AB133">
        <v>3</v>
      </c>
    </row>
    <row r="134" spans="1:28" x14ac:dyDescent="0.25">
      <c r="A134" t="s">
        <v>27</v>
      </c>
      <c r="B134">
        <v>25114</v>
      </c>
      <c r="C134" t="s">
        <v>28</v>
      </c>
      <c r="D134" t="s">
        <v>49</v>
      </c>
      <c r="E134" t="s">
        <v>49</v>
      </c>
      <c r="F134" t="s">
        <v>30</v>
      </c>
      <c r="G134">
        <v>6</v>
      </c>
      <c r="H134">
        <v>3</v>
      </c>
      <c r="I134">
        <v>9</v>
      </c>
      <c r="J134" t="s">
        <v>31</v>
      </c>
      <c r="K134" t="s">
        <v>32</v>
      </c>
      <c r="L134">
        <v>94891</v>
      </c>
      <c r="M134">
        <v>98</v>
      </c>
      <c r="N134">
        <v>98</v>
      </c>
      <c r="O134">
        <v>98</v>
      </c>
      <c r="P134">
        <v>98</v>
      </c>
      <c r="Q134">
        <v>98</v>
      </c>
      <c r="R134">
        <v>95.84</v>
      </c>
      <c r="S134">
        <v>100</v>
      </c>
      <c r="T134">
        <v>99.2</v>
      </c>
      <c r="V134" t="s">
        <v>50</v>
      </c>
      <c r="X134" t="s">
        <v>51</v>
      </c>
      <c r="Y134" t="s">
        <v>34</v>
      </c>
      <c r="Z134" t="s">
        <v>52</v>
      </c>
      <c r="AA134" t="s">
        <v>35</v>
      </c>
      <c r="AB134">
        <v>3</v>
      </c>
    </row>
    <row r="135" spans="1:28" x14ac:dyDescent="0.25">
      <c r="A135" t="s">
        <v>27</v>
      </c>
      <c r="B135">
        <v>25114</v>
      </c>
      <c r="C135" t="s">
        <v>28</v>
      </c>
      <c r="D135" t="s">
        <v>29</v>
      </c>
      <c r="E135" t="s">
        <v>29</v>
      </c>
      <c r="F135" t="s">
        <v>30</v>
      </c>
      <c r="G135">
        <v>1</v>
      </c>
      <c r="H135">
        <v>3</v>
      </c>
      <c r="I135">
        <v>0</v>
      </c>
      <c r="J135" t="s">
        <v>31</v>
      </c>
      <c r="K135" t="s">
        <v>32</v>
      </c>
      <c r="L135">
        <v>8703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V135" t="s">
        <v>33</v>
      </c>
      <c r="X135" t="s">
        <v>34</v>
      </c>
      <c r="Y135" t="s">
        <v>34</v>
      </c>
      <c r="Z135" t="s">
        <v>34</v>
      </c>
      <c r="AA135" t="s">
        <v>35</v>
      </c>
      <c r="AB135">
        <v>3</v>
      </c>
    </row>
    <row r="136" spans="1:28" x14ac:dyDescent="0.25">
      <c r="A136" t="s">
        <v>27</v>
      </c>
      <c r="B136">
        <v>25114</v>
      </c>
      <c r="C136" t="s">
        <v>28</v>
      </c>
      <c r="D136" t="s">
        <v>36</v>
      </c>
      <c r="E136" t="s">
        <v>36</v>
      </c>
      <c r="F136" t="s">
        <v>30</v>
      </c>
      <c r="G136">
        <v>1</v>
      </c>
      <c r="H136">
        <v>3</v>
      </c>
      <c r="I136">
        <v>1</v>
      </c>
      <c r="J136" t="s">
        <v>31</v>
      </c>
      <c r="K136" t="s">
        <v>32</v>
      </c>
      <c r="L136">
        <v>8703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V136" t="s">
        <v>33</v>
      </c>
      <c r="X136" t="s">
        <v>34</v>
      </c>
      <c r="Y136" t="s">
        <v>34</v>
      </c>
      <c r="Z136" t="s">
        <v>34</v>
      </c>
      <c r="AA136" t="s">
        <v>35</v>
      </c>
      <c r="AB136">
        <v>3</v>
      </c>
    </row>
    <row r="137" spans="1:28" x14ac:dyDescent="0.25">
      <c r="A137" t="s">
        <v>27</v>
      </c>
      <c r="B137">
        <v>25114</v>
      </c>
      <c r="C137" t="s">
        <v>28</v>
      </c>
      <c r="D137" t="s">
        <v>37</v>
      </c>
      <c r="E137" t="s">
        <v>37</v>
      </c>
      <c r="F137" t="s">
        <v>30</v>
      </c>
      <c r="G137">
        <v>1</v>
      </c>
      <c r="H137">
        <v>3</v>
      </c>
      <c r="I137">
        <v>2</v>
      </c>
      <c r="J137" t="s">
        <v>31</v>
      </c>
      <c r="K137" t="s">
        <v>32</v>
      </c>
      <c r="L137">
        <v>22175</v>
      </c>
      <c r="M137">
        <v>99</v>
      </c>
      <c r="N137">
        <v>99</v>
      </c>
      <c r="O137">
        <v>99</v>
      </c>
      <c r="P137">
        <v>99</v>
      </c>
      <c r="Q137">
        <v>99</v>
      </c>
      <c r="R137">
        <v>99.54</v>
      </c>
      <c r="S137">
        <v>100</v>
      </c>
      <c r="T137">
        <v>100</v>
      </c>
      <c r="V137" t="s">
        <v>38</v>
      </c>
      <c r="X137" t="s">
        <v>34</v>
      </c>
      <c r="Y137" t="s">
        <v>34</v>
      </c>
      <c r="Z137" t="s">
        <v>34</v>
      </c>
      <c r="AA137" t="s">
        <v>35</v>
      </c>
      <c r="AB137">
        <v>3</v>
      </c>
    </row>
    <row r="138" spans="1:28" x14ac:dyDescent="0.25">
      <c r="A138" t="s">
        <v>27</v>
      </c>
      <c r="B138">
        <v>25114</v>
      </c>
      <c r="C138" t="s">
        <v>28</v>
      </c>
      <c r="D138" t="s">
        <v>40</v>
      </c>
      <c r="E138" t="s">
        <v>40</v>
      </c>
      <c r="F138" t="s">
        <v>30</v>
      </c>
      <c r="G138">
        <v>1</v>
      </c>
      <c r="H138">
        <v>3</v>
      </c>
      <c r="I138">
        <v>4</v>
      </c>
      <c r="J138" t="s">
        <v>31</v>
      </c>
      <c r="K138" t="s">
        <v>32</v>
      </c>
      <c r="L138">
        <v>22126</v>
      </c>
      <c r="M138">
        <v>99</v>
      </c>
      <c r="N138">
        <v>99</v>
      </c>
      <c r="O138">
        <v>99</v>
      </c>
      <c r="P138">
        <v>99</v>
      </c>
      <c r="Q138">
        <v>99</v>
      </c>
      <c r="R138">
        <v>99.54</v>
      </c>
      <c r="S138">
        <v>100</v>
      </c>
      <c r="T138">
        <v>100</v>
      </c>
      <c r="V138" t="s">
        <v>41</v>
      </c>
      <c r="X138" t="s">
        <v>34</v>
      </c>
      <c r="Y138" t="s">
        <v>34</v>
      </c>
      <c r="Z138" t="s">
        <v>34</v>
      </c>
      <c r="AA138" t="s">
        <v>35</v>
      </c>
      <c r="AB138">
        <v>3</v>
      </c>
    </row>
    <row r="139" spans="1:28" x14ac:dyDescent="0.25">
      <c r="A139" t="s">
        <v>27</v>
      </c>
      <c r="B139">
        <v>25114</v>
      </c>
      <c r="C139" t="s">
        <v>28</v>
      </c>
      <c r="D139" t="s">
        <v>42</v>
      </c>
      <c r="E139" t="s">
        <v>42</v>
      </c>
      <c r="F139" t="s">
        <v>30</v>
      </c>
      <c r="G139">
        <v>1</v>
      </c>
      <c r="H139">
        <v>3</v>
      </c>
      <c r="I139">
        <v>5</v>
      </c>
      <c r="J139" t="s">
        <v>31</v>
      </c>
      <c r="K139" t="s">
        <v>32</v>
      </c>
      <c r="L139">
        <v>22126</v>
      </c>
      <c r="M139">
        <v>99</v>
      </c>
      <c r="N139">
        <v>99</v>
      </c>
      <c r="O139">
        <v>99</v>
      </c>
      <c r="P139">
        <v>99</v>
      </c>
      <c r="Q139">
        <v>99</v>
      </c>
      <c r="R139">
        <v>99.54</v>
      </c>
      <c r="S139">
        <v>100</v>
      </c>
      <c r="T139">
        <v>100</v>
      </c>
      <c r="V139" t="s">
        <v>41</v>
      </c>
      <c r="X139" t="s">
        <v>34</v>
      </c>
      <c r="Y139" t="s">
        <v>34</v>
      </c>
      <c r="Z139" t="s">
        <v>34</v>
      </c>
      <c r="AA139" t="s">
        <v>35</v>
      </c>
      <c r="AB139">
        <v>3</v>
      </c>
    </row>
    <row r="140" spans="1:28" x14ac:dyDescent="0.25">
      <c r="A140" t="s">
        <v>27</v>
      </c>
      <c r="B140">
        <v>25114</v>
      </c>
      <c r="C140" t="s">
        <v>28</v>
      </c>
      <c r="D140" t="s">
        <v>46</v>
      </c>
      <c r="E140" t="s">
        <v>46</v>
      </c>
      <c r="F140" t="s">
        <v>30</v>
      </c>
      <c r="G140">
        <v>1</v>
      </c>
      <c r="H140">
        <v>3</v>
      </c>
      <c r="I140">
        <v>8</v>
      </c>
      <c r="J140" t="s">
        <v>31</v>
      </c>
      <c r="K140" t="s">
        <v>32</v>
      </c>
      <c r="L140">
        <v>8728</v>
      </c>
      <c r="M140">
        <v>99</v>
      </c>
      <c r="N140">
        <v>99</v>
      </c>
      <c r="O140">
        <v>100</v>
      </c>
      <c r="P140">
        <v>99</v>
      </c>
      <c r="Q140">
        <v>99</v>
      </c>
      <c r="R140">
        <v>100</v>
      </c>
      <c r="S140">
        <v>100</v>
      </c>
      <c r="T140">
        <v>100</v>
      </c>
      <c r="V140" t="s">
        <v>47</v>
      </c>
      <c r="X140" t="s">
        <v>34</v>
      </c>
      <c r="Y140" t="s">
        <v>34</v>
      </c>
      <c r="Z140" t="s">
        <v>34</v>
      </c>
      <c r="AA140" t="s">
        <v>35</v>
      </c>
      <c r="AB140">
        <v>3</v>
      </c>
    </row>
    <row r="141" spans="1:28" x14ac:dyDescent="0.25">
      <c r="A141" t="s">
        <v>27</v>
      </c>
      <c r="B141">
        <v>25114</v>
      </c>
      <c r="C141" t="s">
        <v>28</v>
      </c>
      <c r="D141" t="s">
        <v>39</v>
      </c>
      <c r="E141" t="s">
        <v>39</v>
      </c>
      <c r="F141" t="s">
        <v>30</v>
      </c>
      <c r="G141">
        <v>0</v>
      </c>
      <c r="H141">
        <v>3</v>
      </c>
      <c r="I141">
        <v>3</v>
      </c>
      <c r="J141" t="s">
        <v>31</v>
      </c>
      <c r="K141" t="s">
        <v>32</v>
      </c>
      <c r="L141">
        <v>22175</v>
      </c>
      <c r="M141">
        <v>99</v>
      </c>
      <c r="N141">
        <v>99</v>
      </c>
      <c r="O141">
        <v>99</v>
      </c>
      <c r="P141">
        <v>99</v>
      </c>
      <c r="Q141">
        <v>99</v>
      </c>
      <c r="R141">
        <v>99.72</v>
      </c>
      <c r="S141">
        <v>100</v>
      </c>
      <c r="T141">
        <v>100</v>
      </c>
      <c r="V141" t="s">
        <v>38</v>
      </c>
      <c r="X141" t="s">
        <v>34</v>
      </c>
      <c r="Y141" t="s">
        <v>34</v>
      </c>
      <c r="Z141" t="s">
        <v>34</v>
      </c>
      <c r="AA141" t="s">
        <v>35</v>
      </c>
      <c r="AB141">
        <v>3</v>
      </c>
    </row>
    <row r="142" spans="1:28" x14ac:dyDescent="0.25">
      <c r="A142" t="s">
        <v>27</v>
      </c>
      <c r="B142">
        <v>25114</v>
      </c>
      <c r="C142" t="s">
        <v>28</v>
      </c>
      <c r="D142" t="s">
        <v>43</v>
      </c>
      <c r="E142" t="s">
        <v>43</v>
      </c>
      <c r="F142" t="s">
        <v>30</v>
      </c>
      <c r="G142">
        <v>0</v>
      </c>
      <c r="H142">
        <v>3</v>
      </c>
      <c r="I142">
        <v>6</v>
      </c>
      <c r="J142" t="s">
        <v>31</v>
      </c>
      <c r="K142" t="s">
        <v>32</v>
      </c>
      <c r="L142">
        <v>8758</v>
      </c>
      <c r="M142">
        <v>99</v>
      </c>
      <c r="N142">
        <v>99</v>
      </c>
      <c r="O142">
        <v>99</v>
      </c>
      <c r="P142">
        <v>99</v>
      </c>
      <c r="Q142">
        <v>99</v>
      </c>
      <c r="R142">
        <v>97.5</v>
      </c>
      <c r="S142">
        <v>100</v>
      </c>
      <c r="T142">
        <v>99.88</v>
      </c>
      <c r="V142" t="s">
        <v>44</v>
      </c>
      <c r="X142" t="s">
        <v>45</v>
      </c>
      <c r="Y142" t="s">
        <v>34</v>
      </c>
      <c r="Z142" t="s">
        <v>34</v>
      </c>
      <c r="AA142" t="s">
        <v>35</v>
      </c>
      <c r="AB142">
        <v>3</v>
      </c>
    </row>
    <row r="143" spans="1:28" x14ac:dyDescent="0.25">
      <c r="A143" t="s">
        <v>27</v>
      </c>
      <c r="B143">
        <v>25114</v>
      </c>
      <c r="C143" t="s">
        <v>28</v>
      </c>
      <c r="D143" t="s">
        <v>48</v>
      </c>
      <c r="E143" t="s">
        <v>48</v>
      </c>
      <c r="F143" t="s">
        <v>30</v>
      </c>
      <c r="G143">
        <v>0</v>
      </c>
      <c r="H143">
        <v>3</v>
      </c>
      <c r="I143">
        <v>7</v>
      </c>
      <c r="J143" t="s">
        <v>31</v>
      </c>
      <c r="K143" t="s">
        <v>32</v>
      </c>
      <c r="L143">
        <v>8728</v>
      </c>
      <c r="M143">
        <v>99</v>
      </c>
      <c r="N143">
        <v>99</v>
      </c>
      <c r="O143">
        <v>100</v>
      </c>
      <c r="P143">
        <v>99</v>
      </c>
      <c r="Q143">
        <v>99</v>
      </c>
      <c r="R143">
        <v>100</v>
      </c>
      <c r="S143">
        <v>100</v>
      </c>
      <c r="T143">
        <v>100</v>
      </c>
      <c r="V143" t="s">
        <v>47</v>
      </c>
      <c r="X143" t="s">
        <v>34</v>
      </c>
      <c r="Y143" t="s">
        <v>34</v>
      </c>
      <c r="Z143" t="s">
        <v>34</v>
      </c>
      <c r="AA143" t="s">
        <v>35</v>
      </c>
      <c r="AB143">
        <v>3</v>
      </c>
    </row>
    <row r="144" spans="1:28" x14ac:dyDescent="0.25">
      <c r="A144" t="s">
        <v>27</v>
      </c>
      <c r="B144">
        <v>25114</v>
      </c>
      <c r="C144" t="s">
        <v>28</v>
      </c>
      <c r="D144" t="s">
        <v>75</v>
      </c>
      <c r="E144" t="s">
        <v>75</v>
      </c>
      <c r="F144" t="s">
        <v>30</v>
      </c>
      <c r="G144">
        <v>0</v>
      </c>
      <c r="H144">
        <v>3</v>
      </c>
      <c r="I144">
        <v>82</v>
      </c>
      <c r="J144" t="s">
        <v>76</v>
      </c>
      <c r="K144" t="s">
        <v>32</v>
      </c>
      <c r="L144">
        <v>14127</v>
      </c>
      <c r="M144">
        <v>97</v>
      </c>
      <c r="N144">
        <v>97</v>
      </c>
      <c r="O144">
        <v>97</v>
      </c>
      <c r="P144">
        <v>97</v>
      </c>
      <c r="Q144">
        <v>97</v>
      </c>
      <c r="R144">
        <v>92.14</v>
      </c>
      <c r="S144">
        <v>100</v>
      </c>
      <c r="T144">
        <v>99.75</v>
      </c>
      <c r="V144" t="s">
        <v>44</v>
      </c>
      <c r="X144" t="s">
        <v>77</v>
      </c>
      <c r="Y144" t="s">
        <v>34</v>
      </c>
      <c r="Z144" t="s">
        <v>64</v>
      </c>
      <c r="AA144" t="s">
        <v>35</v>
      </c>
      <c r="AB144">
        <v>3</v>
      </c>
    </row>
    <row r="145" spans="1:28" x14ac:dyDescent="0.25">
      <c r="A145" t="s">
        <v>27</v>
      </c>
      <c r="B145">
        <v>25114</v>
      </c>
      <c r="C145" t="s">
        <v>28</v>
      </c>
      <c r="D145" t="s">
        <v>65</v>
      </c>
      <c r="E145" t="s">
        <v>65</v>
      </c>
      <c r="F145" t="s">
        <v>30</v>
      </c>
      <c r="G145">
        <v>2</v>
      </c>
      <c r="H145">
        <v>3</v>
      </c>
      <c r="I145">
        <v>44</v>
      </c>
      <c r="J145" t="s">
        <v>57</v>
      </c>
      <c r="K145" t="s">
        <v>32</v>
      </c>
      <c r="L145">
        <v>156257</v>
      </c>
      <c r="M145">
        <v>97</v>
      </c>
      <c r="N145">
        <v>97</v>
      </c>
      <c r="O145">
        <v>98</v>
      </c>
      <c r="P145">
        <v>92</v>
      </c>
      <c r="Q145">
        <v>97</v>
      </c>
      <c r="R145">
        <v>95.84</v>
      </c>
      <c r="S145">
        <v>96.56</v>
      </c>
      <c r="T145">
        <v>99.15</v>
      </c>
      <c r="V145" t="s">
        <v>66</v>
      </c>
      <c r="X145" t="s">
        <v>51</v>
      </c>
      <c r="Y145" t="s">
        <v>67</v>
      </c>
      <c r="Z145" t="s">
        <v>52</v>
      </c>
      <c r="AA145" t="s">
        <v>35</v>
      </c>
      <c r="AB145">
        <v>3</v>
      </c>
    </row>
    <row r="146" spans="1:28" x14ac:dyDescent="0.25">
      <c r="A146" t="s">
        <v>27</v>
      </c>
      <c r="B146">
        <v>25114</v>
      </c>
      <c r="C146" t="s">
        <v>28</v>
      </c>
      <c r="D146" t="s">
        <v>70</v>
      </c>
      <c r="E146" t="s">
        <v>70</v>
      </c>
      <c r="F146" t="s">
        <v>30</v>
      </c>
      <c r="G146">
        <v>0</v>
      </c>
      <c r="H146">
        <v>3</v>
      </c>
      <c r="I146">
        <v>64</v>
      </c>
      <c r="J146" t="s">
        <v>57</v>
      </c>
      <c r="K146" t="s">
        <v>32</v>
      </c>
      <c r="L146">
        <v>20554</v>
      </c>
      <c r="M146">
        <v>97</v>
      </c>
      <c r="N146">
        <v>97</v>
      </c>
      <c r="O146">
        <v>98</v>
      </c>
      <c r="P146">
        <v>96</v>
      </c>
      <c r="Q146">
        <v>97</v>
      </c>
      <c r="R146">
        <v>94.64</v>
      </c>
      <c r="S146">
        <v>99.81</v>
      </c>
      <c r="T146">
        <v>97.47</v>
      </c>
      <c r="V146" t="s">
        <v>71</v>
      </c>
      <c r="X146" t="s">
        <v>58</v>
      </c>
      <c r="Y146" t="s">
        <v>34</v>
      </c>
      <c r="Z146" t="s">
        <v>72</v>
      </c>
      <c r="AA146" t="s">
        <v>35</v>
      </c>
      <c r="AB146">
        <v>3</v>
      </c>
    </row>
    <row r="147" spans="1:28" x14ac:dyDescent="0.25">
      <c r="A147" t="s">
        <v>27</v>
      </c>
      <c r="B147">
        <v>25114</v>
      </c>
      <c r="C147" t="s">
        <v>28</v>
      </c>
      <c r="D147" t="s">
        <v>73</v>
      </c>
      <c r="E147" t="s">
        <v>73</v>
      </c>
      <c r="F147" t="s">
        <v>30</v>
      </c>
      <c r="G147">
        <v>0</v>
      </c>
      <c r="H147">
        <v>3</v>
      </c>
      <c r="I147">
        <v>65</v>
      </c>
      <c r="J147" t="s">
        <v>57</v>
      </c>
      <c r="K147" t="s">
        <v>32</v>
      </c>
      <c r="L147">
        <v>18862</v>
      </c>
      <c r="M147">
        <v>97</v>
      </c>
      <c r="N147">
        <v>97</v>
      </c>
      <c r="O147">
        <v>97</v>
      </c>
      <c r="P147">
        <v>97</v>
      </c>
      <c r="Q147">
        <v>97</v>
      </c>
      <c r="R147">
        <v>93.78</v>
      </c>
      <c r="S147">
        <v>100</v>
      </c>
      <c r="T147">
        <v>100</v>
      </c>
      <c r="V147" t="s">
        <v>38</v>
      </c>
      <c r="X147" t="s">
        <v>63</v>
      </c>
      <c r="Y147" t="s">
        <v>34</v>
      </c>
      <c r="Z147" t="s">
        <v>34</v>
      </c>
      <c r="AA147" t="s">
        <v>35</v>
      </c>
      <c r="AB147">
        <v>3</v>
      </c>
    </row>
    <row r="148" spans="1:28" x14ac:dyDescent="0.25">
      <c r="A148" t="s">
        <v>27</v>
      </c>
      <c r="B148">
        <v>25114</v>
      </c>
      <c r="C148" t="s">
        <v>28</v>
      </c>
      <c r="D148" t="s">
        <v>53</v>
      </c>
      <c r="E148" t="s">
        <v>53</v>
      </c>
      <c r="F148" t="s">
        <v>30</v>
      </c>
      <c r="G148">
        <v>4</v>
      </c>
      <c r="H148">
        <v>3</v>
      </c>
      <c r="I148">
        <v>10</v>
      </c>
      <c r="J148" t="s">
        <v>54</v>
      </c>
      <c r="K148" t="s">
        <v>32</v>
      </c>
      <c r="L148">
        <v>88889</v>
      </c>
      <c r="M148">
        <v>98</v>
      </c>
      <c r="N148">
        <v>98</v>
      </c>
      <c r="O148">
        <v>98</v>
      </c>
      <c r="P148">
        <v>98</v>
      </c>
      <c r="Q148">
        <v>98</v>
      </c>
      <c r="R148">
        <v>95.84</v>
      </c>
      <c r="S148">
        <v>100</v>
      </c>
      <c r="T148">
        <v>99.15</v>
      </c>
      <c r="V148" t="s">
        <v>55</v>
      </c>
      <c r="X148" t="s">
        <v>51</v>
      </c>
      <c r="Y148" t="s">
        <v>34</v>
      </c>
      <c r="Z148" t="s">
        <v>52</v>
      </c>
      <c r="AA148" t="s">
        <v>35</v>
      </c>
      <c r="AB148">
        <v>3</v>
      </c>
    </row>
    <row r="149" spans="1:28" x14ac:dyDescent="0.25">
      <c r="A149" t="s">
        <v>27</v>
      </c>
      <c r="B149">
        <v>30926</v>
      </c>
      <c r="C149" t="s">
        <v>566</v>
      </c>
      <c r="D149" t="s">
        <v>649</v>
      </c>
      <c r="E149" t="s">
        <v>649</v>
      </c>
      <c r="F149" t="s">
        <v>30</v>
      </c>
      <c r="G149">
        <v>1</v>
      </c>
      <c r="H149">
        <v>3</v>
      </c>
      <c r="I149">
        <v>99</v>
      </c>
      <c r="J149" t="s">
        <v>80</v>
      </c>
      <c r="K149" t="s">
        <v>624</v>
      </c>
      <c r="L149">
        <v>43256</v>
      </c>
      <c r="M149">
        <v>99</v>
      </c>
      <c r="N149">
        <v>99</v>
      </c>
      <c r="O149">
        <v>99</v>
      </c>
      <c r="P149">
        <v>97</v>
      </c>
      <c r="Q149">
        <v>99</v>
      </c>
      <c r="R149">
        <v>99.31</v>
      </c>
      <c r="S149">
        <v>100</v>
      </c>
      <c r="T149">
        <v>98.89</v>
      </c>
      <c r="V149" t="s">
        <v>629</v>
      </c>
      <c r="X149" t="s">
        <v>321</v>
      </c>
      <c r="Y149" t="s">
        <v>34</v>
      </c>
      <c r="Z149" t="s">
        <v>134</v>
      </c>
      <c r="AA149" t="s">
        <v>35</v>
      </c>
      <c r="AB149">
        <v>3</v>
      </c>
    </row>
    <row r="150" spans="1:28" x14ac:dyDescent="0.25">
      <c r="A150" t="s">
        <v>27</v>
      </c>
      <c r="B150">
        <v>30926</v>
      </c>
      <c r="C150" t="s">
        <v>566</v>
      </c>
      <c r="D150" t="s">
        <v>651</v>
      </c>
      <c r="E150" t="s">
        <v>651</v>
      </c>
      <c r="F150" t="s">
        <v>30</v>
      </c>
      <c r="G150">
        <v>1</v>
      </c>
      <c r="H150">
        <v>3</v>
      </c>
      <c r="I150">
        <v>98</v>
      </c>
      <c r="J150" t="s">
        <v>80</v>
      </c>
      <c r="K150" t="s">
        <v>624</v>
      </c>
      <c r="L150">
        <v>43256</v>
      </c>
      <c r="M150">
        <v>99</v>
      </c>
      <c r="N150">
        <v>99</v>
      </c>
      <c r="O150">
        <v>99</v>
      </c>
      <c r="P150">
        <v>97</v>
      </c>
      <c r="Q150">
        <v>99</v>
      </c>
      <c r="R150">
        <v>99.31</v>
      </c>
      <c r="S150">
        <v>100</v>
      </c>
      <c r="T150">
        <v>98.89</v>
      </c>
      <c r="V150" t="s">
        <v>629</v>
      </c>
      <c r="X150" t="s">
        <v>321</v>
      </c>
      <c r="Y150" t="s">
        <v>34</v>
      </c>
      <c r="Z150" t="s">
        <v>134</v>
      </c>
      <c r="AA150" t="s">
        <v>35</v>
      </c>
      <c r="AB150">
        <v>3</v>
      </c>
    </row>
    <row r="151" spans="1:28" x14ac:dyDescent="0.25">
      <c r="A151" t="s">
        <v>27</v>
      </c>
      <c r="B151">
        <v>30926</v>
      </c>
      <c r="C151" t="s">
        <v>566</v>
      </c>
      <c r="D151" t="s">
        <v>650</v>
      </c>
      <c r="E151" t="s">
        <v>650</v>
      </c>
      <c r="F151" t="s">
        <v>30</v>
      </c>
      <c r="G151">
        <v>0</v>
      </c>
      <c r="H151">
        <v>3</v>
      </c>
      <c r="I151">
        <v>97</v>
      </c>
      <c r="J151" t="s">
        <v>80</v>
      </c>
      <c r="K151" t="s">
        <v>624</v>
      </c>
      <c r="L151">
        <v>43256</v>
      </c>
      <c r="M151">
        <v>99</v>
      </c>
      <c r="N151">
        <v>99</v>
      </c>
      <c r="O151">
        <v>99</v>
      </c>
      <c r="P151">
        <v>97</v>
      </c>
      <c r="Q151">
        <v>99</v>
      </c>
      <c r="R151">
        <v>99.28</v>
      </c>
      <c r="S151">
        <v>100</v>
      </c>
      <c r="T151">
        <v>98.89</v>
      </c>
      <c r="V151" t="s">
        <v>629</v>
      </c>
      <c r="X151" t="s">
        <v>321</v>
      </c>
      <c r="Y151" t="s">
        <v>34</v>
      </c>
      <c r="Z151" t="s">
        <v>134</v>
      </c>
      <c r="AA151" t="s">
        <v>35</v>
      </c>
      <c r="AB151">
        <v>3</v>
      </c>
    </row>
    <row r="152" spans="1:28" x14ac:dyDescent="0.25">
      <c r="A152" t="s">
        <v>27</v>
      </c>
      <c r="B152">
        <v>30926</v>
      </c>
      <c r="C152" t="s">
        <v>566</v>
      </c>
      <c r="D152" t="s">
        <v>628</v>
      </c>
      <c r="E152" t="s">
        <v>628</v>
      </c>
      <c r="F152" t="s">
        <v>30</v>
      </c>
      <c r="G152">
        <v>12</v>
      </c>
      <c r="H152">
        <v>3</v>
      </c>
      <c r="I152">
        <v>3</v>
      </c>
      <c r="J152" t="s">
        <v>31</v>
      </c>
      <c r="K152" t="s">
        <v>624</v>
      </c>
      <c r="L152">
        <v>512410</v>
      </c>
      <c r="M152">
        <v>99</v>
      </c>
      <c r="N152">
        <v>99</v>
      </c>
      <c r="O152">
        <v>99</v>
      </c>
      <c r="P152">
        <v>96</v>
      </c>
      <c r="Q152">
        <v>99</v>
      </c>
      <c r="R152">
        <v>99.31</v>
      </c>
      <c r="S152">
        <v>100</v>
      </c>
      <c r="T152">
        <v>97.87</v>
      </c>
      <c r="V152" t="s">
        <v>629</v>
      </c>
      <c r="X152" t="s">
        <v>321</v>
      </c>
      <c r="Y152" t="s">
        <v>34</v>
      </c>
      <c r="Z152" t="s">
        <v>248</v>
      </c>
      <c r="AA152" t="s">
        <v>35</v>
      </c>
      <c r="AB152">
        <v>3</v>
      </c>
    </row>
    <row r="153" spans="1:28" x14ac:dyDescent="0.25">
      <c r="A153" t="s">
        <v>27</v>
      </c>
      <c r="B153">
        <v>30926</v>
      </c>
      <c r="C153" t="s">
        <v>566</v>
      </c>
      <c r="D153" t="s">
        <v>630</v>
      </c>
      <c r="E153" t="s">
        <v>630</v>
      </c>
      <c r="F153" t="s">
        <v>30</v>
      </c>
      <c r="G153">
        <v>12</v>
      </c>
      <c r="H153">
        <v>3</v>
      </c>
      <c r="I153">
        <v>4</v>
      </c>
      <c r="J153" t="s">
        <v>31</v>
      </c>
      <c r="K153" t="s">
        <v>624</v>
      </c>
      <c r="L153">
        <v>494788</v>
      </c>
      <c r="M153">
        <v>99</v>
      </c>
      <c r="N153">
        <v>99</v>
      </c>
      <c r="O153">
        <v>99</v>
      </c>
      <c r="P153">
        <v>96</v>
      </c>
      <c r="Q153">
        <v>99</v>
      </c>
      <c r="R153">
        <v>99.31</v>
      </c>
      <c r="S153">
        <v>99.93</v>
      </c>
      <c r="T153">
        <v>98.24</v>
      </c>
      <c r="V153" t="s">
        <v>631</v>
      </c>
      <c r="X153" t="s">
        <v>321</v>
      </c>
      <c r="Y153" t="s">
        <v>64</v>
      </c>
      <c r="Z153" t="s">
        <v>96</v>
      </c>
      <c r="AA153" t="s">
        <v>35</v>
      </c>
      <c r="AB153">
        <v>3</v>
      </c>
    </row>
    <row r="154" spans="1:28" x14ac:dyDescent="0.25">
      <c r="A154" t="s">
        <v>27</v>
      </c>
      <c r="B154">
        <v>30926</v>
      </c>
      <c r="C154" t="s">
        <v>566</v>
      </c>
      <c r="D154" t="s">
        <v>623</v>
      </c>
      <c r="E154" t="s">
        <v>623</v>
      </c>
      <c r="F154" t="s">
        <v>30</v>
      </c>
      <c r="G154">
        <v>4</v>
      </c>
      <c r="H154">
        <v>3</v>
      </c>
      <c r="I154">
        <v>0</v>
      </c>
      <c r="J154" t="s">
        <v>31</v>
      </c>
      <c r="K154" t="s">
        <v>624</v>
      </c>
      <c r="L154">
        <v>2699148</v>
      </c>
      <c r="M154">
        <v>99</v>
      </c>
      <c r="N154">
        <v>99</v>
      </c>
      <c r="O154">
        <v>97</v>
      </c>
      <c r="P154">
        <v>96</v>
      </c>
      <c r="Q154">
        <v>98</v>
      </c>
      <c r="R154">
        <v>100</v>
      </c>
      <c r="S154">
        <v>100</v>
      </c>
      <c r="T154">
        <v>97.99</v>
      </c>
      <c r="V154" t="s">
        <v>625</v>
      </c>
      <c r="X154" t="s">
        <v>34</v>
      </c>
      <c r="Y154" t="s">
        <v>34</v>
      </c>
      <c r="Z154" t="s">
        <v>626</v>
      </c>
      <c r="AA154" t="s">
        <v>35</v>
      </c>
      <c r="AB154">
        <v>3</v>
      </c>
    </row>
    <row r="155" spans="1:28" x14ac:dyDescent="0.25">
      <c r="A155" t="s">
        <v>27</v>
      </c>
      <c r="B155">
        <v>30926</v>
      </c>
      <c r="C155" t="s">
        <v>566</v>
      </c>
      <c r="D155" t="s">
        <v>392</v>
      </c>
      <c r="E155" t="s">
        <v>392</v>
      </c>
      <c r="F155" t="s">
        <v>30</v>
      </c>
      <c r="G155">
        <v>4</v>
      </c>
      <c r="H155">
        <v>3</v>
      </c>
      <c r="I155">
        <v>1</v>
      </c>
      <c r="J155" t="s">
        <v>31</v>
      </c>
      <c r="K155" t="s">
        <v>624</v>
      </c>
      <c r="L155">
        <v>2491986</v>
      </c>
      <c r="M155">
        <v>99</v>
      </c>
      <c r="N155">
        <v>99</v>
      </c>
      <c r="O155">
        <v>97</v>
      </c>
      <c r="P155">
        <v>96</v>
      </c>
      <c r="Q155">
        <v>98</v>
      </c>
      <c r="R155">
        <v>100</v>
      </c>
      <c r="S155">
        <v>100</v>
      </c>
      <c r="T155">
        <v>97.99</v>
      </c>
      <c r="V155" t="s">
        <v>625</v>
      </c>
      <c r="X155" t="s">
        <v>34</v>
      </c>
      <c r="Y155" t="s">
        <v>34</v>
      </c>
      <c r="Z155" t="s">
        <v>626</v>
      </c>
      <c r="AA155" t="s">
        <v>35</v>
      </c>
      <c r="AB155">
        <v>3</v>
      </c>
    </row>
    <row r="156" spans="1:28" x14ac:dyDescent="0.25">
      <c r="A156" t="s">
        <v>27</v>
      </c>
      <c r="B156">
        <v>30926</v>
      </c>
      <c r="C156" t="s">
        <v>566</v>
      </c>
      <c r="D156" t="s">
        <v>627</v>
      </c>
      <c r="E156" t="s">
        <v>627</v>
      </c>
      <c r="F156" t="s">
        <v>30</v>
      </c>
      <c r="G156">
        <v>4</v>
      </c>
      <c r="H156">
        <v>3</v>
      </c>
      <c r="I156">
        <v>2</v>
      </c>
      <c r="J156" t="s">
        <v>31</v>
      </c>
      <c r="K156" t="s">
        <v>624</v>
      </c>
      <c r="L156">
        <v>1100178</v>
      </c>
      <c r="M156">
        <v>99</v>
      </c>
      <c r="N156">
        <v>99</v>
      </c>
      <c r="O156">
        <v>97</v>
      </c>
      <c r="P156">
        <v>96</v>
      </c>
      <c r="Q156">
        <v>98</v>
      </c>
      <c r="R156">
        <v>100</v>
      </c>
      <c r="S156">
        <v>100</v>
      </c>
      <c r="T156">
        <v>97.99</v>
      </c>
      <c r="V156" t="s">
        <v>625</v>
      </c>
      <c r="X156" t="s">
        <v>34</v>
      </c>
      <c r="Y156" t="s">
        <v>34</v>
      </c>
      <c r="Z156" t="s">
        <v>626</v>
      </c>
      <c r="AA156" t="s">
        <v>35</v>
      </c>
      <c r="AB156">
        <v>3</v>
      </c>
    </row>
    <row r="157" spans="1:28" x14ac:dyDescent="0.25">
      <c r="A157" t="s">
        <v>27</v>
      </c>
      <c r="B157">
        <v>30926</v>
      </c>
      <c r="C157" t="s">
        <v>566</v>
      </c>
      <c r="D157" t="s">
        <v>632</v>
      </c>
      <c r="E157" t="s">
        <v>632</v>
      </c>
      <c r="F157" t="s">
        <v>30</v>
      </c>
      <c r="G157">
        <v>1</v>
      </c>
      <c r="H157">
        <v>3</v>
      </c>
      <c r="I157">
        <v>6</v>
      </c>
      <c r="J157" t="s">
        <v>31</v>
      </c>
      <c r="K157" t="s">
        <v>624</v>
      </c>
      <c r="L157">
        <v>87919</v>
      </c>
      <c r="M157">
        <v>99</v>
      </c>
      <c r="N157">
        <v>99</v>
      </c>
      <c r="O157">
        <v>99</v>
      </c>
      <c r="P157">
        <v>97</v>
      </c>
      <c r="Q157">
        <v>99</v>
      </c>
      <c r="R157">
        <v>99.31</v>
      </c>
      <c r="S157">
        <v>100</v>
      </c>
      <c r="T157">
        <v>98.78</v>
      </c>
      <c r="V157" t="s">
        <v>629</v>
      </c>
      <c r="X157" t="s">
        <v>321</v>
      </c>
      <c r="Y157" t="s">
        <v>34</v>
      </c>
      <c r="Z157" t="s">
        <v>134</v>
      </c>
      <c r="AA157" t="s">
        <v>35</v>
      </c>
      <c r="AB157">
        <v>3</v>
      </c>
    </row>
    <row r="158" spans="1:28" x14ac:dyDescent="0.25">
      <c r="A158" t="s">
        <v>27</v>
      </c>
      <c r="B158">
        <v>30926</v>
      </c>
      <c r="C158" t="s">
        <v>566</v>
      </c>
      <c r="D158" t="s">
        <v>635</v>
      </c>
      <c r="E158" t="s">
        <v>635</v>
      </c>
      <c r="F158" t="s">
        <v>30</v>
      </c>
      <c r="G158">
        <v>1</v>
      </c>
      <c r="H158">
        <v>3</v>
      </c>
      <c r="I158">
        <v>8</v>
      </c>
      <c r="J158" t="s">
        <v>31</v>
      </c>
      <c r="K158" t="s">
        <v>624</v>
      </c>
      <c r="L158">
        <v>87514</v>
      </c>
      <c r="M158">
        <v>99</v>
      </c>
      <c r="N158">
        <v>99</v>
      </c>
      <c r="O158">
        <v>99</v>
      </c>
      <c r="P158">
        <v>97</v>
      </c>
      <c r="Q158">
        <v>99</v>
      </c>
      <c r="R158">
        <v>99.31</v>
      </c>
      <c r="S158">
        <v>100</v>
      </c>
      <c r="T158">
        <v>98.59</v>
      </c>
      <c r="V158" t="s">
        <v>629</v>
      </c>
      <c r="X158" t="s">
        <v>321</v>
      </c>
      <c r="Y158" t="s">
        <v>34</v>
      </c>
      <c r="Z158" t="s">
        <v>82</v>
      </c>
      <c r="AA158" t="s">
        <v>35</v>
      </c>
      <c r="AB158">
        <v>3</v>
      </c>
    </row>
    <row r="159" spans="1:28" x14ac:dyDescent="0.25">
      <c r="A159" t="s">
        <v>27</v>
      </c>
      <c r="B159">
        <v>30926</v>
      </c>
      <c r="C159" t="s">
        <v>566</v>
      </c>
      <c r="D159" t="s">
        <v>636</v>
      </c>
      <c r="E159" t="s">
        <v>636</v>
      </c>
      <c r="F159" t="s">
        <v>30</v>
      </c>
      <c r="G159">
        <v>1</v>
      </c>
      <c r="H159">
        <v>3</v>
      </c>
      <c r="I159">
        <v>9</v>
      </c>
      <c r="J159" t="s">
        <v>31</v>
      </c>
      <c r="K159" t="s">
        <v>624</v>
      </c>
      <c r="L159">
        <v>87124</v>
      </c>
      <c r="M159">
        <v>99</v>
      </c>
      <c r="N159">
        <v>99</v>
      </c>
      <c r="O159">
        <v>99</v>
      </c>
      <c r="P159">
        <v>97</v>
      </c>
      <c r="Q159">
        <v>99</v>
      </c>
      <c r="R159">
        <v>99.31</v>
      </c>
      <c r="S159">
        <v>100</v>
      </c>
      <c r="T159">
        <v>98.4</v>
      </c>
      <c r="V159" t="s">
        <v>629</v>
      </c>
      <c r="X159" t="s">
        <v>321</v>
      </c>
      <c r="Y159" t="s">
        <v>34</v>
      </c>
      <c r="Z159" t="s">
        <v>96</v>
      </c>
      <c r="AA159" t="s">
        <v>35</v>
      </c>
      <c r="AB159">
        <v>3</v>
      </c>
    </row>
    <row r="160" spans="1:28" x14ac:dyDescent="0.25">
      <c r="A160" t="s">
        <v>27</v>
      </c>
      <c r="B160">
        <v>30926</v>
      </c>
      <c r="C160" t="s">
        <v>566</v>
      </c>
      <c r="D160" t="s">
        <v>633</v>
      </c>
      <c r="E160" t="s">
        <v>633</v>
      </c>
      <c r="F160" t="s">
        <v>30</v>
      </c>
      <c r="G160">
        <v>0</v>
      </c>
      <c r="H160">
        <v>3</v>
      </c>
      <c r="I160">
        <v>5</v>
      </c>
      <c r="J160" t="s">
        <v>31</v>
      </c>
      <c r="K160" t="s">
        <v>624</v>
      </c>
      <c r="L160">
        <v>87919</v>
      </c>
      <c r="M160">
        <v>99</v>
      </c>
      <c r="N160">
        <v>99</v>
      </c>
      <c r="O160">
        <v>99</v>
      </c>
      <c r="P160">
        <v>97</v>
      </c>
      <c r="Q160">
        <v>99</v>
      </c>
      <c r="R160">
        <v>99.28</v>
      </c>
      <c r="S160">
        <v>100</v>
      </c>
      <c r="T160">
        <v>98.78</v>
      </c>
      <c r="V160" t="s">
        <v>629</v>
      </c>
      <c r="X160" t="s">
        <v>321</v>
      </c>
      <c r="Y160" t="s">
        <v>34</v>
      </c>
      <c r="Z160" t="s">
        <v>134</v>
      </c>
      <c r="AA160" t="s">
        <v>35</v>
      </c>
      <c r="AB160">
        <v>3</v>
      </c>
    </row>
    <row r="161" spans="1:28" x14ac:dyDescent="0.25">
      <c r="A161" t="s">
        <v>27</v>
      </c>
      <c r="B161">
        <v>30926</v>
      </c>
      <c r="C161" t="s">
        <v>566</v>
      </c>
      <c r="D161" t="s">
        <v>634</v>
      </c>
      <c r="E161" t="s">
        <v>634</v>
      </c>
      <c r="F161" t="s">
        <v>30</v>
      </c>
      <c r="G161">
        <v>0</v>
      </c>
      <c r="H161">
        <v>3</v>
      </c>
      <c r="I161">
        <v>7</v>
      </c>
      <c r="J161" t="s">
        <v>31</v>
      </c>
      <c r="K161" t="s">
        <v>624</v>
      </c>
      <c r="L161">
        <v>87514</v>
      </c>
      <c r="M161">
        <v>99</v>
      </c>
      <c r="N161">
        <v>99</v>
      </c>
      <c r="O161">
        <v>99</v>
      </c>
      <c r="P161">
        <v>97</v>
      </c>
      <c r="Q161">
        <v>99</v>
      </c>
      <c r="R161">
        <v>99.28</v>
      </c>
      <c r="S161">
        <v>100</v>
      </c>
      <c r="T161">
        <v>98.59</v>
      </c>
      <c r="V161" t="s">
        <v>629</v>
      </c>
      <c r="X161" t="s">
        <v>321</v>
      </c>
      <c r="Y161" t="s">
        <v>34</v>
      </c>
      <c r="Z161" t="s">
        <v>82</v>
      </c>
      <c r="AA161" t="s">
        <v>35</v>
      </c>
      <c r="AB161">
        <v>3</v>
      </c>
    </row>
    <row r="162" spans="1:28" x14ac:dyDescent="0.25">
      <c r="A162" t="s">
        <v>27</v>
      </c>
      <c r="B162">
        <v>30926</v>
      </c>
      <c r="C162" t="s">
        <v>566</v>
      </c>
      <c r="D162" t="s">
        <v>638</v>
      </c>
      <c r="E162" t="s">
        <v>638</v>
      </c>
      <c r="F162" t="s">
        <v>30</v>
      </c>
      <c r="G162">
        <v>0</v>
      </c>
      <c r="H162">
        <v>3</v>
      </c>
      <c r="I162">
        <v>11</v>
      </c>
      <c r="J162" t="s">
        <v>76</v>
      </c>
      <c r="K162" t="s">
        <v>624</v>
      </c>
      <c r="L162">
        <v>86262</v>
      </c>
      <c r="M162">
        <v>99</v>
      </c>
      <c r="N162">
        <v>99</v>
      </c>
      <c r="O162">
        <v>99</v>
      </c>
      <c r="P162">
        <v>97</v>
      </c>
      <c r="Q162">
        <v>99</v>
      </c>
      <c r="R162">
        <v>99.57</v>
      </c>
      <c r="S162">
        <v>100</v>
      </c>
      <c r="T162">
        <v>97.98</v>
      </c>
      <c r="V162" t="s">
        <v>629</v>
      </c>
      <c r="X162" t="s">
        <v>34</v>
      </c>
      <c r="Y162" t="s">
        <v>34</v>
      </c>
      <c r="Z162" t="s">
        <v>96</v>
      </c>
      <c r="AA162" t="s">
        <v>35</v>
      </c>
      <c r="AB162">
        <v>3</v>
      </c>
    </row>
    <row r="163" spans="1:28" x14ac:dyDescent="0.25">
      <c r="A163" t="s">
        <v>27</v>
      </c>
      <c r="B163">
        <v>30926</v>
      </c>
      <c r="C163" t="s">
        <v>566</v>
      </c>
      <c r="D163" t="s">
        <v>640</v>
      </c>
      <c r="E163" t="s">
        <v>640</v>
      </c>
      <c r="F163" t="s">
        <v>30</v>
      </c>
      <c r="G163">
        <v>1</v>
      </c>
      <c r="H163">
        <v>3</v>
      </c>
      <c r="I163">
        <v>19</v>
      </c>
      <c r="J163" t="s">
        <v>57</v>
      </c>
      <c r="K163" t="s">
        <v>624</v>
      </c>
      <c r="L163">
        <v>83908</v>
      </c>
      <c r="M163">
        <v>99</v>
      </c>
      <c r="N163">
        <v>99</v>
      </c>
      <c r="O163">
        <v>99</v>
      </c>
      <c r="P163">
        <v>98</v>
      </c>
      <c r="Q163">
        <v>99</v>
      </c>
      <c r="R163">
        <v>99.31</v>
      </c>
      <c r="S163">
        <v>100</v>
      </c>
      <c r="T163">
        <v>99.15</v>
      </c>
      <c r="V163" t="s">
        <v>629</v>
      </c>
      <c r="X163" t="s">
        <v>321</v>
      </c>
      <c r="Y163" t="s">
        <v>34</v>
      </c>
      <c r="Z163" t="s">
        <v>72</v>
      </c>
      <c r="AA163" t="s">
        <v>35</v>
      </c>
      <c r="AB163">
        <v>3</v>
      </c>
    </row>
    <row r="164" spans="1:28" x14ac:dyDescent="0.25">
      <c r="A164" t="s">
        <v>27</v>
      </c>
      <c r="B164">
        <v>30926</v>
      </c>
      <c r="C164" t="s">
        <v>566</v>
      </c>
      <c r="D164" t="s">
        <v>644</v>
      </c>
      <c r="E164" t="s">
        <v>644</v>
      </c>
      <c r="F164" t="s">
        <v>30</v>
      </c>
      <c r="G164">
        <v>1</v>
      </c>
      <c r="H164">
        <v>3</v>
      </c>
      <c r="I164">
        <v>44</v>
      </c>
      <c r="J164" t="s">
        <v>57</v>
      </c>
      <c r="K164" t="s">
        <v>624</v>
      </c>
      <c r="L164">
        <v>52829</v>
      </c>
      <c r="M164">
        <v>99</v>
      </c>
      <c r="N164">
        <v>99</v>
      </c>
      <c r="O164">
        <v>99</v>
      </c>
      <c r="P164">
        <v>97</v>
      </c>
      <c r="Q164">
        <v>99</v>
      </c>
      <c r="R164">
        <v>99.31</v>
      </c>
      <c r="S164">
        <v>100</v>
      </c>
      <c r="T164">
        <v>98.65</v>
      </c>
      <c r="V164" t="s">
        <v>629</v>
      </c>
      <c r="X164" t="s">
        <v>321</v>
      </c>
      <c r="Y164" t="s">
        <v>34</v>
      </c>
      <c r="Z164" t="s">
        <v>82</v>
      </c>
      <c r="AA164" t="s">
        <v>35</v>
      </c>
      <c r="AB164">
        <v>3</v>
      </c>
    </row>
    <row r="165" spans="1:28" x14ac:dyDescent="0.25">
      <c r="A165" t="s">
        <v>27</v>
      </c>
      <c r="B165">
        <v>30926</v>
      </c>
      <c r="C165" t="s">
        <v>566</v>
      </c>
      <c r="D165" t="s">
        <v>645</v>
      </c>
      <c r="E165" t="s">
        <v>645</v>
      </c>
      <c r="F165" t="s">
        <v>30</v>
      </c>
      <c r="G165">
        <v>1</v>
      </c>
      <c r="H165">
        <v>3</v>
      </c>
      <c r="I165">
        <v>51</v>
      </c>
      <c r="J165" t="s">
        <v>57</v>
      </c>
      <c r="K165" t="s">
        <v>624</v>
      </c>
      <c r="L165">
        <v>44371</v>
      </c>
      <c r="M165">
        <v>99</v>
      </c>
      <c r="N165">
        <v>99</v>
      </c>
      <c r="O165">
        <v>99</v>
      </c>
      <c r="P165">
        <v>97</v>
      </c>
      <c r="Q165">
        <v>99</v>
      </c>
      <c r="R165">
        <v>99.31</v>
      </c>
      <c r="S165">
        <v>100</v>
      </c>
      <c r="T165">
        <v>97.94</v>
      </c>
      <c r="V165" t="s">
        <v>629</v>
      </c>
      <c r="X165" t="s">
        <v>321</v>
      </c>
      <c r="Y165" t="s">
        <v>34</v>
      </c>
      <c r="Z165" t="s">
        <v>96</v>
      </c>
      <c r="AA165" t="s">
        <v>35</v>
      </c>
      <c r="AB165">
        <v>3</v>
      </c>
    </row>
    <row r="166" spans="1:28" x14ac:dyDescent="0.25">
      <c r="A166" t="s">
        <v>27</v>
      </c>
      <c r="B166">
        <v>30926</v>
      </c>
      <c r="C166" t="s">
        <v>566</v>
      </c>
      <c r="D166" t="s">
        <v>646</v>
      </c>
      <c r="E166" t="s">
        <v>646</v>
      </c>
      <c r="F166" t="s">
        <v>30</v>
      </c>
      <c r="G166">
        <v>1</v>
      </c>
      <c r="H166">
        <v>3</v>
      </c>
      <c r="I166">
        <v>59</v>
      </c>
      <c r="J166" t="s">
        <v>57</v>
      </c>
      <c r="K166" t="s">
        <v>624</v>
      </c>
      <c r="L166">
        <v>44363</v>
      </c>
      <c r="M166">
        <v>99</v>
      </c>
      <c r="N166">
        <v>99</v>
      </c>
      <c r="O166">
        <v>99</v>
      </c>
      <c r="P166">
        <v>97</v>
      </c>
      <c r="Q166">
        <v>99</v>
      </c>
      <c r="R166">
        <v>99.31</v>
      </c>
      <c r="S166">
        <v>100</v>
      </c>
      <c r="T166">
        <v>98.82</v>
      </c>
      <c r="V166" t="s">
        <v>629</v>
      </c>
      <c r="X166" t="s">
        <v>321</v>
      </c>
      <c r="Y166" t="s">
        <v>34</v>
      </c>
      <c r="Z166" t="s">
        <v>134</v>
      </c>
      <c r="AA166" t="s">
        <v>35</v>
      </c>
      <c r="AB166">
        <v>3</v>
      </c>
    </row>
    <row r="167" spans="1:28" x14ac:dyDescent="0.25">
      <c r="A167" t="s">
        <v>27</v>
      </c>
      <c r="B167">
        <v>30926</v>
      </c>
      <c r="C167" t="s">
        <v>566</v>
      </c>
      <c r="D167" t="s">
        <v>648</v>
      </c>
      <c r="E167" t="s">
        <v>648</v>
      </c>
      <c r="F167" t="s">
        <v>30</v>
      </c>
      <c r="G167">
        <v>1</v>
      </c>
      <c r="H167">
        <v>3</v>
      </c>
      <c r="I167">
        <v>78</v>
      </c>
      <c r="J167" t="s">
        <v>57</v>
      </c>
      <c r="K167" t="s">
        <v>624</v>
      </c>
      <c r="L167">
        <v>43786</v>
      </c>
      <c r="M167">
        <v>99</v>
      </c>
      <c r="N167">
        <v>99</v>
      </c>
      <c r="O167">
        <v>99</v>
      </c>
      <c r="P167">
        <v>96</v>
      </c>
      <c r="Q167">
        <v>99</v>
      </c>
      <c r="R167">
        <v>99.48</v>
      </c>
      <c r="S167">
        <v>100</v>
      </c>
      <c r="T167">
        <v>98.11</v>
      </c>
      <c r="V167" t="s">
        <v>629</v>
      </c>
      <c r="X167" t="s">
        <v>321</v>
      </c>
      <c r="Y167" t="s">
        <v>34</v>
      </c>
      <c r="Z167" t="s">
        <v>248</v>
      </c>
      <c r="AA167" t="s">
        <v>35</v>
      </c>
      <c r="AB167">
        <v>3</v>
      </c>
    </row>
    <row r="168" spans="1:28" x14ac:dyDescent="0.25">
      <c r="A168" t="s">
        <v>27</v>
      </c>
      <c r="B168">
        <v>30926</v>
      </c>
      <c r="C168" t="s">
        <v>566</v>
      </c>
      <c r="D168" t="s">
        <v>639</v>
      </c>
      <c r="E168" t="s">
        <v>639</v>
      </c>
      <c r="F168" t="s">
        <v>30</v>
      </c>
      <c r="G168">
        <v>0</v>
      </c>
      <c r="H168">
        <v>3</v>
      </c>
      <c r="I168">
        <v>17</v>
      </c>
      <c r="J168" t="s">
        <v>57</v>
      </c>
      <c r="K168" t="s">
        <v>624</v>
      </c>
      <c r="L168">
        <v>84659</v>
      </c>
      <c r="M168">
        <v>99</v>
      </c>
      <c r="N168">
        <v>99</v>
      </c>
      <c r="O168">
        <v>99</v>
      </c>
      <c r="P168">
        <v>97</v>
      </c>
      <c r="Q168">
        <v>99</v>
      </c>
      <c r="R168">
        <v>99.28</v>
      </c>
      <c r="S168">
        <v>100</v>
      </c>
      <c r="T168">
        <v>98.74</v>
      </c>
      <c r="V168" t="s">
        <v>629</v>
      </c>
      <c r="X168" t="s">
        <v>321</v>
      </c>
      <c r="Y168" t="s">
        <v>34</v>
      </c>
      <c r="Z168" t="s">
        <v>134</v>
      </c>
      <c r="AA168" t="s">
        <v>35</v>
      </c>
      <c r="AB168">
        <v>3</v>
      </c>
    </row>
    <row r="169" spans="1:28" x14ac:dyDescent="0.25">
      <c r="A169" t="s">
        <v>27</v>
      </c>
      <c r="B169">
        <v>30926</v>
      </c>
      <c r="C169" t="s">
        <v>566</v>
      </c>
      <c r="D169" t="s">
        <v>641</v>
      </c>
      <c r="E169" t="s">
        <v>641</v>
      </c>
      <c r="F169" t="s">
        <v>30</v>
      </c>
      <c r="G169">
        <v>0</v>
      </c>
      <c r="H169">
        <v>3</v>
      </c>
      <c r="I169">
        <v>27</v>
      </c>
      <c r="J169" t="s">
        <v>57</v>
      </c>
      <c r="K169" t="s">
        <v>624</v>
      </c>
      <c r="L169">
        <v>78449</v>
      </c>
      <c r="M169">
        <v>99</v>
      </c>
      <c r="N169">
        <v>99</v>
      </c>
      <c r="O169">
        <v>99</v>
      </c>
      <c r="P169">
        <v>97</v>
      </c>
      <c r="Q169">
        <v>99</v>
      </c>
      <c r="R169">
        <v>99.28</v>
      </c>
      <c r="S169">
        <v>99.28</v>
      </c>
      <c r="T169">
        <v>98.62</v>
      </c>
      <c r="V169" t="s">
        <v>642</v>
      </c>
      <c r="X169" t="s">
        <v>321</v>
      </c>
      <c r="Y169" t="s">
        <v>64</v>
      </c>
      <c r="Z169" t="s">
        <v>82</v>
      </c>
      <c r="AA169" t="s">
        <v>35</v>
      </c>
      <c r="AB169">
        <v>3</v>
      </c>
    </row>
    <row r="170" spans="1:28" x14ac:dyDescent="0.25">
      <c r="A170" t="s">
        <v>27</v>
      </c>
      <c r="B170">
        <v>30926</v>
      </c>
      <c r="C170" t="s">
        <v>566</v>
      </c>
      <c r="D170" t="s">
        <v>643</v>
      </c>
      <c r="E170" t="s">
        <v>643</v>
      </c>
      <c r="F170" t="s">
        <v>30</v>
      </c>
      <c r="G170">
        <v>0</v>
      </c>
      <c r="H170">
        <v>3</v>
      </c>
      <c r="I170">
        <v>40</v>
      </c>
      <c r="J170" t="s">
        <v>57</v>
      </c>
      <c r="K170" t="s">
        <v>624</v>
      </c>
      <c r="L170">
        <v>63742</v>
      </c>
      <c r="M170">
        <v>99</v>
      </c>
      <c r="N170">
        <v>99</v>
      </c>
      <c r="O170">
        <v>99</v>
      </c>
      <c r="P170">
        <v>97</v>
      </c>
      <c r="Q170">
        <v>99</v>
      </c>
      <c r="R170">
        <v>99.28</v>
      </c>
      <c r="S170">
        <v>100</v>
      </c>
      <c r="T170">
        <v>99.11</v>
      </c>
      <c r="V170" t="s">
        <v>629</v>
      </c>
      <c r="X170" t="s">
        <v>321</v>
      </c>
      <c r="Y170" t="s">
        <v>34</v>
      </c>
      <c r="Z170" t="s">
        <v>72</v>
      </c>
      <c r="AA170" t="s">
        <v>35</v>
      </c>
      <c r="AB170">
        <v>3</v>
      </c>
    </row>
    <row r="171" spans="1:28" x14ac:dyDescent="0.25">
      <c r="A171" t="s">
        <v>27</v>
      </c>
      <c r="B171">
        <v>30926</v>
      </c>
      <c r="C171" t="s">
        <v>566</v>
      </c>
      <c r="D171" t="s">
        <v>647</v>
      </c>
      <c r="E171" t="s">
        <v>647</v>
      </c>
      <c r="F171" t="s">
        <v>30</v>
      </c>
      <c r="G171">
        <v>0</v>
      </c>
      <c r="H171">
        <v>3</v>
      </c>
      <c r="I171">
        <v>80</v>
      </c>
      <c r="J171" t="s">
        <v>57</v>
      </c>
      <c r="K171" t="s">
        <v>624</v>
      </c>
      <c r="L171">
        <v>43786</v>
      </c>
      <c r="M171">
        <v>99</v>
      </c>
      <c r="N171">
        <v>99</v>
      </c>
      <c r="O171">
        <v>99</v>
      </c>
      <c r="P171">
        <v>96</v>
      </c>
      <c r="Q171">
        <v>99</v>
      </c>
      <c r="R171">
        <v>99.57</v>
      </c>
      <c r="S171">
        <v>100</v>
      </c>
      <c r="T171">
        <v>98.11</v>
      </c>
      <c r="V171" t="s">
        <v>629</v>
      </c>
      <c r="X171" t="s">
        <v>34</v>
      </c>
      <c r="Y171" t="s">
        <v>34</v>
      </c>
      <c r="Z171" t="s">
        <v>248</v>
      </c>
      <c r="AA171" t="s">
        <v>35</v>
      </c>
      <c r="AB171">
        <v>3</v>
      </c>
    </row>
    <row r="172" spans="1:28" x14ac:dyDescent="0.25">
      <c r="A172" t="s">
        <v>27</v>
      </c>
      <c r="B172">
        <v>30926</v>
      </c>
      <c r="C172" t="s">
        <v>566</v>
      </c>
      <c r="D172" t="s">
        <v>637</v>
      </c>
      <c r="E172" t="s">
        <v>637</v>
      </c>
      <c r="F172" t="s">
        <v>30</v>
      </c>
      <c r="G172">
        <v>0</v>
      </c>
      <c r="H172">
        <v>3</v>
      </c>
      <c r="I172">
        <v>10</v>
      </c>
      <c r="J172" t="s">
        <v>431</v>
      </c>
      <c r="K172" t="s">
        <v>624</v>
      </c>
      <c r="L172">
        <v>87124</v>
      </c>
      <c r="M172">
        <v>99</v>
      </c>
      <c r="N172">
        <v>99</v>
      </c>
      <c r="O172">
        <v>99</v>
      </c>
      <c r="P172">
        <v>97</v>
      </c>
      <c r="Q172">
        <v>99</v>
      </c>
      <c r="R172">
        <v>99.28</v>
      </c>
      <c r="S172">
        <v>100</v>
      </c>
      <c r="T172">
        <v>98.4</v>
      </c>
      <c r="V172" t="s">
        <v>629</v>
      </c>
      <c r="X172" t="s">
        <v>321</v>
      </c>
      <c r="Y172" t="s">
        <v>34</v>
      </c>
      <c r="Z172" t="s">
        <v>96</v>
      </c>
      <c r="AA172" t="s">
        <v>35</v>
      </c>
      <c r="AB172">
        <v>3</v>
      </c>
    </row>
    <row r="173" spans="1:28" x14ac:dyDescent="0.25">
      <c r="A173" t="s">
        <v>27</v>
      </c>
      <c r="B173">
        <v>46376</v>
      </c>
      <c r="C173" t="s">
        <v>495</v>
      </c>
      <c r="D173" t="s">
        <v>496</v>
      </c>
      <c r="E173" t="s">
        <v>496</v>
      </c>
      <c r="F173" t="s">
        <v>30</v>
      </c>
      <c r="G173">
        <v>0</v>
      </c>
      <c r="H173">
        <v>3</v>
      </c>
      <c r="I173">
        <v>0</v>
      </c>
      <c r="J173" t="s">
        <v>31</v>
      </c>
      <c r="K173" t="s">
        <v>497</v>
      </c>
      <c r="L173">
        <v>5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V173" t="s">
        <v>33</v>
      </c>
      <c r="X173" t="s">
        <v>34</v>
      </c>
      <c r="Y173" t="s">
        <v>34</v>
      </c>
      <c r="Z173" t="s">
        <v>34</v>
      </c>
      <c r="AA173" t="s">
        <v>35</v>
      </c>
      <c r="AB173">
        <v>3</v>
      </c>
    </row>
    <row r="174" spans="1:28" x14ac:dyDescent="0.25">
      <c r="A174" t="s">
        <v>27</v>
      </c>
      <c r="B174">
        <v>46376</v>
      </c>
      <c r="C174" t="s">
        <v>495</v>
      </c>
      <c r="D174" t="s">
        <v>498</v>
      </c>
      <c r="E174" t="s">
        <v>498</v>
      </c>
      <c r="F174" t="s">
        <v>30</v>
      </c>
      <c r="G174">
        <v>0</v>
      </c>
      <c r="H174">
        <v>3</v>
      </c>
      <c r="I174">
        <v>1</v>
      </c>
      <c r="J174" t="s">
        <v>31</v>
      </c>
      <c r="K174" t="s">
        <v>497</v>
      </c>
      <c r="L174">
        <v>4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V174" t="s">
        <v>33</v>
      </c>
      <c r="X174" t="s">
        <v>34</v>
      </c>
      <c r="Y174" t="s">
        <v>34</v>
      </c>
      <c r="Z174" t="s">
        <v>34</v>
      </c>
      <c r="AA174" t="s">
        <v>35</v>
      </c>
      <c r="AB174">
        <v>3</v>
      </c>
    </row>
    <row r="175" spans="1:28" x14ac:dyDescent="0.25">
      <c r="A175" t="s">
        <v>27</v>
      </c>
      <c r="B175">
        <v>46376</v>
      </c>
      <c r="C175" t="s">
        <v>495</v>
      </c>
      <c r="D175" t="s">
        <v>499</v>
      </c>
      <c r="E175" t="s">
        <v>499</v>
      </c>
      <c r="F175" t="s">
        <v>30</v>
      </c>
      <c r="G175">
        <v>0</v>
      </c>
      <c r="H175">
        <v>3</v>
      </c>
      <c r="I175">
        <v>3</v>
      </c>
      <c r="J175" t="s">
        <v>31</v>
      </c>
      <c r="K175" t="s">
        <v>497</v>
      </c>
      <c r="L175">
        <v>3</v>
      </c>
      <c r="M175">
        <v>100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V175" t="s">
        <v>33</v>
      </c>
      <c r="X175" t="s">
        <v>34</v>
      </c>
      <c r="Y175" t="s">
        <v>34</v>
      </c>
      <c r="Z175" t="s">
        <v>34</v>
      </c>
      <c r="AA175" t="s">
        <v>35</v>
      </c>
      <c r="AB175">
        <v>3</v>
      </c>
    </row>
    <row r="176" spans="1:28" x14ac:dyDescent="0.25">
      <c r="A176" t="s">
        <v>27</v>
      </c>
      <c r="B176">
        <v>46376</v>
      </c>
      <c r="C176" t="s">
        <v>495</v>
      </c>
      <c r="D176" t="s">
        <v>500</v>
      </c>
      <c r="E176" t="s">
        <v>500</v>
      </c>
      <c r="F176" t="s">
        <v>30</v>
      </c>
      <c r="G176">
        <v>0</v>
      </c>
      <c r="H176">
        <v>3</v>
      </c>
      <c r="I176">
        <v>2</v>
      </c>
      <c r="J176" t="s">
        <v>31</v>
      </c>
      <c r="K176" t="s">
        <v>497</v>
      </c>
      <c r="L176">
        <v>3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V176" t="s">
        <v>33</v>
      </c>
      <c r="X176" t="s">
        <v>34</v>
      </c>
      <c r="Y176" t="s">
        <v>34</v>
      </c>
      <c r="Z176" t="s">
        <v>34</v>
      </c>
      <c r="AA176" t="s">
        <v>35</v>
      </c>
      <c r="AB176">
        <v>3</v>
      </c>
    </row>
    <row r="177" spans="1:28" x14ac:dyDescent="0.25">
      <c r="A177" t="s">
        <v>27</v>
      </c>
      <c r="B177">
        <v>46376</v>
      </c>
      <c r="C177" t="s">
        <v>495</v>
      </c>
      <c r="D177" t="s">
        <v>501</v>
      </c>
      <c r="E177" t="s">
        <v>501</v>
      </c>
      <c r="F177" t="s">
        <v>30</v>
      </c>
      <c r="G177">
        <v>0</v>
      </c>
      <c r="H177">
        <v>3</v>
      </c>
      <c r="I177">
        <v>4</v>
      </c>
      <c r="J177" t="s">
        <v>31</v>
      </c>
      <c r="K177" t="s">
        <v>497</v>
      </c>
      <c r="L177">
        <v>3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V177" t="s">
        <v>33</v>
      </c>
      <c r="X177" t="s">
        <v>34</v>
      </c>
      <c r="Y177" t="s">
        <v>34</v>
      </c>
      <c r="Z177" t="s">
        <v>34</v>
      </c>
      <c r="AA177" t="s">
        <v>35</v>
      </c>
      <c r="AB177">
        <v>3</v>
      </c>
    </row>
    <row r="178" spans="1:28" x14ac:dyDescent="0.25">
      <c r="A178" t="s">
        <v>27</v>
      </c>
      <c r="B178">
        <v>46376</v>
      </c>
      <c r="C178" t="s">
        <v>495</v>
      </c>
      <c r="D178" t="s">
        <v>505</v>
      </c>
      <c r="E178" t="s">
        <v>505</v>
      </c>
      <c r="F178" t="s">
        <v>30</v>
      </c>
      <c r="G178">
        <v>0</v>
      </c>
      <c r="H178">
        <v>3</v>
      </c>
      <c r="I178">
        <v>8</v>
      </c>
      <c r="J178" t="s">
        <v>31</v>
      </c>
      <c r="K178" t="s">
        <v>497</v>
      </c>
      <c r="L178">
        <v>2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V178" t="s">
        <v>33</v>
      </c>
      <c r="X178" t="s">
        <v>34</v>
      </c>
      <c r="Y178" t="s">
        <v>34</v>
      </c>
      <c r="Z178" t="s">
        <v>34</v>
      </c>
      <c r="AA178" t="s">
        <v>35</v>
      </c>
      <c r="AB178">
        <v>3</v>
      </c>
    </row>
    <row r="179" spans="1:28" x14ac:dyDescent="0.25">
      <c r="A179" t="s">
        <v>27</v>
      </c>
      <c r="B179">
        <v>46376</v>
      </c>
      <c r="C179" t="s">
        <v>495</v>
      </c>
      <c r="D179" t="s">
        <v>510</v>
      </c>
      <c r="E179" t="s">
        <v>510</v>
      </c>
      <c r="F179" t="s">
        <v>30</v>
      </c>
      <c r="G179">
        <v>0</v>
      </c>
      <c r="H179">
        <v>3</v>
      </c>
      <c r="I179">
        <v>9</v>
      </c>
      <c r="J179" t="s">
        <v>31</v>
      </c>
      <c r="K179" t="s">
        <v>497</v>
      </c>
      <c r="L179">
        <v>2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V179" t="s">
        <v>33</v>
      </c>
      <c r="X179" t="s">
        <v>34</v>
      </c>
      <c r="Y179" t="s">
        <v>34</v>
      </c>
      <c r="Z179" t="s">
        <v>34</v>
      </c>
      <c r="AA179" t="s">
        <v>35</v>
      </c>
      <c r="AB179">
        <v>3</v>
      </c>
    </row>
    <row r="180" spans="1:28" x14ac:dyDescent="0.25">
      <c r="A180" t="s">
        <v>27</v>
      </c>
      <c r="B180">
        <v>46376</v>
      </c>
      <c r="C180" t="s">
        <v>495</v>
      </c>
      <c r="D180" t="s">
        <v>511</v>
      </c>
      <c r="E180" t="s">
        <v>511</v>
      </c>
      <c r="F180" t="s">
        <v>30</v>
      </c>
      <c r="G180">
        <v>0</v>
      </c>
      <c r="H180">
        <v>3</v>
      </c>
      <c r="I180">
        <v>6</v>
      </c>
      <c r="J180" t="s">
        <v>31</v>
      </c>
      <c r="K180" t="s">
        <v>497</v>
      </c>
      <c r="L180">
        <v>2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V180" t="s">
        <v>33</v>
      </c>
      <c r="X180" t="s">
        <v>34</v>
      </c>
      <c r="Y180" t="s">
        <v>34</v>
      </c>
      <c r="Z180" t="s">
        <v>34</v>
      </c>
      <c r="AA180" t="s">
        <v>35</v>
      </c>
      <c r="AB180">
        <v>3</v>
      </c>
    </row>
    <row r="181" spans="1:28" x14ac:dyDescent="0.25">
      <c r="A181" t="s">
        <v>27</v>
      </c>
      <c r="B181">
        <v>46376</v>
      </c>
      <c r="C181" t="s">
        <v>495</v>
      </c>
      <c r="D181" t="s">
        <v>512</v>
      </c>
      <c r="E181" t="s">
        <v>512</v>
      </c>
      <c r="F181" t="s">
        <v>30</v>
      </c>
      <c r="G181">
        <v>0</v>
      </c>
      <c r="H181">
        <v>3</v>
      </c>
      <c r="I181">
        <v>5</v>
      </c>
      <c r="J181" t="s">
        <v>31</v>
      </c>
      <c r="K181" t="s">
        <v>497</v>
      </c>
      <c r="L181">
        <v>2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V181" t="s">
        <v>33</v>
      </c>
      <c r="X181" t="s">
        <v>34</v>
      </c>
      <c r="Y181" t="s">
        <v>34</v>
      </c>
      <c r="Z181" t="s">
        <v>34</v>
      </c>
      <c r="AA181" t="s">
        <v>35</v>
      </c>
      <c r="AB181">
        <v>3</v>
      </c>
    </row>
    <row r="182" spans="1:28" x14ac:dyDescent="0.25">
      <c r="A182" t="s">
        <v>27</v>
      </c>
      <c r="B182">
        <v>46376</v>
      </c>
      <c r="C182" t="s">
        <v>495</v>
      </c>
      <c r="D182" t="s">
        <v>514</v>
      </c>
      <c r="E182" t="s">
        <v>514</v>
      </c>
      <c r="F182" t="s">
        <v>30</v>
      </c>
      <c r="G182">
        <v>0</v>
      </c>
      <c r="H182">
        <v>3</v>
      </c>
      <c r="I182">
        <v>7</v>
      </c>
      <c r="J182" t="s">
        <v>31</v>
      </c>
      <c r="K182" t="s">
        <v>497</v>
      </c>
      <c r="L182">
        <v>2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V182" t="s">
        <v>33</v>
      </c>
      <c r="X182" t="s">
        <v>34</v>
      </c>
      <c r="Y182" t="s">
        <v>34</v>
      </c>
      <c r="Z182" t="s">
        <v>34</v>
      </c>
      <c r="AA182" t="s">
        <v>35</v>
      </c>
      <c r="AB182">
        <v>3</v>
      </c>
    </row>
    <row r="183" spans="1:28" x14ac:dyDescent="0.25">
      <c r="A183" t="s">
        <v>27</v>
      </c>
      <c r="B183">
        <v>46376</v>
      </c>
      <c r="C183" t="s">
        <v>495</v>
      </c>
      <c r="D183" t="s">
        <v>502</v>
      </c>
      <c r="E183" t="s">
        <v>502</v>
      </c>
      <c r="F183" t="s">
        <v>30</v>
      </c>
      <c r="G183">
        <v>0</v>
      </c>
      <c r="H183">
        <v>3</v>
      </c>
      <c r="I183">
        <v>61</v>
      </c>
      <c r="J183" t="s">
        <v>57</v>
      </c>
      <c r="K183" t="s">
        <v>497</v>
      </c>
      <c r="L183">
        <v>2</v>
      </c>
      <c r="M183">
        <v>100</v>
      </c>
      <c r="N183">
        <v>100</v>
      </c>
      <c r="O183">
        <v>100</v>
      </c>
      <c r="P183">
        <v>100</v>
      </c>
      <c r="Q183">
        <v>100</v>
      </c>
      <c r="R183">
        <v>100</v>
      </c>
      <c r="S183">
        <v>100</v>
      </c>
      <c r="T183">
        <v>100</v>
      </c>
      <c r="V183" t="s">
        <v>33</v>
      </c>
      <c r="X183" t="s">
        <v>34</v>
      </c>
      <c r="Y183" t="s">
        <v>34</v>
      </c>
      <c r="Z183" t="s">
        <v>34</v>
      </c>
      <c r="AA183" t="s">
        <v>35</v>
      </c>
      <c r="AB183">
        <v>3</v>
      </c>
    </row>
    <row r="184" spans="1:28" x14ac:dyDescent="0.25">
      <c r="A184" t="s">
        <v>27</v>
      </c>
      <c r="B184">
        <v>46376</v>
      </c>
      <c r="C184" t="s">
        <v>495</v>
      </c>
      <c r="D184" t="s">
        <v>503</v>
      </c>
      <c r="E184" t="s">
        <v>503</v>
      </c>
      <c r="F184" t="s">
        <v>30</v>
      </c>
      <c r="G184">
        <v>0</v>
      </c>
      <c r="H184">
        <v>3</v>
      </c>
      <c r="I184">
        <v>33</v>
      </c>
      <c r="J184" t="s">
        <v>57</v>
      </c>
      <c r="K184" t="s">
        <v>497</v>
      </c>
      <c r="L184">
        <v>2</v>
      </c>
      <c r="M184">
        <v>100</v>
      </c>
      <c r="N184">
        <v>100</v>
      </c>
      <c r="O184">
        <v>100</v>
      </c>
      <c r="P184">
        <v>100</v>
      </c>
      <c r="Q184">
        <v>100</v>
      </c>
      <c r="R184">
        <v>100</v>
      </c>
      <c r="S184">
        <v>100</v>
      </c>
      <c r="T184">
        <v>100</v>
      </c>
      <c r="V184" t="s">
        <v>33</v>
      </c>
      <c r="X184" t="s">
        <v>34</v>
      </c>
      <c r="Y184" t="s">
        <v>34</v>
      </c>
      <c r="Z184" t="s">
        <v>34</v>
      </c>
      <c r="AA184" t="s">
        <v>35</v>
      </c>
      <c r="AB184">
        <v>3</v>
      </c>
    </row>
    <row r="185" spans="1:28" x14ac:dyDescent="0.25">
      <c r="A185" t="s">
        <v>27</v>
      </c>
      <c r="B185">
        <v>46376</v>
      </c>
      <c r="C185" t="s">
        <v>495</v>
      </c>
      <c r="D185" t="s">
        <v>504</v>
      </c>
      <c r="E185" t="s">
        <v>504</v>
      </c>
      <c r="F185" t="s">
        <v>30</v>
      </c>
      <c r="G185">
        <v>0</v>
      </c>
      <c r="H185">
        <v>3</v>
      </c>
      <c r="I185">
        <v>19</v>
      </c>
      <c r="J185" t="s">
        <v>57</v>
      </c>
      <c r="K185" t="s">
        <v>497</v>
      </c>
      <c r="L185">
        <v>2</v>
      </c>
      <c r="M185">
        <v>100</v>
      </c>
      <c r="N185">
        <v>100</v>
      </c>
      <c r="O185">
        <v>100</v>
      </c>
      <c r="P185">
        <v>100</v>
      </c>
      <c r="Q185">
        <v>100</v>
      </c>
      <c r="R185">
        <v>100</v>
      </c>
      <c r="S185">
        <v>100</v>
      </c>
      <c r="T185">
        <v>100</v>
      </c>
      <c r="V185" t="s">
        <v>33</v>
      </c>
      <c r="X185" t="s">
        <v>34</v>
      </c>
      <c r="Y185" t="s">
        <v>34</v>
      </c>
      <c r="Z185" t="s">
        <v>34</v>
      </c>
      <c r="AA185" t="s">
        <v>35</v>
      </c>
      <c r="AB185">
        <v>3</v>
      </c>
    </row>
    <row r="186" spans="1:28" x14ac:dyDescent="0.25">
      <c r="A186" t="s">
        <v>27</v>
      </c>
      <c r="B186">
        <v>46376</v>
      </c>
      <c r="C186" t="s">
        <v>495</v>
      </c>
      <c r="D186" t="s">
        <v>506</v>
      </c>
      <c r="E186" t="s">
        <v>506</v>
      </c>
      <c r="F186" t="s">
        <v>30</v>
      </c>
      <c r="G186">
        <v>0</v>
      </c>
      <c r="H186">
        <v>3</v>
      </c>
      <c r="I186">
        <v>18</v>
      </c>
      <c r="J186" t="s">
        <v>57</v>
      </c>
      <c r="K186" t="s">
        <v>497</v>
      </c>
      <c r="L186">
        <v>2</v>
      </c>
      <c r="M186">
        <v>100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V186" t="s">
        <v>33</v>
      </c>
      <c r="X186" t="s">
        <v>34</v>
      </c>
      <c r="Y186" t="s">
        <v>34</v>
      </c>
      <c r="Z186" t="s">
        <v>34</v>
      </c>
      <c r="AA186" t="s">
        <v>35</v>
      </c>
      <c r="AB186">
        <v>3</v>
      </c>
    </row>
    <row r="187" spans="1:28" x14ac:dyDescent="0.25">
      <c r="A187" t="s">
        <v>27</v>
      </c>
      <c r="B187">
        <v>46376</v>
      </c>
      <c r="C187" t="s">
        <v>495</v>
      </c>
      <c r="D187" t="s">
        <v>507</v>
      </c>
      <c r="E187" t="s">
        <v>507</v>
      </c>
      <c r="F187" t="s">
        <v>30</v>
      </c>
      <c r="G187">
        <v>0</v>
      </c>
      <c r="H187">
        <v>3</v>
      </c>
      <c r="I187">
        <v>48</v>
      </c>
      <c r="J187" t="s">
        <v>57</v>
      </c>
      <c r="K187" t="s">
        <v>497</v>
      </c>
      <c r="L187">
        <v>2</v>
      </c>
      <c r="M187">
        <v>100</v>
      </c>
      <c r="N187">
        <v>100</v>
      </c>
      <c r="O187">
        <v>100</v>
      </c>
      <c r="P187">
        <v>100</v>
      </c>
      <c r="Q187">
        <v>100</v>
      </c>
      <c r="R187">
        <v>100</v>
      </c>
      <c r="S187">
        <v>100</v>
      </c>
      <c r="T187">
        <v>100</v>
      </c>
      <c r="V187" t="s">
        <v>33</v>
      </c>
      <c r="X187" t="s">
        <v>34</v>
      </c>
      <c r="Y187" t="s">
        <v>34</v>
      </c>
      <c r="Z187" t="s">
        <v>34</v>
      </c>
      <c r="AA187" t="s">
        <v>35</v>
      </c>
      <c r="AB187">
        <v>3</v>
      </c>
    </row>
    <row r="188" spans="1:28" x14ac:dyDescent="0.25">
      <c r="A188" t="s">
        <v>27</v>
      </c>
      <c r="B188">
        <v>46376</v>
      </c>
      <c r="C188" t="s">
        <v>495</v>
      </c>
      <c r="D188" t="s">
        <v>508</v>
      </c>
      <c r="E188" t="s">
        <v>508</v>
      </c>
      <c r="F188" t="s">
        <v>30</v>
      </c>
      <c r="G188">
        <v>0</v>
      </c>
      <c r="H188">
        <v>3</v>
      </c>
      <c r="I188">
        <v>39</v>
      </c>
      <c r="J188" t="s">
        <v>57</v>
      </c>
      <c r="K188" t="s">
        <v>497</v>
      </c>
      <c r="L188">
        <v>2</v>
      </c>
      <c r="M188">
        <v>100</v>
      </c>
      <c r="N188">
        <v>100</v>
      </c>
      <c r="O188">
        <v>100</v>
      </c>
      <c r="P188">
        <v>100</v>
      </c>
      <c r="Q188">
        <v>100</v>
      </c>
      <c r="R188">
        <v>100</v>
      </c>
      <c r="S188">
        <v>100</v>
      </c>
      <c r="T188">
        <v>100</v>
      </c>
      <c r="V188" t="s">
        <v>33</v>
      </c>
      <c r="X188" t="s">
        <v>34</v>
      </c>
      <c r="Y188" t="s">
        <v>34</v>
      </c>
      <c r="Z188" t="s">
        <v>34</v>
      </c>
      <c r="AA188" t="s">
        <v>35</v>
      </c>
      <c r="AB188">
        <v>3</v>
      </c>
    </row>
    <row r="189" spans="1:28" x14ac:dyDescent="0.25">
      <c r="A189" t="s">
        <v>27</v>
      </c>
      <c r="B189">
        <v>46376</v>
      </c>
      <c r="C189" t="s">
        <v>495</v>
      </c>
      <c r="D189" t="s">
        <v>513</v>
      </c>
      <c r="E189" t="s">
        <v>513</v>
      </c>
      <c r="F189" t="s">
        <v>30</v>
      </c>
      <c r="G189">
        <v>0</v>
      </c>
      <c r="H189">
        <v>3</v>
      </c>
      <c r="I189">
        <v>54</v>
      </c>
      <c r="J189" t="s">
        <v>57</v>
      </c>
      <c r="K189" t="s">
        <v>497</v>
      </c>
      <c r="L189">
        <v>2</v>
      </c>
      <c r="M189">
        <v>100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100</v>
      </c>
      <c r="V189" t="s">
        <v>33</v>
      </c>
      <c r="X189" t="s">
        <v>34</v>
      </c>
      <c r="Y189" t="s">
        <v>34</v>
      </c>
      <c r="Z189" t="s">
        <v>34</v>
      </c>
      <c r="AA189" t="s">
        <v>35</v>
      </c>
      <c r="AB189">
        <v>3</v>
      </c>
    </row>
    <row r="190" spans="1:28" x14ac:dyDescent="0.25">
      <c r="A190" t="s">
        <v>27</v>
      </c>
      <c r="B190">
        <v>46376</v>
      </c>
      <c r="C190" t="s">
        <v>495</v>
      </c>
      <c r="D190" t="s">
        <v>509</v>
      </c>
      <c r="E190" t="s">
        <v>509</v>
      </c>
      <c r="F190" t="s">
        <v>30</v>
      </c>
      <c r="G190">
        <v>0</v>
      </c>
      <c r="H190">
        <v>3</v>
      </c>
      <c r="I190">
        <v>10</v>
      </c>
      <c r="J190" t="s">
        <v>54</v>
      </c>
      <c r="K190" t="s">
        <v>497</v>
      </c>
      <c r="L190">
        <v>2</v>
      </c>
      <c r="M190">
        <v>100</v>
      </c>
      <c r="N190">
        <v>100</v>
      </c>
      <c r="O190">
        <v>100</v>
      </c>
      <c r="P190">
        <v>100</v>
      </c>
      <c r="Q190">
        <v>100</v>
      </c>
      <c r="R190">
        <v>100</v>
      </c>
      <c r="S190">
        <v>100</v>
      </c>
      <c r="T190">
        <v>100</v>
      </c>
      <c r="V190" t="s">
        <v>33</v>
      </c>
      <c r="X190" t="s">
        <v>34</v>
      </c>
      <c r="Y190" t="s">
        <v>34</v>
      </c>
      <c r="Z190" t="s">
        <v>34</v>
      </c>
      <c r="AA190" t="s">
        <v>35</v>
      </c>
      <c r="AB190">
        <v>3</v>
      </c>
    </row>
    <row r="191" spans="1:28" x14ac:dyDescent="0.25">
      <c r="A191" t="s">
        <v>27</v>
      </c>
      <c r="B191">
        <v>46376</v>
      </c>
      <c r="C191" t="s">
        <v>495</v>
      </c>
      <c r="D191" t="s">
        <v>519</v>
      </c>
      <c r="E191" t="s">
        <v>519</v>
      </c>
      <c r="F191" t="s">
        <v>516</v>
      </c>
      <c r="G191">
        <v>12</v>
      </c>
      <c r="H191">
        <v>3</v>
      </c>
      <c r="I191">
        <v>88</v>
      </c>
      <c r="J191" t="s">
        <v>57</v>
      </c>
      <c r="K191" t="s">
        <v>497</v>
      </c>
      <c r="L191">
        <v>14629</v>
      </c>
      <c r="M191">
        <v>99</v>
      </c>
      <c r="N191">
        <v>99</v>
      </c>
      <c r="O191">
        <v>99</v>
      </c>
      <c r="P191">
        <v>98</v>
      </c>
      <c r="Q191">
        <v>99</v>
      </c>
      <c r="R191">
        <v>99.39</v>
      </c>
      <c r="S191">
        <v>100</v>
      </c>
      <c r="T191">
        <v>99.99</v>
      </c>
      <c r="V191" t="s">
        <v>517</v>
      </c>
      <c r="X191" t="s">
        <v>102</v>
      </c>
      <c r="Y191" t="s">
        <v>34</v>
      </c>
      <c r="Z191" t="s">
        <v>34</v>
      </c>
      <c r="AA191" t="s">
        <v>35</v>
      </c>
      <c r="AB191">
        <v>3</v>
      </c>
    </row>
    <row r="192" spans="1:28" x14ac:dyDescent="0.25">
      <c r="A192" t="s">
        <v>27</v>
      </c>
      <c r="B192">
        <v>46376</v>
      </c>
      <c r="C192" t="s">
        <v>495</v>
      </c>
      <c r="D192" t="s">
        <v>515</v>
      </c>
      <c r="E192" t="s">
        <v>515</v>
      </c>
      <c r="F192" t="s">
        <v>516</v>
      </c>
      <c r="G192">
        <v>19</v>
      </c>
      <c r="H192">
        <v>3</v>
      </c>
      <c r="I192">
        <v>70</v>
      </c>
      <c r="J192" t="s">
        <v>61</v>
      </c>
      <c r="K192" t="s">
        <v>497</v>
      </c>
      <c r="L192">
        <v>489294</v>
      </c>
      <c r="M192">
        <v>99</v>
      </c>
      <c r="N192">
        <v>99</v>
      </c>
      <c r="O192">
        <v>99</v>
      </c>
      <c r="P192">
        <v>98</v>
      </c>
      <c r="Q192">
        <v>99</v>
      </c>
      <c r="R192">
        <v>99.27</v>
      </c>
      <c r="S192">
        <v>100</v>
      </c>
      <c r="T192">
        <v>99.96</v>
      </c>
      <c r="V192" t="s">
        <v>517</v>
      </c>
      <c r="X192" t="s">
        <v>72</v>
      </c>
      <c r="Y192" t="s">
        <v>34</v>
      </c>
      <c r="Z192" t="s">
        <v>34</v>
      </c>
      <c r="AA192" t="s">
        <v>35</v>
      </c>
      <c r="AB192">
        <v>3</v>
      </c>
    </row>
    <row r="193" spans="1:28" x14ac:dyDescent="0.25">
      <c r="A193" t="s">
        <v>143</v>
      </c>
      <c r="B193">
        <v>19574</v>
      </c>
      <c r="C193" t="s">
        <v>436</v>
      </c>
      <c r="D193" t="s">
        <v>491</v>
      </c>
      <c r="E193" t="s">
        <v>491</v>
      </c>
      <c r="F193" t="s">
        <v>139</v>
      </c>
      <c r="G193">
        <v>0</v>
      </c>
      <c r="H193">
        <v>0</v>
      </c>
      <c r="I193">
        <v>64</v>
      </c>
      <c r="J193" t="s">
        <v>57</v>
      </c>
      <c r="K193" t="s">
        <v>468</v>
      </c>
      <c r="L193">
        <v>3059</v>
      </c>
      <c r="M193">
        <v>66</v>
      </c>
      <c r="N193">
        <v>66</v>
      </c>
      <c r="O193">
        <v>66</v>
      </c>
      <c r="P193">
        <v>66</v>
      </c>
      <c r="Q193">
        <v>66</v>
      </c>
      <c r="R193">
        <v>100</v>
      </c>
      <c r="S193">
        <v>99.79</v>
      </c>
      <c r="U193">
        <v>0</v>
      </c>
      <c r="V193" t="s">
        <v>213</v>
      </c>
      <c r="X193" t="s">
        <v>34</v>
      </c>
      <c r="Y193" t="s">
        <v>34</v>
      </c>
      <c r="AA193" t="s">
        <v>35</v>
      </c>
      <c r="AB193">
        <v>3</v>
      </c>
    </row>
    <row r="194" spans="1:28" x14ac:dyDescent="0.25">
      <c r="A194" t="s">
        <v>143</v>
      </c>
      <c r="B194">
        <v>23778</v>
      </c>
      <c r="C194" t="s">
        <v>716</v>
      </c>
      <c r="D194" t="s">
        <v>802</v>
      </c>
      <c r="E194" t="s">
        <v>802</v>
      </c>
      <c r="F194" t="s">
        <v>139</v>
      </c>
      <c r="G194">
        <v>3</v>
      </c>
      <c r="H194">
        <v>2</v>
      </c>
      <c r="I194">
        <v>50</v>
      </c>
      <c r="J194" t="s">
        <v>57</v>
      </c>
      <c r="K194" t="s">
        <v>798</v>
      </c>
      <c r="L194">
        <v>5760</v>
      </c>
      <c r="M194">
        <v>71</v>
      </c>
      <c r="N194">
        <v>71</v>
      </c>
      <c r="O194">
        <v>71</v>
      </c>
      <c r="P194">
        <v>69</v>
      </c>
      <c r="Q194">
        <v>71</v>
      </c>
      <c r="R194">
        <v>97.16</v>
      </c>
      <c r="S194">
        <v>87</v>
      </c>
      <c r="T194">
        <v>100</v>
      </c>
      <c r="U194">
        <v>0</v>
      </c>
      <c r="V194" t="s">
        <v>729</v>
      </c>
      <c r="X194" t="s">
        <v>96</v>
      </c>
      <c r="Y194" t="s">
        <v>111</v>
      </c>
      <c r="Z194" t="s">
        <v>34</v>
      </c>
      <c r="AA194" t="s">
        <v>35</v>
      </c>
      <c r="AB194">
        <v>4</v>
      </c>
    </row>
    <row r="195" spans="1:28" x14ac:dyDescent="0.25">
      <c r="A195" t="s">
        <v>143</v>
      </c>
      <c r="B195">
        <v>23778</v>
      </c>
      <c r="C195" t="s">
        <v>716</v>
      </c>
      <c r="D195" t="s">
        <v>800</v>
      </c>
      <c r="E195" t="s">
        <v>800</v>
      </c>
      <c r="F195" t="s">
        <v>139</v>
      </c>
      <c r="G195">
        <v>0</v>
      </c>
      <c r="H195">
        <v>2</v>
      </c>
      <c r="I195">
        <v>36</v>
      </c>
      <c r="J195" t="s">
        <v>57</v>
      </c>
      <c r="K195" t="s">
        <v>798</v>
      </c>
      <c r="L195">
        <v>36</v>
      </c>
      <c r="M195">
        <v>72</v>
      </c>
      <c r="N195">
        <v>72</v>
      </c>
      <c r="O195">
        <v>72</v>
      </c>
      <c r="P195">
        <v>70</v>
      </c>
      <c r="Q195">
        <v>72</v>
      </c>
      <c r="R195">
        <v>96.56</v>
      </c>
      <c r="S195">
        <v>91.87</v>
      </c>
      <c r="T195">
        <v>100</v>
      </c>
      <c r="U195">
        <v>0</v>
      </c>
      <c r="V195" t="s">
        <v>729</v>
      </c>
      <c r="X195" t="s">
        <v>104</v>
      </c>
      <c r="Y195" t="s">
        <v>77</v>
      </c>
      <c r="Z195" t="s">
        <v>34</v>
      </c>
      <c r="AA195" t="s">
        <v>35</v>
      </c>
      <c r="AB195">
        <v>4</v>
      </c>
    </row>
    <row r="196" spans="1:28" x14ac:dyDescent="0.25">
      <c r="A196" t="s">
        <v>143</v>
      </c>
      <c r="B196">
        <v>23778</v>
      </c>
      <c r="C196" t="s">
        <v>716</v>
      </c>
      <c r="D196" t="s">
        <v>803</v>
      </c>
      <c r="E196" t="s">
        <v>803</v>
      </c>
      <c r="F196" t="s">
        <v>139</v>
      </c>
      <c r="G196">
        <v>0</v>
      </c>
      <c r="H196">
        <v>2</v>
      </c>
      <c r="I196">
        <v>62</v>
      </c>
      <c r="J196" t="s">
        <v>57</v>
      </c>
      <c r="K196" t="s">
        <v>798</v>
      </c>
      <c r="L196">
        <v>1847</v>
      </c>
      <c r="M196">
        <v>71</v>
      </c>
      <c r="N196">
        <v>71</v>
      </c>
      <c r="O196">
        <v>72</v>
      </c>
      <c r="P196">
        <v>71</v>
      </c>
      <c r="Q196">
        <v>72</v>
      </c>
      <c r="R196">
        <v>99.47</v>
      </c>
      <c r="S196">
        <v>88.5</v>
      </c>
      <c r="T196">
        <v>100</v>
      </c>
      <c r="U196">
        <v>0</v>
      </c>
      <c r="V196" t="s">
        <v>729</v>
      </c>
      <c r="X196" t="s">
        <v>52</v>
      </c>
      <c r="Y196" t="s">
        <v>804</v>
      </c>
      <c r="Z196" t="s">
        <v>34</v>
      </c>
      <c r="AA196" t="s">
        <v>35</v>
      </c>
      <c r="AB196">
        <v>4</v>
      </c>
    </row>
    <row r="197" spans="1:28" x14ac:dyDescent="0.25">
      <c r="A197" t="s">
        <v>143</v>
      </c>
      <c r="B197">
        <v>23778</v>
      </c>
      <c r="C197" t="s">
        <v>716</v>
      </c>
      <c r="D197" t="s">
        <v>805</v>
      </c>
      <c r="E197" t="s">
        <v>805</v>
      </c>
      <c r="F197" t="s">
        <v>139</v>
      </c>
      <c r="G197">
        <v>0</v>
      </c>
      <c r="H197">
        <v>2</v>
      </c>
      <c r="I197">
        <v>74</v>
      </c>
      <c r="J197" t="s">
        <v>57</v>
      </c>
      <c r="K197" t="s">
        <v>798</v>
      </c>
      <c r="L197">
        <v>337</v>
      </c>
      <c r="M197">
        <v>71</v>
      </c>
      <c r="N197">
        <v>71</v>
      </c>
      <c r="O197">
        <v>71</v>
      </c>
      <c r="P197">
        <v>71</v>
      </c>
      <c r="Q197">
        <v>71</v>
      </c>
      <c r="R197">
        <v>99.91</v>
      </c>
      <c r="S197">
        <v>87.51</v>
      </c>
      <c r="T197">
        <v>100</v>
      </c>
      <c r="U197">
        <v>0</v>
      </c>
      <c r="V197" t="s">
        <v>729</v>
      </c>
      <c r="X197" t="s">
        <v>64</v>
      </c>
      <c r="Y197" t="s">
        <v>347</v>
      </c>
      <c r="Z197" t="s">
        <v>34</v>
      </c>
      <c r="AA197" t="s">
        <v>35</v>
      </c>
      <c r="AB197">
        <v>4</v>
      </c>
    </row>
    <row r="198" spans="1:28" x14ac:dyDescent="0.25">
      <c r="A198" t="s">
        <v>143</v>
      </c>
      <c r="B198">
        <v>19574</v>
      </c>
      <c r="C198" t="s">
        <v>436</v>
      </c>
      <c r="D198" t="s">
        <v>182</v>
      </c>
      <c r="E198" t="s">
        <v>182</v>
      </c>
      <c r="F198" t="s">
        <v>30</v>
      </c>
      <c r="G198">
        <v>0</v>
      </c>
      <c r="H198">
        <v>0</v>
      </c>
      <c r="I198">
        <v>97</v>
      </c>
      <c r="J198" t="s">
        <v>80</v>
      </c>
      <c r="K198" t="s">
        <v>468</v>
      </c>
      <c r="L198">
        <v>31</v>
      </c>
      <c r="M198">
        <v>66</v>
      </c>
      <c r="N198">
        <v>66</v>
      </c>
      <c r="O198">
        <v>66</v>
      </c>
      <c r="P198">
        <v>66</v>
      </c>
      <c r="Q198">
        <v>66</v>
      </c>
      <c r="R198">
        <v>100</v>
      </c>
      <c r="S198">
        <v>99.53</v>
      </c>
      <c r="U198">
        <v>0</v>
      </c>
      <c r="V198" t="s">
        <v>213</v>
      </c>
      <c r="X198" t="s">
        <v>34</v>
      </c>
      <c r="Y198" t="s">
        <v>34</v>
      </c>
      <c r="AA198" t="s">
        <v>35</v>
      </c>
      <c r="AB198">
        <v>3</v>
      </c>
    </row>
    <row r="199" spans="1:28" x14ac:dyDescent="0.25">
      <c r="A199" t="s">
        <v>143</v>
      </c>
      <c r="B199">
        <v>19574</v>
      </c>
      <c r="C199" t="s">
        <v>436</v>
      </c>
      <c r="D199" t="s">
        <v>493</v>
      </c>
      <c r="E199" t="s">
        <v>493</v>
      </c>
      <c r="F199" t="s">
        <v>30</v>
      </c>
      <c r="G199">
        <v>0</v>
      </c>
      <c r="H199">
        <v>0</v>
      </c>
      <c r="I199">
        <v>98</v>
      </c>
      <c r="J199" t="s">
        <v>80</v>
      </c>
      <c r="K199" t="s">
        <v>468</v>
      </c>
      <c r="L199">
        <v>31</v>
      </c>
      <c r="M199">
        <v>66</v>
      </c>
      <c r="N199">
        <v>66</v>
      </c>
      <c r="O199">
        <v>66</v>
      </c>
      <c r="P199">
        <v>66</v>
      </c>
      <c r="Q199">
        <v>66</v>
      </c>
      <c r="R199">
        <v>100</v>
      </c>
      <c r="S199">
        <v>99.58</v>
      </c>
      <c r="U199">
        <v>0</v>
      </c>
      <c r="V199" t="s">
        <v>213</v>
      </c>
      <c r="X199" t="s">
        <v>34</v>
      </c>
      <c r="Y199" t="s">
        <v>34</v>
      </c>
      <c r="AA199" t="s">
        <v>35</v>
      </c>
      <c r="AB199">
        <v>3</v>
      </c>
    </row>
    <row r="200" spans="1:28" x14ac:dyDescent="0.25">
      <c r="A200" t="s">
        <v>143</v>
      </c>
      <c r="B200">
        <v>19574</v>
      </c>
      <c r="C200" t="s">
        <v>436</v>
      </c>
      <c r="D200" t="s">
        <v>494</v>
      </c>
      <c r="E200" t="s">
        <v>494</v>
      </c>
      <c r="F200" t="s">
        <v>30</v>
      </c>
      <c r="G200">
        <v>0</v>
      </c>
      <c r="H200">
        <v>0</v>
      </c>
      <c r="I200">
        <v>99</v>
      </c>
      <c r="J200" t="s">
        <v>80</v>
      </c>
      <c r="K200" t="s">
        <v>468</v>
      </c>
      <c r="L200">
        <v>30</v>
      </c>
      <c r="M200">
        <v>66</v>
      </c>
      <c r="N200">
        <v>66</v>
      </c>
      <c r="O200">
        <v>66</v>
      </c>
      <c r="P200">
        <v>66</v>
      </c>
      <c r="Q200">
        <v>66</v>
      </c>
      <c r="R200">
        <v>100</v>
      </c>
      <c r="S200">
        <v>99.6</v>
      </c>
      <c r="U200">
        <v>0</v>
      </c>
      <c r="V200" t="s">
        <v>213</v>
      </c>
      <c r="X200" t="s">
        <v>34</v>
      </c>
      <c r="Y200" t="s">
        <v>34</v>
      </c>
      <c r="AA200" t="s">
        <v>35</v>
      </c>
      <c r="AB200">
        <v>3</v>
      </c>
    </row>
    <row r="201" spans="1:28" x14ac:dyDescent="0.25">
      <c r="A201" t="s">
        <v>143</v>
      </c>
      <c r="B201">
        <v>19574</v>
      </c>
      <c r="C201" t="s">
        <v>436</v>
      </c>
      <c r="D201" t="s">
        <v>486</v>
      </c>
      <c r="E201" t="s">
        <v>486</v>
      </c>
      <c r="F201" t="s">
        <v>30</v>
      </c>
      <c r="G201">
        <v>0</v>
      </c>
      <c r="H201">
        <v>0</v>
      </c>
      <c r="I201">
        <v>38</v>
      </c>
      <c r="J201" t="s">
        <v>57</v>
      </c>
      <c r="K201" t="s">
        <v>468</v>
      </c>
      <c r="L201">
        <v>38592</v>
      </c>
      <c r="M201">
        <v>66</v>
      </c>
      <c r="N201">
        <v>66</v>
      </c>
      <c r="O201">
        <v>66</v>
      </c>
      <c r="P201">
        <v>66</v>
      </c>
      <c r="Q201">
        <v>66</v>
      </c>
      <c r="R201">
        <v>100</v>
      </c>
      <c r="S201">
        <v>99.74</v>
      </c>
      <c r="U201">
        <v>0</v>
      </c>
      <c r="V201" t="s">
        <v>213</v>
      </c>
      <c r="X201" t="s">
        <v>34</v>
      </c>
      <c r="Y201" t="s">
        <v>34</v>
      </c>
      <c r="AA201" t="s">
        <v>35</v>
      </c>
      <c r="AB201">
        <v>3</v>
      </c>
    </row>
    <row r="202" spans="1:28" x14ac:dyDescent="0.25">
      <c r="A202" t="s">
        <v>143</v>
      </c>
      <c r="B202">
        <v>19574</v>
      </c>
      <c r="C202" t="s">
        <v>436</v>
      </c>
      <c r="D202" t="s">
        <v>488</v>
      </c>
      <c r="E202" t="s">
        <v>488</v>
      </c>
      <c r="F202" t="s">
        <v>30</v>
      </c>
      <c r="G202">
        <v>0</v>
      </c>
      <c r="H202">
        <v>0</v>
      </c>
      <c r="I202">
        <v>45</v>
      </c>
      <c r="J202" t="s">
        <v>57</v>
      </c>
      <c r="K202" t="s">
        <v>468</v>
      </c>
      <c r="L202">
        <v>26745</v>
      </c>
      <c r="M202">
        <v>66</v>
      </c>
      <c r="N202">
        <v>66</v>
      </c>
      <c r="O202">
        <v>66</v>
      </c>
      <c r="P202">
        <v>66</v>
      </c>
      <c r="Q202">
        <v>66</v>
      </c>
      <c r="R202">
        <v>100</v>
      </c>
      <c r="S202">
        <v>99.59</v>
      </c>
      <c r="U202">
        <v>0</v>
      </c>
      <c r="V202" t="s">
        <v>213</v>
      </c>
      <c r="X202" t="s">
        <v>34</v>
      </c>
      <c r="Y202" t="s">
        <v>34</v>
      </c>
      <c r="AA202" t="s">
        <v>35</v>
      </c>
      <c r="AB202">
        <v>3</v>
      </c>
    </row>
    <row r="203" spans="1:28" x14ac:dyDescent="0.25">
      <c r="A203" t="s">
        <v>143</v>
      </c>
      <c r="B203">
        <v>19574</v>
      </c>
      <c r="C203" t="s">
        <v>436</v>
      </c>
      <c r="D203" t="s">
        <v>489</v>
      </c>
      <c r="E203" t="s">
        <v>489</v>
      </c>
      <c r="F203" t="s">
        <v>30</v>
      </c>
      <c r="G203">
        <v>0</v>
      </c>
      <c r="H203">
        <v>0</v>
      </c>
      <c r="I203">
        <v>47</v>
      </c>
      <c r="J203" t="s">
        <v>57</v>
      </c>
      <c r="K203" t="s">
        <v>468</v>
      </c>
      <c r="L203">
        <v>26338</v>
      </c>
      <c r="M203">
        <v>66</v>
      </c>
      <c r="N203">
        <v>66</v>
      </c>
      <c r="O203">
        <v>66</v>
      </c>
      <c r="P203">
        <v>66</v>
      </c>
      <c r="Q203">
        <v>66</v>
      </c>
      <c r="R203">
        <v>100</v>
      </c>
      <c r="S203">
        <v>99.87</v>
      </c>
      <c r="U203">
        <v>0</v>
      </c>
      <c r="V203" t="s">
        <v>213</v>
      </c>
      <c r="X203" t="s">
        <v>34</v>
      </c>
      <c r="Y203" t="s">
        <v>34</v>
      </c>
      <c r="AA203" t="s">
        <v>35</v>
      </c>
      <c r="AB203">
        <v>3</v>
      </c>
    </row>
    <row r="204" spans="1:28" x14ac:dyDescent="0.25">
      <c r="A204" t="s">
        <v>143</v>
      </c>
      <c r="B204">
        <v>19574</v>
      </c>
      <c r="C204" t="s">
        <v>436</v>
      </c>
      <c r="D204" t="s">
        <v>490</v>
      </c>
      <c r="E204" t="s">
        <v>490</v>
      </c>
      <c r="F204" t="s">
        <v>30</v>
      </c>
      <c r="G204">
        <v>0</v>
      </c>
      <c r="H204">
        <v>0</v>
      </c>
      <c r="I204">
        <v>52</v>
      </c>
      <c r="J204" t="s">
        <v>57</v>
      </c>
      <c r="K204" t="s">
        <v>468</v>
      </c>
      <c r="L204">
        <v>21564</v>
      </c>
      <c r="M204">
        <v>66</v>
      </c>
      <c r="N204">
        <v>66</v>
      </c>
      <c r="O204">
        <v>66</v>
      </c>
      <c r="P204">
        <v>66</v>
      </c>
      <c r="Q204">
        <v>66</v>
      </c>
      <c r="R204">
        <v>100</v>
      </c>
      <c r="S204">
        <v>99.76</v>
      </c>
      <c r="U204">
        <v>0</v>
      </c>
      <c r="V204" t="s">
        <v>213</v>
      </c>
      <c r="X204" t="s">
        <v>34</v>
      </c>
      <c r="Y204" t="s">
        <v>34</v>
      </c>
      <c r="AA204" t="s">
        <v>35</v>
      </c>
      <c r="AB204">
        <v>3</v>
      </c>
    </row>
    <row r="205" spans="1:28" x14ac:dyDescent="0.25">
      <c r="A205" t="s">
        <v>143</v>
      </c>
      <c r="B205">
        <v>19574</v>
      </c>
      <c r="C205" t="s">
        <v>436</v>
      </c>
      <c r="D205" t="s">
        <v>128</v>
      </c>
      <c r="E205" t="s">
        <v>128</v>
      </c>
      <c r="F205" t="s">
        <v>30</v>
      </c>
      <c r="G205">
        <v>0</v>
      </c>
      <c r="H205">
        <v>0</v>
      </c>
      <c r="I205">
        <v>80</v>
      </c>
      <c r="J205" t="s">
        <v>57</v>
      </c>
      <c r="K205" t="s">
        <v>468</v>
      </c>
      <c r="L205">
        <v>192</v>
      </c>
      <c r="M205">
        <v>66</v>
      </c>
      <c r="N205">
        <v>66</v>
      </c>
      <c r="O205">
        <v>66</v>
      </c>
      <c r="P205">
        <v>66</v>
      </c>
      <c r="Q205">
        <v>66</v>
      </c>
      <c r="R205">
        <v>100</v>
      </c>
      <c r="S205">
        <v>98.16</v>
      </c>
      <c r="U205">
        <v>0</v>
      </c>
      <c r="V205" t="s">
        <v>213</v>
      </c>
      <c r="X205" t="s">
        <v>34</v>
      </c>
      <c r="Y205" t="s">
        <v>45</v>
      </c>
      <c r="AA205" t="s">
        <v>35</v>
      </c>
      <c r="AB205">
        <v>3</v>
      </c>
    </row>
    <row r="206" spans="1:28" x14ac:dyDescent="0.25">
      <c r="A206" t="s">
        <v>143</v>
      </c>
      <c r="B206">
        <v>19574</v>
      </c>
      <c r="C206" t="s">
        <v>436</v>
      </c>
      <c r="D206" t="s">
        <v>152</v>
      </c>
      <c r="E206" t="s">
        <v>152</v>
      </c>
      <c r="F206" t="s">
        <v>30</v>
      </c>
      <c r="G206">
        <v>0</v>
      </c>
      <c r="H206">
        <v>0</v>
      </c>
      <c r="I206">
        <v>82</v>
      </c>
      <c r="J206" t="s">
        <v>57</v>
      </c>
      <c r="K206" t="s">
        <v>468</v>
      </c>
      <c r="L206">
        <v>170</v>
      </c>
      <c r="M206">
        <v>66</v>
      </c>
      <c r="N206">
        <v>66</v>
      </c>
      <c r="O206">
        <v>66</v>
      </c>
      <c r="P206">
        <v>65</v>
      </c>
      <c r="Q206">
        <v>66</v>
      </c>
      <c r="R206">
        <v>100</v>
      </c>
      <c r="S206">
        <v>99.86</v>
      </c>
      <c r="U206">
        <v>0</v>
      </c>
      <c r="V206" t="s">
        <v>195</v>
      </c>
      <c r="X206" t="s">
        <v>34</v>
      </c>
      <c r="Y206" t="s">
        <v>102</v>
      </c>
      <c r="AA206" t="s">
        <v>35</v>
      </c>
      <c r="AB206">
        <v>3</v>
      </c>
    </row>
    <row r="207" spans="1:28" x14ac:dyDescent="0.25">
      <c r="A207" t="s">
        <v>143</v>
      </c>
      <c r="B207">
        <v>19574</v>
      </c>
      <c r="C207" t="s">
        <v>436</v>
      </c>
      <c r="D207" t="s">
        <v>492</v>
      </c>
      <c r="E207" t="s">
        <v>492</v>
      </c>
      <c r="F207" t="s">
        <v>30</v>
      </c>
      <c r="G207">
        <v>0</v>
      </c>
      <c r="H207">
        <v>0</v>
      </c>
      <c r="I207">
        <v>86</v>
      </c>
      <c r="J207" t="s">
        <v>57</v>
      </c>
      <c r="K207" t="s">
        <v>468</v>
      </c>
      <c r="L207">
        <v>92</v>
      </c>
      <c r="M207">
        <v>66</v>
      </c>
      <c r="N207">
        <v>66</v>
      </c>
      <c r="O207">
        <v>66</v>
      </c>
      <c r="P207">
        <v>66</v>
      </c>
      <c r="Q207">
        <v>66</v>
      </c>
      <c r="R207">
        <v>100</v>
      </c>
      <c r="S207">
        <v>98.13</v>
      </c>
      <c r="U207">
        <v>0</v>
      </c>
      <c r="V207" t="s">
        <v>213</v>
      </c>
      <c r="X207" t="s">
        <v>34</v>
      </c>
      <c r="Y207" t="s">
        <v>45</v>
      </c>
      <c r="AA207" t="s">
        <v>35</v>
      </c>
      <c r="AB207">
        <v>3</v>
      </c>
    </row>
    <row r="208" spans="1:28" x14ac:dyDescent="0.25">
      <c r="A208" t="s">
        <v>143</v>
      </c>
      <c r="B208">
        <v>19574</v>
      </c>
      <c r="C208" t="s">
        <v>436</v>
      </c>
      <c r="D208" t="s">
        <v>487</v>
      </c>
      <c r="E208" t="s">
        <v>487</v>
      </c>
      <c r="F208" t="s">
        <v>30</v>
      </c>
      <c r="G208">
        <v>0</v>
      </c>
      <c r="H208">
        <v>0</v>
      </c>
      <c r="I208">
        <v>39</v>
      </c>
      <c r="J208" t="s">
        <v>61</v>
      </c>
      <c r="K208" t="s">
        <v>468</v>
      </c>
      <c r="L208">
        <v>36311</v>
      </c>
      <c r="M208">
        <v>66</v>
      </c>
      <c r="N208">
        <v>66</v>
      </c>
      <c r="O208">
        <v>66</v>
      </c>
      <c r="P208">
        <v>66</v>
      </c>
      <c r="Q208">
        <v>66</v>
      </c>
      <c r="R208">
        <v>100</v>
      </c>
      <c r="S208">
        <v>99.92</v>
      </c>
      <c r="U208">
        <v>0</v>
      </c>
      <c r="V208" t="s">
        <v>213</v>
      </c>
      <c r="X208" t="s">
        <v>34</v>
      </c>
      <c r="Y208" t="s">
        <v>34</v>
      </c>
      <c r="AA208" t="s">
        <v>35</v>
      </c>
      <c r="AB208">
        <v>3</v>
      </c>
    </row>
    <row r="209" spans="1:28" x14ac:dyDescent="0.25">
      <c r="A209" t="s">
        <v>143</v>
      </c>
      <c r="B209">
        <v>19574</v>
      </c>
      <c r="C209" t="s">
        <v>436</v>
      </c>
      <c r="D209" t="s">
        <v>460</v>
      </c>
      <c r="E209" t="s">
        <v>460</v>
      </c>
      <c r="F209" t="s">
        <v>30</v>
      </c>
      <c r="G209">
        <v>0</v>
      </c>
      <c r="H209">
        <v>0</v>
      </c>
      <c r="I209">
        <v>33</v>
      </c>
      <c r="J209" t="s">
        <v>54</v>
      </c>
      <c r="K209" t="s">
        <v>468</v>
      </c>
      <c r="L209">
        <v>59353</v>
      </c>
      <c r="M209">
        <v>66</v>
      </c>
      <c r="N209">
        <v>66</v>
      </c>
      <c r="O209">
        <v>66</v>
      </c>
      <c r="P209">
        <v>66</v>
      </c>
      <c r="Q209">
        <v>66</v>
      </c>
      <c r="R209">
        <v>100</v>
      </c>
      <c r="S209">
        <v>99.49</v>
      </c>
      <c r="U209">
        <v>0</v>
      </c>
      <c r="V209" t="s">
        <v>213</v>
      </c>
      <c r="X209" t="s">
        <v>34</v>
      </c>
      <c r="Y209" t="s">
        <v>321</v>
      </c>
      <c r="AA209" t="s">
        <v>35</v>
      </c>
      <c r="AB209">
        <v>3</v>
      </c>
    </row>
    <row r="210" spans="1:28" x14ac:dyDescent="0.25">
      <c r="A210" t="s">
        <v>143</v>
      </c>
      <c r="B210">
        <v>25114</v>
      </c>
      <c r="C210" t="s">
        <v>28</v>
      </c>
      <c r="D210" t="s">
        <v>178</v>
      </c>
      <c r="E210" t="s">
        <v>178</v>
      </c>
      <c r="F210" t="s">
        <v>30</v>
      </c>
      <c r="G210">
        <v>0</v>
      </c>
      <c r="H210">
        <v>0</v>
      </c>
      <c r="I210">
        <v>97</v>
      </c>
      <c r="J210" t="s">
        <v>80</v>
      </c>
      <c r="K210" t="s">
        <v>144</v>
      </c>
      <c r="L210">
        <v>38</v>
      </c>
      <c r="M210">
        <v>80</v>
      </c>
      <c r="N210">
        <v>80</v>
      </c>
      <c r="O210">
        <v>81</v>
      </c>
      <c r="P210">
        <v>79</v>
      </c>
      <c r="Q210">
        <v>81</v>
      </c>
      <c r="R210">
        <v>86.19</v>
      </c>
      <c r="S210">
        <v>59.71</v>
      </c>
      <c r="T210">
        <v>99.27</v>
      </c>
      <c r="U210">
        <v>77.56</v>
      </c>
      <c r="V210" t="s">
        <v>160</v>
      </c>
      <c r="W210" t="s">
        <v>88</v>
      </c>
      <c r="X210" t="s">
        <v>136</v>
      </c>
      <c r="Y210" t="s">
        <v>122</v>
      </c>
      <c r="Z210" t="s">
        <v>64</v>
      </c>
      <c r="AA210" t="s">
        <v>179</v>
      </c>
      <c r="AB210">
        <v>4</v>
      </c>
    </row>
    <row r="211" spans="1:28" x14ac:dyDescent="0.25">
      <c r="A211" t="s">
        <v>143</v>
      </c>
      <c r="B211">
        <v>25114</v>
      </c>
      <c r="C211" t="s">
        <v>28</v>
      </c>
      <c r="D211" t="s">
        <v>180</v>
      </c>
      <c r="E211" t="s">
        <v>180</v>
      </c>
      <c r="F211" t="s">
        <v>30</v>
      </c>
      <c r="G211">
        <v>0</v>
      </c>
      <c r="H211">
        <v>0</v>
      </c>
      <c r="I211">
        <v>98</v>
      </c>
      <c r="J211" t="s">
        <v>80</v>
      </c>
      <c r="K211" t="s">
        <v>144</v>
      </c>
      <c r="L211">
        <v>32</v>
      </c>
      <c r="M211">
        <v>80</v>
      </c>
      <c r="N211">
        <v>80</v>
      </c>
      <c r="O211">
        <v>81</v>
      </c>
      <c r="P211">
        <v>79</v>
      </c>
      <c r="Q211">
        <v>80</v>
      </c>
      <c r="R211">
        <v>86.26</v>
      </c>
      <c r="S211">
        <v>59.7</v>
      </c>
      <c r="T211">
        <v>99.27</v>
      </c>
      <c r="U211">
        <v>76.55</v>
      </c>
      <c r="V211" t="s">
        <v>160</v>
      </c>
      <c r="W211" t="s">
        <v>88</v>
      </c>
      <c r="X211" t="s">
        <v>136</v>
      </c>
      <c r="Y211" t="s">
        <v>122</v>
      </c>
      <c r="Z211" t="s">
        <v>64</v>
      </c>
      <c r="AA211" t="s">
        <v>181</v>
      </c>
      <c r="AB211">
        <v>4</v>
      </c>
    </row>
    <row r="212" spans="1:28" x14ac:dyDescent="0.25">
      <c r="A212" t="s">
        <v>143</v>
      </c>
      <c r="B212">
        <v>25114</v>
      </c>
      <c r="C212" t="s">
        <v>28</v>
      </c>
      <c r="D212" t="s">
        <v>182</v>
      </c>
      <c r="E212" t="s">
        <v>182</v>
      </c>
      <c r="F212" t="s">
        <v>30</v>
      </c>
      <c r="G212">
        <v>0</v>
      </c>
      <c r="H212">
        <v>0</v>
      </c>
      <c r="I212">
        <v>99</v>
      </c>
      <c r="J212" t="s">
        <v>80</v>
      </c>
      <c r="K212" t="s">
        <v>144</v>
      </c>
      <c r="L212">
        <v>31</v>
      </c>
      <c r="M212">
        <v>80</v>
      </c>
      <c r="N212">
        <v>80</v>
      </c>
      <c r="O212">
        <v>81</v>
      </c>
      <c r="P212">
        <v>79</v>
      </c>
      <c r="Q212">
        <v>80</v>
      </c>
      <c r="R212">
        <v>86.08</v>
      </c>
      <c r="S212">
        <v>59.72</v>
      </c>
      <c r="T212">
        <v>99.13</v>
      </c>
      <c r="U212">
        <v>77.39</v>
      </c>
      <c r="V212" t="s">
        <v>165</v>
      </c>
      <c r="W212" t="s">
        <v>88</v>
      </c>
      <c r="X212" t="s">
        <v>136</v>
      </c>
      <c r="Y212" t="s">
        <v>122</v>
      </c>
      <c r="Z212" t="s">
        <v>52</v>
      </c>
      <c r="AA212" t="s">
        <v>183</v>
      </c>
      <c r="AB212">
        <v>4</v>
      </c>
    </row>
    <row r="213" spans="1:28" x14ac:dyDescent="0.25">
      <c r="A213" t="s">
        <v>143</v>
      </c>
      <c r="B213">
        <v>25114</v>
      </c>
      <c r="C213" t="s">
        <v>28</v>
      </c>
      <c r="D213" t="s">
        <v>167</v>
      </c>
      <c r="E213" t="s">
        <v>167</v>
      </c>
      <c r="F213" t="s">
        <v>30</v>
      </c>
      <c r="G213">
        <v>0</v>
      </c>
      <c r="H213">
        <v>0</v>
      </c>
      <c r="I213">
        <v>69</v>
      </c>
      <c r="J213" t="s">
        <v>57</v>
      </c>
      <c r="K213" t="s">
        <v>144</v>
      </c>
      <c r="L213">
        <v>22</v>
      </c>
      <c r="M213">
        <v>83</v>
      </c>
      <c r="N213">
        <v>83</v>
      </c>
      <c r="O213">
        <v>85</v>
      </c>
      <c r="P213">
        <v>81</v>
      </c>
      <c r="Q213">
        <v>84</v>
      </c>
      <c r="R213">
        <v>90.05</v>
      </c>
      <c r="S213">
        <v>61.69</v>
      </c>
      <c r="T213">
        <v>99.48</v>
      </c>
      <c r="U213">
        <v>82.13</v>
      </c>
      <c r="V213" t="s">
        <v>160</v>
      </c>
      <c r="W213" t="s">
        <v>88</v>
      </c>
      <c r="X213" t="s">
        <v>89</v>
      </c>
      <c r="Y213" t="s">
        <v>115</v>
      </c>
      <c r="Z213" t="s">
        <v>64</v>
      </c>
      <c r="AA213" t="s">
        <v>168</v>
      </c>
      <c r="AB213">
        <v>4</v>
      </c>
    </row>
    <row r="214" spans="1:28" x14ac:dyDescent="0.25">
      <c r="A214" t="s">
        <v>143</v>
      </c>
      <c r="B214">
        <v>25114</v>
      </c>
      <c r="C214" t="s">
        <v>28</v>
      </c>
      <c r="D214" t="s">
        <v>169</v>
      </c>
      <c r="E214" t="s">
        <v>169</v>
      </c>
      <c r="F214" t="s">
        <v>30</v>
      </c>
      <c r="G214">
        <v>0</v>
      </c>
      <c r="H214">
        <v>0</v>
      </c>
      <c r="I214">
        <v>76</v>
      </c>
      <c r="J214" t="s">
        <v>57</v>
      </c>
      <c r="K214" t="s">
        <v>144</v>
      </c>
      <c r="L214">
        <v>27</v>
      </c>
      <c r="M214">
        <v>82</v>
      </c>
      <c r="N214">
        <v>82</v>
      </c>
      <c r="O214">
        <v>84</v>
      </c>
      <c r="P214">
        <v>80</v>
      </c>
      <c r="Q214">
        <v>83</v>
      </c>
      <c r="R214">
        <v>89.69</v>
      </c>
      <c r="S214">
        <v>60.27</v>
      </c>
      <c r="T214">
        <v>99.35</v>
      </c>
      <c r="U214">
        <v>80.63</v>
      </c>
      <c r="V214" t="s">
        <v>160</v>
      </c>
      <c r="W214" t="s">
        <v>88</v>
      </c>
      <c r="X214" t="s">
        <v>89</v>
      </c>
      <c r="Y214" t="s">
        <v>122</v>
      </c>
      <c r="Z214" t="s">
        <v>64</v>
      </c>
      <c r="AA214" t="s">
        <v>170</v>
      </c>
      <c r="AB214">
        <v>4</v>
      </c>
    </row>
    <row r="215" spans="1:28" x14ac:dyDescent="0.25">
      <c r="A215" t="s">
        <v>143</v>
      </c>
      <c r="B215">
        <v>25114</v>
      </c>
      <c r="C215" t="s">
        <v>28</v>
      </c>
      <c r="D215" t="s">
        <v>173</v>
      </c>
      <c r="E215" t="s">
        <v>173</v>
      </c>
      <c r="F215" t="s">
        <v>30</v>
      </c>
      <c r="G215">
        <v>0</v>
      </c>
      <c r="H215">
        <v>0</v>
      </c>
      <c r="I215">
        <v>92</v>
      </c>
      <c r="J215" t="s">
        <v>57</v>
      </c>
      <c r="K215" t="s">
        <v>144</v>
      </c>
      <c r="L215">
        <v>2</v>
      </c>
      <c r="M215">
        <v>81</v>
      </c>
      <c r="N215">
        <v>81</v>
      </c>
      <c r="O215">
        <v>81</v>
      </c>
      <c r="P215">
        <v>81</v>
      </c>
      <c r="Q215">
        <v>81</v>
      </c>
      <c r="R215">
        <v>95.44</v>
      </c>
      <c r="S215">
        <v>58.89</v>
      </c>
      <c r="T215">
        <v>99.93</v>
      </c>
      <c r="U215">
        <v>73.430000000000007</v>
      </c>
      <c r="V215" t="s">
        <v>165</v>
      </c>
      <c r="W215" t="s">
        <v>88</v>
      </c>
      <c r="X215" t="s">
        <v>58</v>
      </c>
      <c r="Y215" t="s">
        <v>174</v>
      </c>
      <c r="Z215" t="s">
        <v>34</v>
      </c>
      <c r="AA215" t="s">
        <v>175</v>
      </c>
      <c r="AB215">
        <v>4</v>
      </c>
    </row>
    <row r="216" spans="1:28" x14ac:dyDescent="0.25">
      <c r="A216" t="s">
        <v>143</v>
      </c>
      <c r="B216">
        <v>37552</v>
      </c>
      <c r="C216" t="s">
        <v>215</v>
      </c>
      <c r="D216" t="s">
        <v>271</v>
      </c>
      <c r="E216" t="s">
        <v>271</v>
      </c>
      <c r="F216" t="s">
        <v>30</v>
      </c>
      <c r="G216">
        <v>0</v>
      </c>
      <c r="H216">
        <v>0</v>
      </c>
      <c r="I216">
        <v>97</v>
      </c>
      <c r="J216" t="s">
        <v>80</v>
      </c>
      <c r="K216" t="s">
        <v>258</v>
      </c>
      <c r="L216">
        <v>3461178</v>
      </c>
      <c r="M216">
        <v>59</v>
      </c>
      <c r="N216">
        <v>59</v>
      </c>
      <c r="O216">
        <v>66</v>
      </c>
      <c r="P216">
        <v>53</v>
      </c>
      <c r="Q216">
        <v>63</v>
      </c>
      <c r="R216">
        <v>100</v>
      </c>
      <c r="S216">
        <v>79.37</v>
      </c>
      <c r="U216">
        <v>0</v>
      </c>
      <c r="V216" t="s">
        <v>213</v>
      </c>
      <c r="X216" t="s">
        <v>34</v>
      </c>
      <c r="Y216" t="s">
        <v>270</v>
      </c>
      <c r="AA216" t="s">
        <v>35</v>
      </c>
      <c r="AB216">
        <v>3</v>
      </c>
    </row>
    <row r="217" spans="1:28" x14ac:dyDescent="0.25">
      <c r="A217" t="s">
        <v>143</v>
      </c>
      <c r="B217">
        <v>37552</v>
      </c>
      <c r="C217" t="s">
        <v>215</v>
      </c>
      <c r="D217" t="s">
        <v>272</v>
      </c>
      <c r="E217" t="s">
        <v>272</v>
      </c>
      <c r="F217" t="s">
        <v>30</v>
      </c>
      <c r="G217">
        <v>0</v>
      </c>
      <c r="H217">
        <v>0</v>
      </c>
      <c r="I217">
        <v>99</v>
      </c>
      <c r="J217" t="s">
        <v>80</v>
      </c>
      <c r="K217" t="s">
        <v>258</v>
      </c>
      <c r="L217">
        <v>372792</v>
      </c>
      <c r="M217">
        <v>59</v>
      </c>
      <c r="N217">
        <v>59</v>
      </c>
      <c r="O217">
        <v>66</v>
      </c>
      <c r="P217">
        <v>53</v>
      </c>
      <c r="Q217">
        <v>63</v>
      </c>
      <c r="R217">
        <v>100</v>
      </c>
      <c r="S217">
        <v>79.37</v>
      </c>
      <c r="U217">
        <v>0</v>
      </c>
      <c r="V217" t="s">
        <v>213</v>
      </c>
      <c r="X217" t="s">
        <v>34</v>
      </c>
      <c r="Y217" t="s">
        <v>270</v>
      </c>
      <c r="AA217" t="s">
        <v>35</v>
      </c>
      <c r="AB217">
        <v>3</v>
      </c>
    </row>
    <row r="218" spans="1:28" x14ac:dyDescent="0.25">
      <c r="A218" t="s">
        <v>143</v>
      </c>
      <c r="B218">
        <v>37552</v>
      </c>
      <c r="C218" t="s">
        <v>215</v>
      </c>
      <c r="D218" t="s">
        <v>273</v>
      </c>
      <c r="E218" t="s">
        <v>273</v>
      </c>
      <c r="F218" t="s">
        <v>30</v>
      </c>
      <c r="G218">
        <v>0</v>
      </c>
      <c r="H218">
        <v>0</v>
      </c>
      <c r="I218">
        <v>98</v>
      </c>
      <c r="J218" t="s">
        <v>80</v>
      </c>
      <c r="K218" t="s">
        <v>258</v>
      </c>
      <c r="L218">
        <v>372792</v>
      </c>
      <c r="M218">
        <v>59</v>
      </c>
      <c r="N218">
        <v>59</v>
      </c>
      <c r="O218">
        <v>66</v>
      </c>
      <c r="P218">
        <v>53</v>
      </c>
      <c r="Q218">
        <v>63</v>
      </c>
      <c r="R218">
        <v>100</v>
      </c>
      <c r="S218">
        <v>79.37</v>
      </c>
      <c r="U218">
        <v>0</v>
      </c>
      <c r="V218" t="s">
        <v>213</v>
      </c>
      <c r="X218" t="s">
        <v>34</v>
      </c>
      <c r="Y218" t="s">
        <v>270</v>
      </c>
      <c r="AA218" t="s">
        <v>35</v>
      </c>
      <c r="AB218">
        <v>3</v>
      </c>
    </row>
    <row r="219" spans="1:28" x14ac:dyDescent="0.25">
      <c r="A219" t="s">
        <v>143</v>
      </c>
      <c r="B219">
        <v>37552</v>
      </c>
      <c r="C219" t="s">
        <v>215</v>
      </c>
      <c r="D219" t="s">
        <v>269</v>
      </c>
      <c r="E219" t="s">
        <v>269</v>
      </c>
      <c r="F219" t="s">
        <v>30</v>
      </c>
      <c r="G219">
        <v>13</v>
      </c>
      <c r="H219">
        <v>0</v>
      </c>
      <c r="I219">
        <v>94</v>
      </c>
      <c r="J219" t="s">
        <v>76</v>
      </c>
      <c r="K219" t="s">
        <v>258</v>
      </c>
      <c r="L219">
        <v>4295820</v>
      </c>
      <c r="M219">
        <v>59</v>
      </c>
      <c r="N219">
        <v>59</v>
      </c>
      <c r="O219">
        <v>66</v>
      </c>
      <c r="P219">
        <v>53</v>
      </c>
      <c r="Q219">
        <v>63</v>
      </c>
      <c r="R219">
        <v>100</v>
      </c>
      <c r="S219">
        <v>79.37</v>
      </c>
      <c r="U219">
        <v>0</v>
      </c>
      <c r="V219" t="s">
        <v>213</v>
      </c>
      <c r="X219" t="s">
        <v>34</v>
      </c>
      <c r="Y219" t="s">
        <v>270</v>
      </c>
      <c r="AA219" t="s">
        <v>35</v>
      </c>
      <c r="AB219">
        <v>3</v>
      </c>
    </row>
    <row r="220" spans="1:28" x14ac:dyDescent="0.25">
      <c r="A220" t="s">
        <v>143</v>
      </c>
      <c r="B220">
        <v>37552</v>
      </c>
      <c r="C220" t="s">
        <v>215</v>
      </c>
      <c r="D220" t="s">
        <v>212</v>
      </c>
      <c r="E220" t="s">
        <v>212</v>
      </c>
      <c r="F220" t="s">
        <v>30</v>
      </c>
      <c r="G220">
        <v>0</v>
      </c>
      <c r="H220">
        <v>0</v>
      </c>
      <c r="I220">
        <v>86</v>
      </c>
      <c r="J220" t="s">
        <v>57</v>
      </c>
      <c r="K220" t="s">
        <v>258</v>
      </c>
      <c r="L220">
        <v>27967</v>
      </c>
      <c r="M220">
        <v>60</v>
      </c>
      <c r="N220">
        <v>60</v>
      </c>
      <c r="O220">
        <v>66</v>
      </c>
      <c r="P220">
        <v>54</v>
      </c>
      <c r="Q220">
        <v>63</v>
      </c>
      <c r="R220">
        <v>100</v>
      </c>
      <c r="S220">
        <v>81.87</v>
      </c>
      <c r="U220">
        <v>0</v>
      </c>
      <c r="V220" t="s">
        <v>213</v>
      </c>
      <c r="X220" t="s">
        <v>34</v>
      </c>
      <c r="Y220" t="s">
        <v>214</v>
      </c>
      <c r="AA220" t="s">
        <v>35</v>
      </c>
      <c r="AB220">
        <v>3</v>
      </c>
    </row>
    <row r="221" spans="1:28" x14ac:dyDescent="0.25">
      <c r="A221" t="s">
        <v>143</v>
      </c>
      <c r="B221">
        <v>46376</v>
      </c>
      <c r="C221" t="s">
        <v>495</v>
      </c>
      <c r="D221" t="s">
        <v>496</v>
      </c>
      <c r="E221" t="s">
        <v>496</v>
      </c>
      <c r="F221" t="s">
        <v>30</v>
      </c>
      <c r="G221">
        <v>0</v>
      </c>
      <c r="H221">
        <v>0</v>
      </c>
      <c r="I221">
        <v>97</v>
      </c>
      <c r="J221" t="s">
        <v>80</v>
      </c>
      <c r="K221" t="s">
        <v>546</v>
      </c>
      <c r="L221">
        <v>5</v>
      </c>
      <c r="M221">
        <v>75</v>
      </c>
      <c r="N221">
        <v>75</v>
      </c>
      <c r="O221">
        <v>75</v>
      </c>
      <c r="P221">
        <v>75</v>
      </c>
      <c r="Q221">
        <v>75</v>
      </c>
      <c r="R221">
        <v>100</v>
      </c>
      <c r="S221">
        <v>100</v>
      </c>
      <c r="T221">
        <v>100</v>
      </c>
      <c r="U221">
        <v>0</v>
      </c>
      <c r="V221" t="s">
        <v>33</v>
      </c>
      <c r="X221" t="s">
        <v>34</v>
      </c>
      <c r="Y221" t="s">
        <v>34</v>
      </c>
      <c r="Z221" t="s">
        <v>34</v>
      </c>
      <c r="AA221" t="s">
        <v>35</v>
      </c>
      <c r="AB221">
        <v>4</v>
      </c>
    </row>
    <row r="222" spans="1:28" x14ac:dyDescent="0.25">
      <c r="A222" t="s">
        <v>143</v>
      </c>
      <c r="B222">
        <v>46376</v>
      </c>
      <c r="C222" t="s">
        <v>495</v>
      </c>
      <c r="D222" t="s">
        <v>498</v>
      </c>
      <c r="E222" t="s">
        <v>498</v>
      </c>
      <c r="F222" t="s">
        <v>30</v>
      </c>
      <c r="G222">
        <v>0</v>
      </c>
      <c r="H222">
        <v>0</v>
      </c>
      <c r="I222">
        <v>98</v>
      </c>
      <c r="J222" t="s">
        <v>80</v>
      </c>
      <c r="K222" t="s">
        <v>546</v>
      </c>
      <c r="L222">
        <v>4</v>
      </c>
      <c r="M222">
        <v>75</v>
      </c>
      <c r="N222">
        <v>75</v>
      </c>
      <c r="O222">
        <v>75</v>
      </c>
      <c r="P222">
        <v>75</v>
      </c>
      <c r="Q222">
        <v>75</v>
      </c>
      <c r="R222">
        <v>100</v>
      </c>
      <c r="S222">
        <v>100</v>
      </c>
      <c r="T222">
        <v>100</v>
      </c>
      <c r="U222">
        <v>0</v>
      </c>
      <c r="V222" t="s">
        <v>33</v>
      </c>
      <c r="X222" t="s">
        <v>34</v>
      </c>
      <c r="Y222" t="s">
        <v>34</v>
      </c>
      <c r="Z222" t="s">
        <v>34</v>
      </c>
      <c r="AA222" t="s">
        <v>35</v>
      </c>
      <c r="AB222">
        <v>4</v>
      </c>
    </row>
    <row r="223" spans="1:28" x14ac:dyDescent="0.25">
      <c r="A223" t="s">
        <v>143</v>
      </c>
      <c r="B223">
        <v>46376</v>
      </c>
      <c r="C223" t="s">
        <v>495</v>
      </c>
      <c r="D223" t="s">
        <v>500</v>
      </c>
      <c r="E223" t="s">
        <v>500</v>
      </c>
      <c r="F223" t="s">
        <v>30</v>
      </c>
      <c r="G223">
        <v>0</v>
      </c>
      <c r="H223">
        <v>0</v>
      </c>
      <c r="I223">
        <v>99</v>
      </c>
      <c r="J223" t="s">
        <v>80</v>
      </c>
      <c r="K223" t="s">
        <v>546</v>
      </c>
      <c r="L223">
        <v>3</v>
      </c>
      <c r="M223">
        <v>75</v>
      </c>
      <c r="N223">
        <v>75</v>
      </c>
      <c r="O223">
        <v>75</v>
      </c>
      <c r="P223">
        <v>75</v>
      </c>
      <c r="Q223">
        <v>75</v>
      </c>
      <c r="R223">
        <v>100</v>
      </c>
      <c r="S223">
        <v>100</v>
      </c>
      <c r="T223">
        <v>100</v>
      </c>
      <c r="U223">
        <v>0</v>
      </c>
      <c r="V223" t="s">
        <v>33</v>
      </c>
      <c r="X223" t="s">
        <v>34</v>
      </c>
      <c r="Y223" t="s">
        <v>34</v>
      </c>
      <c r="Z223" t="s">
        <v>34</v>
      </c>
      <c r="AA223" t="s">
        <v>35</v>
      </c>
      <c r="AB223">
        <v>4</v>
      </c>
    </row>
    <row r="224" spans="1:28" x14ac:dyDescent="0.25">
      <c r="A224" t="s">
        <v>143</v>
      </c>
      <c r="B224">
        <v>19574</v>
      </c>
      <c r="C224" t="s">
        <v>436</v>
      </c>
      <c r="D224" t="s">
        <v>437</v>
      </c>
      <c r="E224" t="s">
        <v>437</v>
      </c>
      <c r="F224" t="s">
        <v>30</v>
      </c>
      <c r="G224">
        <v>0</v>
      </c>
      <c r="H224">
        <v>1</v>
      </c>
      <c r="I224">
        <v>5</v>
      </c>
      <c r="J224" t="s">
        <v>31</v>
      </c>
      <c r="K224" t="s">
        <v>468</v>
      </c>
      <c r="L224">
        <v>4</v>
      </c>
      <c r="M224">
        <v>87</v>
      </c>
      <c r="N224">
        <v>87</v>
      </c>
      <c r="O224">
        <v>87</v>
      </c>
      <c r="P224">
        <v>87</v>
      </c>
      <c r="Q224">
        <v>87</v>
      </c>
      <c r="R224">
        <v>100</v>
      </c>
      <c r="S224">
        <v>85.55</v>
      </c>
      <c r="U224">
        <v>78</v>
      </c>
      <c r="V224" t="s">
        <v>469</v>
      </c>
      <c r="W224" t="s">
        <v>440</v>
      </c>
      <c r="X224" t="s">
        <v>34</v>
      </c>
      <c r="Y224" t="s">
        <v>136</v>
      </c>
      <c r="AA224" t="s">
        <v>378</v>
      </c>
      <c r="AB224">
        <v>3</v>
      </c>
    </row>
    <row r="225" spans="1:28" x14ac:dyDescent="0.25">
      <c r="A225" t="s">
        <v>143</v>
      </c>
      <c r="B225">
        <v>19574</v>
      </c>
      <c r="C225" t="s">
        <v>436</v>
      </c>
      <c r="D225" t="s">
        <v>478</v>
      </c>
      <c r="E225" t="s">
        <v>478</v>
      </c>
      <c r="F225" t="s">
        <v>30</v>
      </c>
      <c r="G225">
        <v>0</v>
      </c>
      <c r="H225">
        <v>1</v>
      </c>
      <c r="I225">
        <v>9</v>
      </c>
      <c r="J225" t="s">
        <v>31</v>
      </c>
      <c r="K225" t="s">
        <v>468</v>
      </c>
      <c r="L225">
        <v>2</v>
      </c>
      <c r="M225">
        <v>83</v>
      </c>
      <c r="N225">
        <v>83</v>
      </c>
      <c r="O225">
        <v>83</v>
      </c>
      <c r="P225">
        <v>82</v>
      </c>
      <c r="Q225">
        <v>83</v>
      </c>
      <c r="R225">
        <v>51.38</v>
      </c>
      <c r="S225">
        <v>99.25</v>
      </c>
      <c r="U225">
        <v>98.7</v>
      </c>
      <c r="V225" t="s">
        <v>165</v>
      </c>
      <c r="W225" t="s">
        <v>440</v>
      </c>
      <c r="X225" t="s">
        <v>479</v>
      </c>
      <c r="Y225" t="s">
        <v>321</v>
      </c>
      <c r="AA225" t="s">
        <v>480</v>
      </c>
      <c r="AB225">
        <v>3</v>
      </c>
    </row>
    <row r="226" spans="1:28" x14ac:dyDescent="0.25">
      <c r="A226" t="s">
        <v>143</v>
      </c>
      <c r="B226">
        <v>19574</v>
      </c>
      <c r="C226" t="s">
        <v>436</v>
      </c>
      <c r="D226" t="s">
        <v>481</v>
      </c>
      <c r="E226" t="s">
        <v>481</v>
      </c>
      <c r="F226" t="s">
        <v>30</v>
      </c>
      <c r="G226">
        <v>0</v>
      </c>
      <c r="H226">
        <v>1</v>
      </c>
      <c r="I226">
        <v>8</v>
      </c>
      <c r="J226" t="s">
        <v>31</v>
      </c>
      <c r="K226" t="s">
        <v>468</v>
      </c>
      <c r="L226">
        <v>2</v>
      </c>
      <c r="M226">
        <v>83</v>
      </c>
      <c r="N226">
        <v>83</v>
      </c>
      <c r="O226">
        <v>83</v>
      </c>
      <c r="P226">
        <v>83</v>
      </c>
      <c r="Q226">
        <v>83</v>
      </c>
      <c r="R226">
        <v>51.31</v>
      </c>
      <c r="S226">
        <v>99.24</v>
      </c>
      <c r="U226">
        <v>99.5</v>
      </c>
      <c r="V226" t="s">
        <v>165</v>
      </c>
      <c r="W226" t="s">
        <v>440</v>
      </c>
      <c r="X226" t="s">
        <v>479</v>
      </c>
      <c r="Y226" t="s">
        <v>321</v>
      </c>
      <c r="AA226" t="s">
        <v>64</v>
      </c>
      <c r="AB226">
        <v>3</v>
      </c>
    </row>
    <row r="227" spans="1:28" x14ac:dyDescent="0.25">
      <c r="A227" t="s">
        <v>143</v>
      </c>
      <c r="B227">
        <v>19574</v>
      </c>
      <c r="C227" t="s">
        <v>436</v>
      </c>
      <c r="D227" t="s">
        <v>482</v>
      </c>
      <c r="E227" t="s">
        <v>482</v>
      </c>
      <c r="F227" t="s">
        <v>30</v>
      </c>
      <c r="G227">
        <v>0</v>
      </c>
      <c r="H227">
        <v>1</v>
      </c>
      <c r="I227">
        <v>24</v>
      </c>
      <c r="J227" t="s">
        <v>76</v>
      </c>
      <c r="K227" t="s">
        <v>468</v>
      </c>
      <c r="L227">
        <v>2</v>
      </c>
      <c r="M227">
        <v>75</v>
      </c>
      <c r="N227">
        <v>75</v>
      </c>
      <c r="O227">
        <v>75</v>
      </c>
      <c r="P227">
        <v>75</v>
      </c>
      <c r="Q227">
        <v>75</v>
      </c>
      <c r="R227">
        <v>30.17</v>
      </c>
      <c r="S227">
        <v>98.96</v>
      </c>
      <c r="U227">
        <v>97.2</v>
      </c>
      <c r="V227" t="s">
        <v>165</v>
      </c>
      <c r="W227" t="s">
        <v>440</v>
      </c>
      <c r="X227" t="s">
        <v>483</v>
      </c>
      <c r="Y227" t="s">
        <v>321</v>
      </c>
      <c r="AA227" t="s">
        <v>297</v>
      </c>
      <c r="AB227">
        <v>3</v>
      </c>
    </row>
    <row r="228" spans="1:28" x14ac:dyDescent="0.25">
      <c r="A228" t="s">
        <v>143</v>
      </c>
      <c r="B228">
        <v>19574</v>
      </c>
      <c r="C228" t="s">
        <v>436</v>
      </c>
      <c r="D228" t="s">
        <v>484</v>
      </c>
      <c r="E228" t="s">
        <v>484</v>
      </c>
      <c r="F228" t="s">
        <v>30</v>
      </c>
      <c r="G228">
        <v>0</v>
      </c>
      <c r="H228">
        <v>1</v>
      </c>
      <c r="I228">
        <v>30</v>
      </c>
      <c r="J228" t="s">
        <v>57</v>
      </c>
      <c r="K228" t="s">
        <v>468</v>
      </c>
      <c r="L228">
        <v>2</v>
      </c>
      <c r="M228">
        <v>70</v>
      </c>
      <c r="N228">
        <v>70</v>
      </c>
      <c r="O228">
        <v>70</v>
      </c>
      <c r="P228">
        <v>70</v>
      </c>
      <c r="Q228">
        <v>70</v>
      </c>
      <c r="R228">
        <v>56.87</v>
      </c>
      <c r="S228">
        <v>85.41</v>
      </c>
      <c r="U228">
        <v>69.7</v>
      </c>
      <c r="V228" t="s">
        <v>165</v>
      </c>
      <c r="W228" t="s">
        <v>440</v>
      </c>
      <c r="X228" t="s">
        <v>120</v>
      </c>
      <c r="Y228" t="s">
        <v>142</v>
      </c>
      <c r="AA228" t="s">
        <v>485</v>
      </c>
      <c r="AB228">
        <v>3</v>
      </c>
    </row>
    <row r="229" spans="1:28" x14ac:dyDescent="0.25">
      <c r="A229" t="s">
        <v>143</v>
      </c>
      <c r="B229">
        <v>25114</v>
      </c>
      <c r="C229" t="s">
        <v>28</v>
      </c>
      <c r="D229" t="s">
        <v>164</v>
      </c>
      <c r="E229" t="s">
        <v>164</v>
      </c>
      <c r="F229" t="s">
        <v>30</v>
      </c>
      <c r="G229">
        <v>0</v>
      </c>
      <c r="H229">
        <v>1</v>
      </c>
      <c r="I229">
        <v>64</v>
      </c>
      <c r="J229" t="s">
        <v>57</v>
      </c>
      <c r="K229" t="s">
        <v>144</v>
      </c>
      <c r="L229">
        <v>30</v>
      </c>
      <c r="M229">
        <v>83</v>
      </c>
      <c r="N229">
        <v>83</v>
      </c>
      <c r="O229">
        <v>85</v>
      </c>
      <c r="P229">
        <v>80</v>
      </c>
      <c r="Q229">
        <v>84</v>
      </c>
      <c r="R229">
        <v>86.05</v>
      </c>
      <c r="S229">
        <v>59.75</v>
      </c>
      <c r="T229">
        <v>99.18</v>
      </c>
      <c r="U229">
        <v>88.85</v>
      </c>
      <c r="V229" t="s">
        <v>165</v>
      </c>
      <c r="W229" t="s">
        <v>88</v>
      </c>
      <c r="X229" t="s">
        <v>136</v>
      </c>
      <c r="Y229" t="s">
        <v>122</v>
      </c>
      <c r="Z229" t="s">
        <v>52</v>
      </c>
      <c r="AA229" t="s">
        <v>166</v>
      </c>
      <c r="AB229">
        <v>4</v>
      </c>
    </row>
    <row r="230" spans="1:28" x14ac:dyDescent="0.25">
      <c r="A230" t="s">
        <v>143</v>
      </c>
      <c r="B230">
        <v>37552</v>
      </c>
      <c r="C230" t="s">
        <v>215</v>
      </c>
      <c r="D230" t="s">
        <v>186</v>
      </c>
      <c r="E230" t="s">
        <v>186</v>
      </c>
      <c r="F230" t="s">
        <v>30</v>
      </c>
      <c r="G230">
        <v>0</v>
      </c>
      <c r="H230">
        <v>1</v>
      </c>
      <c r="I230">
        <v>0</v>
      </c>
      <c r="J230" t="s">
        <v>31</v>
      </c>
      <c r="K230" t="s">
        <v>258</v>
      </c>
      <c r="L230">
        <v>20130</v>
      </c>
      <c r="M230">
        <v>66</v>
      </c>
      <c r="N230">
        <v>66</v>
      </c>
      <c r="O230">
        <v>66</v>
      </c>
      <c r="P230">
        <v>66</v>
      </c>
      <c r="Q230">
        <v>66</v>
      </c>
      <c r="R230">
        <v>100</v>
      </c>
      <c r="S230">
        <v>99.69</v>
      </c>
      <c r="U230">
        <v>0</v>
      </c>
      <c r="V230" t="s">
        <v>188</v>
      </c>
      <c r="X230" t="s">
        <v>34</v>
      </c>
      <c r="Y230" t="s">
        <v>64</v>
      </c>
      <c r="AA230" t="s">
        <v>35</v>
      </c>
      <c r="AB230">
        <v>3</v>
      </c>
    </row>
    <row r="231" spans="1:28" x14ac:dyDescent="0.25">
      <c r="A231" t="s">
        <v>143</v>
      </c>
      <c r="B231">
        <v>37552</v>
      </c>
      <c r="C231" t="s">
        <v>215</v>
      </c>
      <c r="D231" t="s">
        <v>189</v>
      </c>
      <c r="E231" t="s">
        <v>189</v>
      </c>
      <c r="F231" t="s">
        <v>30</v>
      </c>
      <c r="G231">
        <v>0</v>
      </c>
      <c r="H231">
        <v>1</v>
      </c>
      <c r="I231">
        <v>1</v>
      </c>
      <c r="J231" t="s">
        <v>31</v>
      </c>
      <c r="K231" t="s">
        <v>258</v>
      </c>
      <c r="L231">
        <v>20130</v>
      </c>
      <c r="M231">
        <v>66</v>
      </c>
      <c r="N231">
        <v>66</v>
      </c>
      <c r="O231">
        <v>66</v>
      </c>
      <c r="P231">
        <v>66</v>
      </c>
      <c r="Q231">
        <v>66</v>
      </c>
      <c r="R231">
        <v>100</v>
      </c>
      <c r="S231">
        <v>99.68</v>
      </c>
      <c r="U231">
        <v>0</v>
      </c>
      <c r="V231" t="s">
        <v>188</v>
      </c>
      <c r="X231" t="s">
        <v>34</v>
      </c>
      <c r="Y231" t="s">
        <v>64</v>
      </c>
      <c r="AA231" t="s">
        <v>35</v>
      </c>
      <c r="AB231">
        <v>3</v>
      </c>
    </row>
    <row r="232" spans="1:28" x14ac:dyDescent="0.25">
      <c r="A232" t="s">
        <v>143</v>
      </c>
      <c r="B232">
        <v>37552</v>
      </c>
      <c r="C232" t="s">
        <v>215</v>
      </c>
      <c r="D232" t="s">
        <v>207</v>
      </c>
      <c r="E232" t="s">
        <v>207</v>
      </c>
      <c r="F232" t="s">
        <v>30</v>
      </c>
      <c r="G232">
        <v>0</v>
      </c>
      <c r="H232">
        <v>1</v>
      </c>
      <c r="I232">
        <v>47</v>
      </c>
      <c r="J232" t="s">
        <v>57</v>
      </c>
      <c r="K232" t="s">
        <v>258</v>
      </c>
      <c r="L232">
        <v>11894</v>
      </c>
      <c r="M232">
        <v>64</v>
      </c>
      <c r="N232">
        <v>64</v>
      </c>
      <c r="O232">
        <v>66</v>
      </c>
      <c r="P232">
        <v>60</v>
      </c>
      <c r="Q232">
        <v>65</v>
      </c>
      <c r="R232">
        <v>100</v>
      </c>
      <c r="S232">
        <v>92.35</v>
      </c>
      <c r="U232">
        <v>0</v>
      </c>
      <c r="V232" t="s">
        <v>208</v>
      </c>
      <c r="X232" t="s">
        <v>34</v>
      </c>
      <c r="Y232" t="s">
        <v>209</v>
      </c>
      <c r="AA232" t="s">
        <v>35</v>
      </c>
      <c r="AB232">
        <v>3</v>
      </c>
    </row>
    <row r="233" spans="1:28" x14ac:dyDescent="0.25">
      <c r="A233" t="s">
        <v>143</v>
      </c>
      <c r="B233">
        <v>40750</v>
      </c>
      <c r="C233" t="s">
        <v>847</v>
      </c>
      <c r="D233" t="s">
        <v>895</v>
      </c>
      <c r="E233" t="s">
        <v>895</v>
      </c>
      <c r="F233" t="s">
        <v>30</v>
      </c>
      <c r="G233">
        <v>0</v>
      </c>
      <c r="H233">
        <v>1</v>
      </c>
      <c r="I233">
        <v>97</v>
      </c>
      <c r="J233" t="s">
        <v>80</v>
      </c>
      <c r="K233" t="s">
        <v>849</v>
      </c>
      <c r="L233">
        <v>101</v>
      </c>
      <c r="M233">
        <v>46</v>
      </c>
      <c r="N233">
        <v>46</v>
      </c>
      <c r="O233">
        <v>50</v>
      </c>
      <c r="P233">
        <v>41</v>
      </c>
      <c r="Q233">
        <v>48</v>
      </c>
      <c r="R233">
        <v>86.12</v>
      </c>
      <c r="S233">
        <v>-112.51</v>
      </c>
      <c r="U233">
        <v>349.19</v>
      </c>
      <c r="V233" t="s">
        <v>154</v>
      </c>
      <c r="W233" t="s">
        <v>850</v>
      </c>
      <c r="X233" t="s">
        <v>136</v>
      </c>
      <c r="Y233">
        <f>-113--113</f>
        <v>0</v>
      </c>
      <c r="AA233" t="s">
        <v>896</v>
      </c>
      <c r="AB233">
        <v>7</v>
      </c>
    </row>
    <row r="234" spans="1:28" x14ac:dyDescent="0.25">
      <c r="A234" t="s">
        <v>143</v>
      </c>
      <c r="B234">
        <v>40750</v>
      </c>
      <c r="C234" t="s">
        <v>847</v>
      </c>
      <c r="D234" t="s">
        <v>852</v>
      </c>
      <c r="E234" t="s">
        <v>852</v>
      </c>
      <c r="F234" t="s">
        <v>30</v>
      </c>
      <c r="G234">
        <v>0</v>
      </c>
      <c r="H234">
        <v>1</v>
      </c>
      <c r="I234">
        <v>1</v>
      </c>
      <c r="J234" t="s">
        <v>31</v>
      </c>
      <c r="K234" t="s">
        <v>849</v>
      </c>
      <c r="L234">
        <v>41</v>
      </c>
      <c r="M234">
        <v>50</v>
      </c>
      <c r="N234">
        <v>50</v>
      </c>
      <c r="O234">
        <v>51</v>
      </c>
      <c r="P234">
        <v>48</v>
      </c>
      <c r="Q234">
        <v>50</v>
      </c>
      <c r="R234">
        <v>86.52</v>
      </c>
      <c r="S234">
        <v>-128.16999999999999</v>
      </c>
      <c r="U234">
        <v>392.36</v>
      </c>
      <c r="V234" t="s">
        <v>154</v>
      </c>
      <c r="W234" t="s">
        <v>850</v>
      </c>
      <c r="X234" t="s">
        <v>111</v>
      </c>
      <c r="Y234">
        <f>-128--128</f>
        <v>0</v>
      </c>
      <c r="AA234" t="s">
        <v>853</v>
      </c>
      <c r="AB234">
        <v>7</v>
      </c>
    </row>
    <row r="235" spans="1:28" x14ac:dyDescent="0.25">
      <c r="A235" t="s">
        <v>143</v>
      </c>
      <c r="B235">
        <v>40750</v>
      </c>
      <c r="C235" t="s">
        <v>847</v>
      </c>
      <c r="D235" t="s">
        <v>857</v>
      </c>
      <c r="E235" t="s">
        <v>857</v>
      </c>
      <c r="F235" t="s">
        <v>30</v>
      </c>
      <c r="G235">
        <v>0</v>
      </c>
      <c r="H235">
        <v>1</v>
      </c>
      <c r="I235">
        <v>3</v>
      </c>
      <c r="J235" t="s">
        <v>31</v>
      </c>
      <c r="K235" t="s">
        <v>849</v>
      </c>
      <c r="L235">
        <v>189</v>
      </c>
      <c r="M235">
        <v>49</v>
      </c>
      <c r="N235">
        <v>49</v>
      </c>
      <c r="O235">
        <v>51</v>
      </c>
      <c r="P235">
        <v>45</v>
      </c>
      <c r="Q235">
        <v>50</v>
      </c>
      <c r="R235">
        <v>76.44</v>
      </c>
      <c r="S235">
        <v>-114.05</v>
      </c>
      <c r="U235">
        <v>382.41</v>
      </c>
      <c r="V235" t="s">
        <v>154</v>
      </c>
      <c r="W235" t="s">
        <v>850</v>
      </c>
      <c r="X235" t="s">
        <v>858</v>
      </c>
      <c r="Y235">
        <f>-114--114</f>
        <v>0</v>
      </c>
      <c r="AA235" t="s">
        <v>859</v>
      </c>
      <c r="AB235">
        <v>7</v>
      </c>
    </row>
    <row r="236" spans="1:28" x14ac:dyDescent="0.25">
      <c r="A236" t="s">
        <v>143</v>
      </c>
      <c r="B236">
        <v>40750</v>
      </c>
      <c r="C236" t="s">
        <v>847</v>
      </c>
      <c r="D236" t="s">
        <v>860</v>
      </c>
      <c r="E236" t="s">
        <v>860</v>
      </c>
      <c r="F236" t="s">
        <v>30</v>
      </c>
      <c r="G236">
        <v>0</v>
      </c>
      <c r="H236">
        <v>1</v>
      </c>
      <c r="I236">
        <v>4</v>
      </c>
      <c r="J236" t="s">
        <v>31</v>
      </c>
      <c r="K236" t="s">
        <v>849</v>
      </c>
      <c r="L236">
        <v>106</v>
      </c>
      <c r="M236">
        <v>49</v>
      </c>
      <c r="N236">
        <v>49</v>
      </c>
      <c r="O236">
        <v>51</v>
      </c>
      <c r="P236">
        <v>45</v>
      </c>
      <c r="Q236">
        <v>50</v>
      </c>
      <c r="R236">
        <v>90.9</v>
      </c>
      <c r="S236">
        <v>-128.84</v>
      </c>
      <c r="U236">
        <v>383.13</v>
      </c>
      <c r="V236" t="s">
        <v>154</v>
      </c>
      <c r="W236" t="s">
        <v>850</v>
      </c>
      <c r="X236" t="s">
        <v>262</v>
      </c>
      <c r="Y236">
        <f>-129--129</f>
        <v>0</v>
      </c>
      <c r="AA236" t="s">
        <v>861</v>
      </c>
      <c r="AB236">
        <v>7</v>
      </c>
    </row>
    <row r="237" spans="1:28" x14ac:dyDescent="0.25">
      <c r="A237" t="s">
        <v>143</v>
      </c>
      <c r="B237">
        <v>40750</v>
      </c>
      <c r="C237" t="s">
        <v>847</v>
      </c>
      <c r="D237" t="s">
        <v>862</v>
      </c>
      <c r="E237" t="s">
        <v>862</v>
      </c>
      <c r="F237" t="s">
        <v>30</v>
      </c>
      <c r="G237">
        <v>0</v>
      </c>
      <c r="H237">
        <v>1</v>
      </c>
      <c r="I237">
        <v>5</v>
      </c>
      <c r="J237" t="s">
        <v>31</v>
      </c>
      <c r="K237" t="s">
        <v>849</v>
      </c>
      <c r="L237">
        <v>48</v>
      </c>
      <c r="M237">
        <v>49</v>
      </c>
      <c r="N237">
        <v>49</v>
      </c>
      <c r="O237">
        <v>51</v>
      </c>
      <c r="P237">
        <v>47</v>
      </c>
      <c r="Q237">
        <v>50</v>
      </c>
      <c r="R237">
        <v>86.52</v>
      </c>
      <c r="S237">
        <v>-128.16999999999999</v>
      </c>
      <c r="U237">
        <v>389.56</v>
      </c>
      <c r="V237" t="s">
        <v>154</v>
      </c>
      <c r="W237" t="s">
        <v>850</v>
      </c>
      <c r="X237" t="s">
        <v>111</v>
      </c>
      <c r="Y237">
        <f>-128--128</f>
        <v>0</v>
      </c>
      <c r="AA237" t="s">
        <v>863</v>
      </c>
      <c r="AB237">
        <v>7</v>
      </c>
    </row>
    <row r="238" spans="1:28" x14ac:dyDescent="0.25">
      <c r="A238" t="s">
        <v>143</v>
      </c>
      <c r="B238">
        <v>40750</v>
      </c>
      <c r="C238" t="s">
        <v>847</v>
      </c>
      <c r="D238" t="s">
        <v>864</v>
      </c>
      <c r="E238" t="s">
        <v>864</v>
      </c>
      <c r="F238" t="s">
        <v>30</v>
      </c>
      <c r="G238">
        <v>0</v>
      </c>
      <c r="H238">
        <v>1</v>
      </c>
      <c r="I238">
        <v>6</v>
      </c>
      <c r="J238" t="s">
        <v>31</v>
      </c>
      <c r="K238" t="s">
        <v>849</v>
      </c>
      <c r="L238">
        <v>48</v>
      </c>
      <c r="M238">
        <v>49</v>
      </c>
      <c r="N238">
        <v>49</v>
      </c>
      <c r="O238">
        <v>51</v>
      </c>
      <c r="P238">
        <v>47</v>
      </c>
      <c r="Q238">
        <v>50</v>
      </c>
      <c r="R238">
        <v>85.79</v>
      </c>
      <c r="S238">
        <v>-128</v>
      </c>
      <c r="U238">
        <v>390.79</v>
      </c>
      <c r="V238" t="s">
        <v>154</v>
      </c>
      <c r="W238" t="s">
        <v>850</v>
      </c>
      <c r="X238" t="s">
        <v>136</v>
      </c>
      <c r="Y238">
        <f>-128--128</f>
        <v>0</v>
      </c>
      <c r="AA238" t="s">
        <v>865</v>
      </c>
      <c r="AB238">
        <v>7</v>
      </c>
    </row>
    <row r="239" spans="1:28" x14ac:dyDescent="0.25">
      <c r="A239" t="s">
        <v>143</v>
      </c>
      <c r="B239">
        <v>40750</v>
      </c>
      <c r="C239" t="s">
        <v>847</v>
      </c>
      <c r="D239" t="s">
        <v>868</v>
      </c>
      <c r="E239" t="s">
        <v>868</v>
      </c>
      <c r="F239" t="s">
        <v>30</v>
      </c>
      <c r="G239">
        <v>0</v>
      </c>
      <c r="H239">
        <v>1</v>
      </c>
      <c r="I239">
        <v>8</v>
      </c>
      <c r="J239" t="s">
        <v>31</v>
      </c>
      <c r="K239" t="s">
        <v>849</v>
      </c>
      <c r="L239">
        <v>41</v>
      </c>
      <c r="M239">
        <v>49</v>
      </c>
      <c r="N239">
        <v>49</v>
      </c>
      <c r="O239">
        <v>51</v>
      </c>
      <c r="P239">
        <v>47</v>
      </c>
      <c r="Q239">
        <v>50</v>
      </c>
      <c r="R239">
        <v>85.79</v>
      </c>
      <c r="S239">
        <v>-128</v>
      </c>
      <c r="U239">
        <v>391.1</v>
      </c>
      <c r="V239" t="s">
        <v>154</v>
      </c>
      <c r="W239" t="s">
        <v>850</v>
      </c>
      <c r="X239" t="s">
        <v>136</v>
      </c>
      <c r="Y239">
        <f>-128--128</f>
        <v>0</v>
      </c>
      <c r="AA239" t="s">
        <v>865</v>
      </c>
      <c r="AB239">
        <v>7</v>
      </c>
    </row>
    <row r="240" spans="1:28" x14ac:dyDescent="0.25">
      <c r="A240" t="s">
        <v>143</v>
      </c>
      <c r="B240">
        <v>40750</v>
      </c>
      <c r="C240" t="s">
        <v>847</v>
      </c>
      <c r="D240" t="s">
        <v>869</v>
      </c>
      <c r="E240" t="s">
        <v>869</v>
      </c>
      <c r="F240" t="s">
        <v>30</v>
      </c>
      <c r="G240">
        <v>0</v>
      </c>
      <c r="H240">
        <v>1</v>
      </c>
      <c r="I240">
        <v>9</v>
      </c>
      <c r="J240" t="s">
        <v>31</v>
      </c>
      <c r="K240" t="s">
        <v>849</v>
      </c>
      <c r="L240">
        <v>33</v>
      </c>
      <c r="M240">
        <v>49</v>
      </c>
      <c r="N240">
        <v>49</v>
      </c>
      <c r="O240">
        <v>51</v>
      </c>
      <c r="P240">
        <v>47</v>
      </c>
      <c r="Q240">
        <v>50</v>
      </c>
      <c r="R240">
        <v>92.12</v>
      </c>
      <c r="S240">
        <v>-128.01</v>
      </c>
      <c r="U240">
        <v>381.77</v>
      </c>
      <c r="V240" t="s">
        <v>154</v>
      </c>
      <c r="W240" t="s">
        <v>850</v>
      </c>
      <c r="X240" t="s">
        <v>77</v>
      </c>
      <c r="Y240">
        <f>-128--128</f>
        <v>0</v>
      </c>
      <c r="AA240" t="s">
        <v>870</v>
      </c>
      <c r="AB240">
        <v>7</v>
      </c>
    </row>
    <row r="241" spans="1:28" x14ac:dyDescent="0.25">
      <c r="A241" t="s">
        <v>143</v>
      </c>
      <c r="B241">
        <v>40750</v>
      </c>
      <c r="C241" t="s">
        <v>847</v>
      </c>
      <c r="D241" t="s">
        <v>877</v>
      </c>
      <c r="E241" t="s">
        <v>877</v>
      </c>
      <c r="F241" t="s">
        <v>30</v>
      </c>
      <c r="G241">
        <v>0</v>
      </c>
      <c r="H241">
        <v>1</v>
      </c>
      <c r="I241">
        <v>38</v>
      </c>
      <c r="J241" t="s">
        <v>57</v>
      </c>
      <c r="K241" t="s">
        <v>849</v>
      </c>
      <c r="L241">
        <v>138</v>
      </c>
      <c r="M241">
        <v>47</v>
      </c>
      <c r="N241">
        <v>47</v>
      </c>
      <c r="O241">
        <v>50</v>
      </c>
      <c r="P241">
        <v>41</v>
      </c>
      <c r="Q241">
        <v>48</v>
      </c>
      <c r="R241">
        <v>83.96</v>
      </c>
      <c r="S241">
        <v>-128.13999999999999</v>
      </c>
      <c r="U241">
        <v>373.3</v>
      </c>
      <c r="V241" t="s">
        <v>154</v>
      </c>
      <c r="W241" t="s">
        <v>850</v>
      </c>
      <c r="X241" t="s">
        <v>735</v>
      </c>
      <c r="Y241">
        <f>-128--128</f>
        <v>0</v>
      </c>
      <c r="AA241" t="s">
        <v>878</v>
      </c>
      <c r="AB241">
        <v>7</v>
      </c>
    </row>
    <row r="242" spans="1:28" x14ac:dyDescent="0.25">
      <c r="A242" t="s">
        <v>143</v>
      </c>
      <c r="B242">
        <v>40750</v>
      </c>
      <c r="C242" t="s">
        <v>847</v>
      </c>
      <c r="D242" t="s">
        <v>879</v>
      </c>
      <c r="E242" t="s">
        <v>879</v>
      </c>
      <c r="F242" t="s">
        <v>30</v>
      </c>
      <c r="G242">
        <v>0</v>
      </c>
      <c r="H242">
        <v>1</v>
      </c>
      <c r="I242">
        <v>39</v>
      </c>
      <c r="J242" t="s">
        <v>57</v>
      </c>
      <c r="K242" t="s">
        <v>849</v>
      </c>
      <c r="L242">
        <v>102</v>
      </c>
      <c r="M242">
        <v>47</v>
      </c>
      <c r="N242">
        <v>47</v>
      </c>
      <c r="O242">
        <v>50</v>
      </c>
      <c r="P242">
        <v>43</v>
      </c>
      <c r="Q242">
        <v>48</v>
      </c>
      <c r="R242">
        <v>91.11</v>
      </c>
      <c r="S242">
        <v>-137.97</v>
      </c>
      <c r="U242">
        <v>377.51</v>
      </c>
      <c r="V242" t="s">
        <v>154</v>
      </c>
      <c r="W242" t="s">
        <v>850</v>
      </c>
      <c r="X242" t="s">
        <v>262</v>
      </c>
      <c r="Y242">
        <f>-138--138</f>
        <v>0</v>
      </c>
      <c r="AA242" t="s">
        <v>880</v>
      </c>
      <c r="AB242">
        <v>7</v>
      </c>
    </row>
    <row r="243" spans="1:28" x14ac:dyDescent="0.25">
      <c r="A243" t="s">
        <v>143</v>
      </c>
      <c r="B243">
        <v>40750</v>
      </c>
      <c r="C243" t="s">
        <v>847</v>
      </c>
      <c r="D243" t="s">
        <v>891</v>
      </c>
      <c r="E243" t="s">
        <v>891</v>
      </c>
      <c r="F243" t="s">
        <v>30</v>
      </c>
      <c r="G243">
        <v>0</v>
      </c>
      <c r="H243">
        <v>1</v>
      </c>
      <c r="I243">
        <v>88</v>
      </c>
      <c r="J243" t="s">
        <v>57</v>
      </c>
      <c r="K243" t="s">
        <v>849</v>
      </c>
      <c r="L243">
        <v>138</v>
      </c>
      <c r="M243">
        <v>46</v>
      </c>
      <c r="N243">
        <v>46</v>
      </c>
      <c r="O243">
        <v>52</v>
      </c>
      <c r="P243">
        <v>39</v>
      </c>
      <c r="Q243">
        <v>49</v>
      </c>
      <c r="R243">
        <v>85.94</v>
      </c>
      <c r="S243">
        <v>-113.52</v>
      </c>
      <c r="U243">
        <v>352.68</v>
      </c>
      <c r="V243" t="s">
        <v>154</v>
      </c>
      <c r="W243" t="s">
        <v>850</v>
      </c>
      <c r="X243" t="s">
        <v>136</v>
      </c>
      <c r="Y243">
        <f>-114--114</f>
        <v>0</v>
      </c>
      <c r="AA243" t="s">
        <v>892</v>
      </c>
      <c r="AB243">
        <v>7</v>
      </c>
    </row>
    <row r="244" spans="1:28" x14ac:dyDescent="0.25">
      <c r="A244" t="s">
        <v>143</v>
      </c>
      <c r="B244">
        <v>40750</v>
      </c>
      <c r="C244" t="s">
        <v>847</v>
      </c>
      <c r="D244" t="s">
        <v>893</v>
      </c>
      <c r="E244" t="s">
        <v>893</v>
      </c>
      <c r="F244" t="s">
        <v>30</v>
      </c>
      <c r="G244">
        <v>0</v>
      </c>
      <c r="H244">
        <v>1</v>
      </c>
      <c r="I244">
        <v>91</v>
      </c>
      <c r="J244" t="s">
        <v>57</v>
      </c>
      <c r="K244" t="s">
        <v>849</v>
      </c>
      <c r="L244">
        <v>128</v>
      </c>
      <c r="M244">
        <v>46</v>
      </c>
      <c r="N244">
        <v>46</v>
      </c>
      <c r="O244">
        <v>51</v>
      </c>
      <c r="P244">
        <v>39</v>
      </c>
      <c r="Q244">
        <v>48</v>
      </c>
      <c r="R244">
        <v>84.12</v>
      </c>
      <c r="S244">
        <v>-126.65</v>
      </c>
      <c r="U244">
        <v>368.58</v>
      </c>
      <c r="V244" t="s">
        <v>154</v>
      </c>
      <c r="W244" t="s">
        <v>850</v>
      </c>
      <c r="X244" t="s">
        <v>735</v>
      </c>
      <c r="Y244">
        <f>-127--127</f>
        <v>0</v>
      </c>
      <c r="AA244" t="s">
        <v>894</v>
      </c>
      <c r="AB244">
        <v>7</v>
      </c>
    </row>
    <row r="245" spans="1:28" x14ac:dyDescent="0.25">
      <c r="A245" t="s">
        <v>143</v>
      </c>
      <c r="B245">
        <v>40750</v>
      </c>
      <c r="C245" t="s">
        <v>847</v>
      </c>
      <c r="D245" t="s">
        <v>875</v>
      </c>
      <c r="E245" t="s">
        <v>875</v>
      </c>
      <c r="F245" t="s">
        <v>30</v>
      </c>
      <c r="G245">
        <v>0</v>
      </c>
      <c r="H245">
        <v>1</v>
      </c>
      <c r="I245">
        <v>23</v>
      </c>
      <c r="J245" t="s">
        <v>61</v>
      </c>
      <c r="K245" t="s">
        <v>849</v>
      </c>
      <c r="L245">
        <v>34</v>
      </c>
      <c r="M245">
        <v>48</v>
      </c>
      <c r="N245">
        <v>48</v>
      </c>
      <c r="O245">
        <v>50</v>
      </c>
      <c r="P245">
        <v>47</v>
      </c>
      <c r="Q245">
        <v>49</v>
      </c>
      <c r="R245">
        <v>97.98</v>
      </c>
      <c r="S245">
        <v>-137.97999999999999</v>
      </c>
      <c r="U245">
        <v>381.49</v>
      </c>
      <c r="V245" t="s">
        <v>154</v>
      </c>
      <c r="W245" t="s">
        <v>850</v>
      </c>
      <c r="X245" t="s">
        <v>45</v>
      </c>
      <c r="Y245">
        <f>-138--138</f>
        <v>0</v>
      </c>
      <c r="AA245" t="s">
        <v>876</v>
      </c>
      <c r="AB245">
        <v>7</v>
      </c>
    </row>
    <row r="246" spans="1:28" x14ac:dyDescent="0.25">
      <c r="A246" t="s">
        <v>143</v>
      </c>
      <c r="B246">
        <v>40750</v>
      </c>
      <c r="C246" t="s">
        <v>847</v>
      </c>
      <c r="D246" t="s">
        <v>881</v>
      </c>
      <c r="E246" t="s">
        <v>881</v>
      </c>
      <c r="F246" t="s">
        <v>30</v>
      </c>
      <c r="G246">
        <v>0</v>
      </c>
      <c r="H246">
        <v>1</v>
      </c>
      <c r="I246">
        <v>41</v>
      </c>
      <c r="J246" t="s">
        <v>54</v>
      </c>
      <c r="K246" t="s">
        <v>849</v>
      </c>
      <c r="L246">
        <v>98</v>
      </c>
      <c r="M246">
        <v>47</v>
      </c>
      <c r="N246">
        <v>47</v>
      </c>
      <c r="O246">
        <v>49</v>
      </c>
      <c r="P246">
        <v>44</v>
      </c>
      <c r="Q246">
        <v>48</v>
      </c>
      <c r="R246">
        <v>77.81</v>
      </c>
      <c r="S246">
        <v>-128.05000000000001</v>
      </c>
      <c r="U246">
        <v>386.06</v>
      </c>
      <c r="V246" t="s">
        <v>154</v>
      </c>
      <c r="W246" t="s">
        <v>850</v>
      </c>
      <c r="X246" t="s">
        <v>378</v>
      </c>
      <c r="Y246">
        <f>-128--128</f>
        <v>0</v>
      </c>
      <c r="AA246" t="s">
        <v>882</v>
      </c>
      <c r="AB246">
        <v>7</v>
      </c>
    </row>
    <row r="247" spans="1:28" x14ac:dyDescent="0.25">
      <c r="A247" t="s">
        <v>143</v>
      </c>
      <c r="B247">
        <v>46376</v>
      </c>
      <c r="C247" t="s">
        <v>495</v>
      </c>
      <c r="D247" t="s">
        <v>499</v>
      </c>
      <c r="E247" t="s">
        <v>499</v>
      </c>
      <c r="F247" t="s">
        <v>30</v>
      </c>
      <c r="G247">
        <v>0</v>
      </c>
      <c r="H247">
        <v>1</v>
      </c>
      <c r="I247">
        <v>7</v>
      </c>
      <c r="J247" t="s">
        <v>31</v>
      </c>
      <c r="K247" t="s">
        <v>546</v>
      </c>
      <c r="L247">
        <v>3</v>
      </c>
      <c r="M247">
        <v>99</v>
      </c>
      <c r="N247">
        <v>99</v>
      </c>
      <c r="O247">
        <v>100</v>
      </c>
      <c r="P247">
        <v>100</v>
      </c>
      <c r="Q247">
        <v>99</v>
      </c>
      <c r="R247">
        <v>100</v>
      </c>
      <c r="S247">
        <v>100</v>
      </c>
      <c r="T247">
        <v>100</v>
      </c>
      <c r="U247">
        <v>99.22</v>
      </c>
      <c r="V247" t="s">
        <v>549</v>
      </c>
      <c r="W247" t="s">
        <v>526</v>
      </c>
      <c r="X247" t="s">
        <v>34</v>
      </c>
      <c r="Y247" t="s">
        <v>34</v>
      </c>
      <c r="Z247" t="s">
        <v>34</v>
      </c>
      <c r="AA247" t="s">
        <v>34</v>
      </c>
      <c r="AB247">
        <v>4</v>
      </c>
    </row>
    <row r="248" spans="1:28" x14ac:dyDescent="0.25">
      <c r="A248" t="s">
        <v>143</v>
      </c>
      <c r="B248">
        <v>46376</v>
      </c>
      <c r="C248" t="s">
        <v>495</v>
      </c>
      <c r="D248" t="s">
        <v>550</v>
      </c>
      <c r="E248" t="s">
        <v>550</v>
      </c>
      <c r="F248" t="s">
        <v>30</v>
      </c>
      <c r="G248">
        <v>0</v>
      </c>
      <c r="H248">
        <v>1</v>
      </c>
      <c r="I248">
        <v>9</v>
      </c>
      <c r="J248" t="s">
        <v>31</v>
      </c>
      <c r="K248" t="s">
        <v>546</v>
      </c>
      <c r="L248">
        <v>2</v>
      </c>
      <c r="M248">
        <v>99</v>
      </c>
      <c r="N248">
        <v>99</v>
      </c>
      <c r="O248">
        <v>99</v>
      </c>
      <c r="P248">
        <v>99</v>
      </c>
      <c r="Q248">
        <v>99</v>
      </c>
      <c r="R248">
        <v>100</v>
      </c>
      <c r="S248">
        <v>100</v>
      </c>
      <c r="T248">
        <v>100</v>
      </c>
      <c r="U248">
        <v>98.66</v>
      </c>
      <c r="V248" t="s">
        <v>551</v>
      </c>
      <c r="W248" t="s">
        <v>526</v>
      </c>
      <c r="X248" t="s">
        <v>34</v>
      </c>
      <c r="Y248" t="s">
        <v>34</v>
      </c>
      <c r="Z248" t="s">
        <v>34</v>
      </c>
      <c r="AA248" t="s">
        <v>480</v>
      </c>
      <c r="AB248">
        <v>4</v>
      </c>
    </row>
    <row r="249" spans="1:28" x14ac:dyDescent="0.25">
      <c r="A249" t="s">
        <v>143</v>
      </c>
      <c r="B249">
        <v>46376</v>
      </c>
      <c r="C249" t="s">
        <v>495</v>
      </c>
      <c r="D249" t="s">
        <v>556</v>
      </c>
      <c r="E249" t="s">
        <v>556</v>
      </c>
      <c r="F249" t="s">
        <v>30</v>
      </c>
      <c r="G249">
        <v>0</v>
      </c>
      <c r="H249">
        <v>1</v>
      </c>
      <c r="I249">
        <v>8</v>
      </c>
      <c r="J249" t="s">
        <v>31</v>
      </c>
      <c r="K249" t="s">
        <v>546</v>
      </c>
      <c r="L249">
        <v>2</v>
      </c>
      <c r="M249">
        <v>99</v>
      </c>
      <c r="N249">
        <v>99</v>
      </c>
      <c r="O249">
        <v>99</v>
      </c>
      <c r="P249">
        <v>99</v>
      </c>
      <c r="Q249">
        <v>99</v>
      </c>
      <c r="R249">
        <v>100</v>
      </c>
      <c r="S249">
        <v>100</v>
      </c>
      <c r="T249">
        <v>100</v>
      </c>
      <c r="U249">
        <v>96.29</v>
      </c>
      <c r="V249" t="s">
        <v>551</v>
      </c>
      <c r="W249" t="s">
        <v>526</v>
      </c>
      <c r="X249" t="s">
        <v>34</v>
      </c>
      <c r="Y249" t="s">
        <v>34</v>
      </c>
      <c r="Z249" t="s">
        <v>34</v>
      </c>
      <c r="AA249" t="s">
        <v>51</v>
      </c>
      <c r="AB249">
        <v>4</v>
      </c>
    </row>
    <row r="250" spans="1:28" x14ac:dyDescent="0.25">
      <c r="A250" t="s">
        <v>143</v>
      </c>
      <c r="B250">
        <v>46376</v>
      </c>
      <c r="C250" t="s">
        <v>495</v>
      </c>
      <c r="D250" t="s">
        <v>565</v>
      </c>
      <c r="E250" t="s">
        <v>565</v>
      </c>
      <c r="F250" t="s">
        <v>30</v>
      </c>
      <c r="G250">
        <v>0</v>
      </c>
      <c r="H250">
        <v>1</v>
      </c>
      <c r="I250">
        <v>85</v>
      </c>
      <c r="J250" t="s">
        <v>76</v>
      </c>
      <c r="K250" t="s">
        <v>546</v>
      </c>
      <c r="L250">
        <v>2</v>
      </c>
      <c r="M250">
        <v>87</v>
      </c>
      <c r="N250">
        <v>87</v>
      </c>
      <c r="O250">
        <v>87</v>
      </c>
      <c r="P250">
        <v>87</v>
      </c>
      <c r="Q250">
        <v>87</v>
      </c>
      <c r="R250">
        <v>100</v>
      </c>
      <c r="S250">
        <v>54.11</v>
      </c>
      <c r="T250">
        <v>100</v>
      </c>
      <c r="U250">
        <v>95.71</v>
      </c>
      <c r="V250" t="s">
        <v>563</v>
      </c>
      <c r="W250" t="s">
        <v>526</v>
      </c>
      <c r="X250" t="s">
        <v>34</v>
      </c>
      <c r="Y250" t="s">
        <v>172</v>
      </c>
      <c r="Z250" t="s">
        <v>34</v>
      </c>
      <c r="AA250" t="s">
        <v>401</v>
      </c>
      <c r="AB250">
        <v>4</v>
      </c>
    </row>
    <row r="251" spans="1:28" x14ac:dyDescent="0.25">
      <c r="A251" t="s">
        <v>143</v>
      </c>
      <c r="B251">
        <v>46376</v>
      </c>
      <c r="C251" t="s">
        <v>495</v>
      </c>
      <c r="D251" t="s">
        <v>552</v>
      </c>
      <c r="E251" t="s">
        <v>552</v>
      </c>
      <c r="F251" t="s">
        <v>30</v>
      </c>
      <c r="G251">
        <v>0</v>
      </c>
      <c r="H251">
        <v>1</v>
      </c>
      <c r="I251">
        <v>32</v>
      </c>
      <c r="J251" t="s">
        <v>57</v>
      </c>
      <c r="K251" t="s">
        <v>546</v>
      </c>
      <c r="L251">
        <v>2</v>
      </c>
      <c r="M251">
        <v>99</v>
      </c>
      <c r="N251">
        <v>99</v>
      </c>
      <c r="O251">
        <v>100</v>
      </c>
      <c r="P251">
        <v>100</v>
      </c>
      <c r="Q251">
        <v>99</v>
      </c>
      <c r="R251">
        <v>100</v>
      </c>
      <c r="S251">
        <v>100</v>
      </c>
      <c r="T251">
        <v>100</v>
      </c>
      <c r="U251">
        <v>99.4</v>
      </c>
      <c r="V251" t="s">
        <v>549</v>
      </c>
      <c r="W251" t="s">
        <v>526</v>
      </c>
      <c r="X251" t="s">
        <v>34</v>
      </c>
      <c r="Y251" t="s">
        <v>34</v>
      </c>
      <c r="Z251" t="s">
        <v>34</v>
      </c>
      <c r="AA251" t="s">
        <v>34</v>
      </c>
      <c r="AB251">
        <v>4</v>
      </c>
    </row>
    <row r="252" spans="1:28" x14ac:dyDescent="0.25">
      <c r="A252" t="s">
        <v>143</v>
      </c>
      <c r="B252">
        <v>46376</v>
      </c>
      <c r="C252" t="s">
        <v>495</v>
      </c>
      <c r="D252" t="s">
        <v>553</v>
      </c>
      <c r="E252" t="s">
        <v>553</v>
      </c>
      <c r="F252" t="s">
        <v>30</v>
      </c>
      <c r="G252">
        <v>0</v>
      </c>
      <c r="H252">
        <v>1</v>
      </c>
      <c r="I252">
        <v>23</v>
      </c>
      <c r="J252" t="s">
        <v>57</v>
      </c>
      <c r="K252" t="s">
        <v>546</v>
      </c>
      <c r="L252">
        <v>2</v>
      </c>
      <c r="M252">
        <v>99</v>
      </c>
      <c r="N252">
        <v>99</v>
      </c>
      <c r="O252">
        <v>99</v>
      </c>
      <c r="P252">
        <v>98</v>
      </c>
      <c r="Q252">
        <v>99</v>
      </c>
      <c r="R252">
        <v>100</v>
      </c>
      <c r="S252">
        <v>100</v>
      </c>
      <c r="T252">
        <v>100</v>
      </c>
      <c r="U252">
        <v>96.7</v>
      </c>
      <c r="V252" t="s">
        <v>551</v>
      </c>
      <c r="W252" t="s">
        <v>526</v>
      </c>
      <c r="X252" t="s">
        <v>34</v>
      </c>
      <c r="Y252" t="s">
        <v>34</v>
      </c>
      <c r="Z252" t="s">
        <v>34</v>
      </c>
      <c r="AA252" t="s">
        <v>554</v>
      </c>
      <c r="AB252">
        <v>4</v>
      </c>
    </row>
    <row r="253" spans="1:28" x14ac:dyDescent="0.25">
      <c r="A253" t="s">
        <v>143</v>
      </c>
      <c r="B253">
        <v>46376</v>
      </c>
      <c r="C253" t="s">
        <v>495</v>
      </c>
      <c r="D253" t="s">
        <v>514</v>
      </c>
      <c r="E253" t="s">
        <v>514</v>
      </c>
      <c r="F253" t="s">
        <v>30</v>
      </c>
      <c r="G253">
        <v>0</v>
      </c>
      <c r="H253">
        <v>1</v>
      </c>
      <c r="I253">
        <v>27</v>
      </c>
      <c r="J253" t="s">
        <v>57</v>
      </c>
      <c r="K253" t="s">
        <v>546</v>
      </c>
      <c r="L253">
        <v>2</v>
      </c>
      <c r="M253">
        <v>99</v>
      </c>
      <c r="N253">
        <v>99</v>
      </c>
      <c r="O253">
        <v>99</v>
      </c>
      <c r="P253">
        <v>99</v>
      </c>
      <c r="Q253">
        <v>99</v>
      </c>
      <c r="R253">
        <v>100</v>
      </c>
      <c r="S253">
        <v>100</v>
      </c>
      <c r="T253">
        <v>100</v>
      </c>
      <c r="U253">
        <v>97.38</v>
      </c>
      <c r="V253" t="s">
        <v>551</v>
      </c>
      <c r="W253" t="s">
        <v>526</v>
      </c>
      <c r="X253" t="s">
        <v>34</v>
      </c>
      <c r="Y253" t="s">
        <v>34</v>
      </c>
      <c r="Z253" t="s">
        <v>34</v>
      </c>
      <c r="AA253" t="s">
        <v>297</v>
      </c>
      <c r="AB253">
        <v>4</v>
      </c>
    </row>
    <row r="254" spans="1:28" x14ac:dyDescent="0.25">
      <c r="A254" t="s">
        <v>143</v>
      </c>
      <c r="B254">
        <v>46376</v>
      </c>
      <c r="C254" t="s">
        <v>495</v>
      </c>
      <c r="D254" t="s">
        <v>508</v>
      </c>
      <c r="E254" t="s">
        <v>508</v>
      </c>
      <c r="F254" t="s">
        <v>30</v>
      </c>
      <c r="G254">
        <v>0</v>
      </c>
      <c r="H254">
        <v>1</v>
      </c>
      <c r="I254">
        <v>10</v>
      </c>
      <c r="J254" t="s">
        <v>57</v>
      </c>
      <c r="K254" t="s">
        <v>546</v>
      </c>
      <c r="L254">
        <v>2</v>
      </c>
      <c r="M254">
        <v>99</v>
      </c>
      <c r="N254">
        <v>99</v>
      </c>
      <c r="O254">
        <v>100</v>
      </c>
      <c r="P254">
        <v>99</v>
      </c>
      <c r="Q254">
        <v>99</v>
      </c>
      <c r="R254">
        <v>100</v>
      </c>
      <c r="S254">
        <v>100</v>
      </c>
      <c r="T254">
        <v>100</v>
      </c>
      <c r="U254">
        <v>98.21</v>
      </c>
      <c r="V254" t="s">
        <v>549</v>
      </c>
      <c r="W254" t="s">
        <v>526</v>
      </c>
      <c r="X254" t="s">
        <v>34</v>
      </c>
      <c r="Y254" t="s">
        <v>34</v>
      </c>
      <c r="Z254" t="s">
        <v>34</v>
      </c>
      <c r="AA254" t="s">
        <v>555</v>
      </c>
      <c r="AB254">
        <v>4</v>
      </c>
    </row>
    <row r="255" spans="1:28" x14ac:dyDescent="0.25">
      <c r="A255" t="s">
        <v>143</v>
      </c>
      <c r="B255">
        <v>46376</v>
      </c>
      <c r="C255" t="s">
        <v>495</v>
      </c>
      <c r="D255" t="s">
        <v>557</v>
      </c>
      <c r="E255" t="s">
        <v>557</v>
      </c>
      <c r="F255" t="s">
        <v>30</v>
      </c>
      <c r="G255">
        <v>0</v>
      </c>
      <c r="H255">
        <v>1</v>
      </c>
      <c r="I255">
        <v>52</v>
      </c>
      <c r="J255" t="s">
        <v>57</v>
      </c>
      <c r="K255" t="s">
        <v>546</v>
      </c>
      <c r="L255">
        <v>2</v>
      </c>
      <c r="M255">
        <v>98</v>
      </c>
      <c r="N255">
        <v>98</v>
      </c>
      <c r="O255">
        <v>98</v>
      </c>
      <c r="P255">
        <v>98</v>
      </c>
      <c r="Q255">
        <v>98</v>
      </c>
      <c r="R255">
        <v>100</v>
      </c>
      <c r="S255">
        <v>100</v>
      </c>
      <c r="T255">
        <v>100</v>
      </c>
      <c r="U255">
        <v>95.31</v>
      </c>
      <c r="V255" t="s">
        <v>551</v>
      </c>
      <c r="W255" t="s">
        <v>526</v>
      </c>
      <c r="X255" t="s">
        <v>34</v>
      </c>
      <c r="Y255" t="s">
        <v>34</v>
      </c>
      <c r="Z255" t="s">
        <v>34</v>
      </c>
      <c r="AA255" t="s">
        <v>401</v>
      </c>
      <c r="AB255">
        <v>4</v>
      </c>
    </row>
    <row r="256" spans="1:28" x14ac:dyDescent="0.25">
      <c r="A256" t="s">
        <v>143</v>
      </c>
      <c r="B256">
        <v>46376</v>
      </c>
      <c r="C256" t="s">
        <v>495</v>
      </c>
      <c r="D256" t="s">
        <v>558</v>
      </c>
      <c r="E256" t="s">
        <v>558</v>
      </c>
      <c r="F256" t="s">
        <v>30</v>
      </c>
      <c r="G256">
        <v>0</v>
      </c>
      <c r="H256">
        <v>1</v>
      </c>
      <c r="I256">
        <v>63</v>
      </c>
      <c r="J256" t="s">
        <v>57</v>
      </c>
      <c r="K256" t="s">
        <v>546</v>
      </c>
      <c r="L256">
        <v>2</v>
      </c>
      <c r="M256">
        <v>89</v>
      </c>
      <c r="N256">
        <v>89</v>
      </c>
      <c r="O256">
        <v>89</v>
      </c>
      <c r="P256">
        <v>88</v>
      </c>
      <c r="Q256">
        <v>89</v>
      </c>
      <c r="R256">
        <v>100</v>
      </c>
      <c r="S256">
        <v>58.38</v>
      </c>
      <c r="T256">
        <v>100</v>
      </c>
      <c r="U256">
        <v>98.37</v>
      </c>
      <c r="V256" t="s">
        <v>559</v>
      </c>
      <c r="W256" t="s">
        <v>526</v>
      </c>
      <c r="X256" t="s">
        <v>34</v>
      </c>
      <c r="Y256" t="s">
        <v>117</v>
      </c>
      <c r="Z256" t="s">
        <v>34</v>
      </c>
      <c r="AA256" t="s">
        <v>72</v>
      </c>
      <c r="AB256">
        <v>4</v>
      </c>
    </row>
    <row r="257" spans="1:28" x14ac:dyDescent="0.25">
      <c r="A257" t="s">
        <v>143</v>
      </c>
      <c r="B257">
        <v>46376</v>
      </c>
      <c r="C257" t="s">
        <v>495</v>
      </c>
      <c r="D257" t="s">
        <v>560</v>
      </c>
      <c r="E257" t="s">
        <v>560</v>
      </c>
      <c r="F257" t="s">
        <v>30</v>
      </c>
      <c r="G257">
        <v>0</v>
      </c>
      <c r="H257">
        <v>1</v>
      </c>
      <c r="I257">
        <v>57</v>
      </c>
      <c r="J257" t="s">
        <v>57</v>
      </c>
      <c r="K257" t="s">
        <v>546</v>
      </c>
      <c r="L257">
        <v>2</v>
      </c>
      <c r="M257">
        <v>89</v>
      </c>
      <c r="N257">
        <v>89</v>
      </c>
      <c r="O257">
        <v>90</v>
      </c>
      <c r="P257">
        <v>89</v>
      </c>
      <c r="Q257">
        <v>90</v>
      </c>
      <c r="R257">
        <v>100</v>
      </c>
      <c r="S257">
        <v>61.04</v>
      </c>
      <c r="T257">
        <v>100</v>
      </c>
      <c r="U257">
        <v>98.93</v>
      </c>
      <c r="V257" t="s">
        <v>559</v>
      </c>
      <c r="W257" t="s">
        <v>526</v>
      </c>
      <c r="X257" t="s">
        <v>34</v>
      </c>
      <c r="Y257" t="s">
        <v>235</v>
      </c>
      <c r="Z257" t="s">
        <v>34</v>
      </c>
      <c r="AA257" t="s">
        <v>72</v>
      </c>
      <c r="AB257">
        <v>4</v>
      </c>
    </row>
    <row r="258" spans="1:28" x14ac:dyDescent="0.25">
      <c r="A258" t="s">
        <v>143</v>
      </c>
      <c r="B258">
        <v>46376</v>
      </c>
      <c r="C258" t="s">
        <v>495</v>
      </c>
      <c r="D258" t="s">
        <v>541</v>
      </c>
      <c r="E258" t="s">
        <v>541</v>
      </c>
      <c r="F258" t="s">
        <v>30</v>
      </c>
      <c r="G258">
        <v>0</v>
      </c>
      <c r="H258">
        <v>1</v>
      </c>
      <c r="I258">
        <v>73</v>
      </c>
      <c r="J258" t="s">
        <v>57</v>
      </c>
      <c r="K258" t="s">
        <v>546</v>
      </c>
      <c r="L258">
        <v>2</v>
      </c>
      <c r="M258">
        <v>88</v>
      </c>
      <c r="N258">
        <v>88</v>
      </c>
      <c r="O258">
        <v>88</v>
      </c>
      <c r="P258">
        <v>88</v>
      </c>
      <c r="Q258">
        <v>88</v>
      </c>
      <c r="R258">
        <v>100</v>
      </c>
      <c r="S258">
        <v>54.71</v>
      </c>
      <c r="T258">
        <v>100</v>
      </c>
      <c r="U258">
        <v>98.52</v>
      </c>
      <c r="V258" t="s">
        <v>563</v>
      </c>
      <c r="W258" t="s">
        <v>526</v>
      </c>
      <c r="X258" t="s">
        <v>34</v>
      </c>
      <c r="Y258" t="s">
        <v>542</v>
      </c>
      <c r="Z258" t="s">
        <v>34</v>
      </c>
      <c r="AA258" t="s">
        <v>321</v>
      </c>
      <c r="AB258">
        <v>4</v>
      </c>
    </row>
    <row r="259" spans="1:28" x14ac:dyDescent="0.25">
      <c r="A259" t="s">
        <v>143</v>
      </c>
      <c r="B259">
        <v>46376</v>
      </c>
      <c r="C259" t="s">
        <v>495</v>
      </c>
      <c r="D259" t="s">
        <v>564</v>
      </c>
      <c r="E259" t="s">
        <v>564</v>
      </c>
      <c r="F259" t="s">
        <v>30</v>
      </c>
      <c r="G259">
        <v>0</v>
      </c>
      <c r="H259">
        <v>1</v>
      </c>
      <c r="I259">
        <v>89</v>
      </c>
      <c r="J259" t="s">
        <v>57</v>
      </c>
      <c r="K259" t="s">
        <v>546</v>
      </c>
      <c r="L259">
        <v>2</v>
      </c>
      <c r="M259">
        <v>87</v>
      </c>
      <c r="N259">
        <v>87</v>
      </c>
      <c r="O259">
        <v>87</v>
      </c>
      <c r="P259">
        <v>87</v>
      </c>
      <c r="Q259">
        <v>87</v>
      </c>
      <c r="R259">
        <v>100</v>
      </c>
      <c r="S259">
        <v>54.08</v>
      </c>
      <c r="T259">
        <v>100</v>
      </c>
      <c r="U259">
        <v>96.07</v>
      </c>
      <c r="V259" t="s">
        <v>563</v>
      </c>
      <c r="W259" t="s">
        <v>526</v>
      </c>
      <c r="X259" t="s">
        <v>34</v>
      </c>
      <c r="Y259" t="s">
        <v>172</v>
      </c>
      <c r="Z259" t="s">
        <v>34</v>
      </c>
      <c r="AA259" t="s">
        <v>51</v>
      </c>
      <c r="AB259">
        <v>4</v>
      </c>
    </row>
    <row r="260" spans="1:28" x14ac:dyDescent="0.25">
      <c r="A260" t="s">
        <v>143</v>
      </c>
      <c r="B260">
        <v>46376</v>
      </c>
      <c r="C260" t="s">
        <v>495</v>
      </c>
      <c r="D260" t="s">
        <v>561</v>
      </c>
      <c r="E260" t="s">
        <v>561</v>
      </c>
      <c r="F260" t="s">
        <v>30</v>
      </c>
      <c r="G260">
        <v>0</v>
      </c>
      <c r="H260">
        <v>1</v>
      </c>
      <c r="I260">
        <v>76</v>
      </c>
      <c r="J260" t="s">
        <v>61</v>
      </c>
      <c r="K260" t="s">
        <v>546</v>
      </c>
      <c r="L260">
        <v>2</v>
      </c>
      <c r="M260">
        <v>88</v>
      </c>
      <c r="N260">
        <v>88</v>
      </c>
      <c r="O260">
        <v>88</v>
      </c>
      <c r="P260">
        <v>87</v>
      </c>
      <c r="Q260">
        <v>88</v>
      </c>
      <c r="R260">
        <v>100</v>
      </c>
      <c r="S260">
        <v>53.99</v>
      </c>
      <c r="T260">
        <v>100</v>
      </c>
      <c r="U260">
        <v>98.84</v>
      </c>
      <c r="V260" t="s">
        <v>559</v>
      </c>
      <c r="W260" t="s">
        <v>526</v>
      </c>
      <c r="X260" t="s">
        <v>34</v>
      </c>
      <c r="Y260" t="s">
        <v>172</v>
      </c>
      <c r="Z260" t="s">
        <v>34</v>
      </c>
      <c r="AA260" t="s">
        <v>555</v>
      </c>
      <c r="AB260">
        <v>4</v>
      </c>
    </row>
    <row r="261" spans="1:28" x14ac:dyDescent="0.25">
      <c r="A261" t="s">
        <v>143</v>
      </c>
      <c r="B261">
        <v>53233</v>
      </c>
      <c r="C261" t="s">
        <v>323</v>
      </c>
      <c r="D261" t="s">
        <v>301</v>
      </c>
      <c r="E261" t="s">
        <v>301</v>
      </c>
      <c r="F261" t="s">
        <v>30</v>
      </c>
      <c r="G261">
        <v>34</v>
      </c>
      <c r="H261">
        <v>1</v>
      </c>
      <c r="I261">
        <v>97</v>
      </c>
      <c r="J261" t="s">
        <v>80</v>
      </c>
      <c r="K261" t="s">
        <v>395</v>
      </c>
      <c r="L261">
        <v>1371678</v>
      </c>
      <c r="M261">
        <v>75</v>
      </c>
      <c r="N261">
        <v>75</v>
      </c>
      <c r="O261">
        <v>87</v>
      </c>
      <c r="P261">
        <v>53</v>
      </c>
      <c r="Q261">
        <v>81</v>
      </c>
      <c r="R261">
        <v>72.28</v>
      </c>
      <c r="S261">
        <v>100</v>
      </c>
      <c r="U261">
        <v>54.98</v>
      </c>
      <c r="V261" t="s">
        <v>396</v>
      </c>
      <c r="W261" t="s">
        <v>360</v>
      </c>
      <c r="X261" t="s">
        <v>413</v>
      </c>
      <c r="Y261" t="s">
        <v>34</v>
      </c>
      <c r="AA261" t="s">
        <v>433</v>
      </c>
      <c r="AB261">
        <v>3</v>
      </c>
    </row>
    <row r="262" spans="1:28" x14ac:dyDescent="0.25">
      <c r="A262" t="s">
        <v>143</v>
      </c>
      <c r="B262">
        <v>53233</v>
      </c>
      <c r="C262" t="s">
        <v>323</v>
      </c>
      <c r="D262" t="s">
        <v>302</v>
      </c>
      <c r="E262" t="s">
        <v>302</v>
      </c>
      <c r="F262" t="s">
        <v>30</v>
      </c>
      <c r="G262">
        <v>26</v>
      </c>
      <c r="H262">
        <v>1</v>
      </c>
      <c r="I262">
        <v>98</v>
      </c>
      <c r="J262" t="s">
        <v>80</v>
      </c>
      <c r="K262" t="s">
        <v>395</v>
      </c>
      <c r="L262">
        <v>1282236</v>
      </c>
      <c r="M262">
        <v>75</v>
      </c>
      <c r="N262">
        <v>75</v>
      </c>
      <c r="O262">
        <v>87</v>
      </c>
      <c r="P262">
        <v>53</v>
      </c>
      <c r="Q262">
        <v>81</v>
      </c>
      <c r="R262">
        <v>72.28</v>
      </c>
      <c r="S262">
        <v>100</v>
      </c>
      <c r="U262">
        <v>54.98</v>
      </c>
      <c r="V262" t="s">
        <v>396</v>
      </c>
      <c r="W262" t="s">
        <v>360</v>
      </c>
      <c r="X262" t="s">
        <v>413</v>
      </c>
      <c r="Y262" t="s">
        <v>34</v>
      </c>
      <c r="AA262" t="s">
        <v>433</v>
      </c>
      <c r="AB262">
        <v>3</v>
      </c>
    </row>
    <row r="263" spans="1:28" x14ac:dyDescent="0.25">
      <c r="A263" t="s">
        <v>143</v>
      </c>
      <c r="B263">
        <v>53233</v>
      </c>
      <c r="C263" t="s">
        <v>323</v>
      </c>
      <c r="D263" t="s">
        <v>434</v>
      </c>
      <c r="E263" t="s">
        <v>434</v>
      </c>
      <c r="F263" t="s">
        <v>30</v>
      </c>
      <c r="G263">
        <v>0</v>
      </c>
      <c r="H263">
        <v>1</v>
      </c>
      <c r="I263">
        <v>99</v>
      </c>
      <c r="J263" t="s">
        <v>80</v>
      </c>
      <c r="K263" t="s">
        <v>395</v>
      </c>
      <c r="L263">
        <v>15717</v>
      </c>
      <c r="M263">
        <v>75</v>
      </c>
      <c r="N263">
        <v>75</v>
      </c>
      <c r="O263">
        <v>89</v>
      </c>
      <c r="P263">
        <v>54</v>
      </c>
      <c r="Q263">
        <v>82</v>
      </c>
      <c r="R263">
        <v>72.2</v>
      </c>
      <c r="S263">
        <v>100</v>
      </c>
      <c r="U263">
        <v>55.17</v>
      </c>
      <c r="V263" t="s">
        <v>396</v>
      </c>
      <c r="W263" t="s">
        <v>360</v>
      </c>
      <c r="X263" t="s">
        <v>413</v>
      </c>
      <c r="Y263" t="s">
        <v>34</v>
      </c>
      <c r="AA263" t="s">
        <v>435</v>
      </c>
      <c r="AB263">
        <v>3</v>
      </c>
    </row>
    <row r="264" spans="1:28" x14ac:dyDescent="0.25">
      <c r="A264" t="s">
        <v>143</v>
      </c>
      <c r="B264">
        <v>53233</v>
      </c>
      <c r="C264" t="s">
        <v>323</v>
      </c>
      <c r="D264" t="s">
        <v>419</v>
      </c>
      <c r="E264" t="s">
        <v>419</v>
      </c>
      <c r="F264" t="s">
        <v>30</v>
      </c>
      <c r="G264">
        <v>0</v>
      </c>
      <c r="H264">
        <v>1</v>
      </c>
      <c r="I264">
        <v>56</v>
      </c>
      <c r="J264" t="s">
        <v>76</v>
      </c>
      <c r="K264" t="s">
        <v>395</v>
      </c>
      <c r="L264">
        <v>380</v>
      </c>
      <c r="M264">
        <v>83</v>
      </c>
      <c r="N264">
        <v>83</v>
      </c>
      <c r="O264">
        <v>80</v>
      </c>
      <c r="P264">
        <v>74</v>
      </c>
      <c r="Q264">
        <v>81</v>
      </c>
      <c r="R264">
        <v>61.36</v>
      </c>
      <c r="S264">
        <v>99.23</v>
      </c>
      <c r="U264">
        <v>88.99</v>
      </c>
      <c r="V264" t="s">
        <v>400</v>
      </c>
      <c r="W264" t="s">
        <v>360</v>
      </c>
      <c r="X264" t="s">
        <v>235</v>
      </c>
      <c r="Y264" t="s">
        <v>321</v>
      </c>
      <c r="AA264" t="s">
        <v>420</v>
      </c>
      <c r="AB264">
        <v>3</v>
      </c>
    </row>
    <row r="265" spans="1:28" x14ac:dyDescent="0.25">
      <c r="A265" t="s">
        <v>143</v>
      </c>
      <c r="B265">
        <v>53233</v>
      </c>
      <c r="C265" t="s">
        <v>323</v>
      </c>
      <c r="D265" t="s">
        <v>421</v>
      </c>
      <c r="E265" t="s">
        <v>421</v>
      </c>
      <c r="F265" t="s">
        <v>30</v>
      </c>
      <c r="G265">
        <v>26</v>
      </c>
      <c r="H265">
        <v>1</v>
      </c>
      <c r="I265">
        <v>64</v>
      </c>
      <c r="J265" t="s">
        <v>57</v>
      </c>
      <c r="K265" t="s">
        <v>395</v>
      </c>
      <c r="L265">
        <v>1233883</v>
      </c>
      <c r="M265">
        <v>81</v>
      </c>
      <c r="N265">
        <v>81</v>
      </c>
      <c r="O265">
        <v>82</v>
      </c>
      <c r="P265">
        <v>63</v>
      </c>
      <c r="Q265">
        <v>81</v>
      </c>
      <c r="R265">
        <v>72.28</v>
      </c>
      <c r="S265">
        <v>100</v>
      </c>
      <c r="U265">
        <v>71.569999999999993</v>
      </c>
      <c r="V265" t="s">
        <v>396</v>
      </c>
      <c r="W265" t="s">
        <v>360</v>
      </c>
      <c r="X265" t="s">
        <v>413</v>
      </c>
      <c r="Y265" t="s">
        <v>34</v>
      </c>
      <c r="AA265" t="s">
        <v>422</v>
      </c>
      <c r="AB265">
        <v>3</v>
      </c>
    </row>
    <row r="266" spans="1:28" x14ac:dyDescent="0.25">
      <c r="A266" t="s">
        <v>143</v>
      </c>
      <c r="B266">
        <v>53233</v>
      </c>
      <c r="C266" t="s">
        <v>323</v>
      </c>
      <c r="D266" t="s">
        <v>412</v>
      </c>
      <c r="E266" t="s">
        <v>412</v>
      </c>
      <c r="F266" t="s">
        <v>30</v>
      </c>
      <c r="G266">
        <v>0</v>
      </c>
      <c r="H266">
        <v>1</v>
      </c>
      <c r="I266">
        <v>28</v>
      </c>
      <c r="J266" t="s">
        <v>57</v>
      </c>
      <c r="K266" t="s">
        <v>395</v>
      </c>
      <c r="L266">
        <v>16330</v>
      </c>
      <c r="M266">
        <v>85</v>
      </c>
      <c r="N266">
        <v>85</v>
      </c>
      <c r="O266">
        <v>85</v>
      </c>
      <c r="P266">
        <v>73</v>
      </c>
      <c r="Q266">
        <v>85</v>
      </c>
      <c r="R266">
        <v>72.2</v>
      </c>
      <c r="S266">
        <v>100</v>
      </c>
      <c r="U266">
        <v>83.8</v>
      </c>
      <c r="V266" t="s">
        <v>396</v>
      </c>
      <c r="W266" t="s">
        <v>360</v>
      </c>
      <c r="X266" t="s">
        <v>413</v>
      </c>
      <c r="Y266" t="s">
        <v>34</v>
      </c>
      <c r="AA266" t="s">
        <v>414</v>
      </c>
      <c r="AB266">
        <v>3</v>
      </c>
    </row>
    <row r="267" spans="1:28" x14ac:dyDescent="0.25">
      <c r="A267" t="s">
        <v>143</v>
      </c>
      <c r="B267">
        <v>53233</v>
      </c>
      <c r="C267" t="s">
        <v>323</v>
      </c>
      <c r="D267" t="s">
        <v>423</v>
      </c>
      <c r="E267" t="s">
        <v>423</v>
      </c>
      <c r="F267" t="s">
        <v>30</v>
      </c>
      <c r="G267">
        <v>0</v>
      </c>
      <c r="H267">
        <v>1</v>
      </c>
      <c r="I267">
        <v>66</v>
      </c>
      <c r="J267" t="s">
        <v>57</v>
      </c>
      <c r="K267" t="s">
        <v>395</v>
      </c>
      <c r="L267">
        <v>16275</v>
      </c>
      <c r="M267">
        <v>81</v>
      </c>
      <c r="N267">
        <v>81</v>
      </c>
      <c r="O267">
        <v>83</v>
      </c>
      <c r="P267">
        <v>63</v>
      </c>
      <c r="Q267">
        <v>82</v>
      </c>
      <c r="R267">
        <v>72.2</v>
      </c>
      <c r="S267">
        <v>100</v>
      </c>
      <c r="U267">
        <v>71.489999999999995</v>
      </c>
      <c r="V267" t="s">
        <v>396</v>
      </c>
      <c r="W267" t="s">
        <v>360</v>
      </c>
      <c r="X267" t="s">
        <v>413</v>
      </c>
      <c r="Y267" t="s">
        <v>34</v>
      </c>
      <c r="AA267" t="s">
        <v>424</v>
      </c>
      <c r="AB267">
        <v>3</v>
      </c>
    </row>
    <row r="268" spans="1:28" x14ac:dyDescent="0.25">
      <c r="A268" t="s">
        <v>143</v>
      </c>
      <c r="B268">
        <v>53233</v>
      </c>
      <c r="C268" t="s">
        <v>323</v>
      </c>
      <c r="D268" t="s">
        <v>310</v>
      </c>
      <c r="E268" t="s">
        <v>310</v>
      </c>
      <c r="F268" t="s">
        <v>30</v>
      </c>
      <c r="G268">
        <v>0</v>
      </c>
      <c r="H268">
        <v>1</v>
      </c>
      <c r="I268">
        <v>79</v>
      </c>
      <c r="J268" t="s">
        <v>57</v>
      </c>
      <c r="K268" t="s">
        <v>395</v>
      </c>
      <c r="L268">
        <v>17807</v>
      </c>
      <c r="M268">
        <v>78</v>
      </c>
      <c r="N268">
        <v>78</v>
      </c>
      <c r="O268">
        <v>85</v>
      </c>
      <c r="P268">
        <v>57</v>
      </c>
      <c r="Q268">
        <v>81</v>
      </c>
      <c r="R268">
        <v>72.2</v>
      </c>
      <c r="S268">
        <v>100</v>
      </c>
      <c r="U268">
        <v>62.56</v>
      </c>
      <c r="V268" t="s">
        <v>396</v>
      </c>
      <c r="W268" t="s">
        <v>360</v>
      </c>
      <c r="X268" t="s">
        <v>413</v>
      </c>
      <c r="Y268" t="s">
        <v>34</v>
      </c>
      <c r="AA268" t="s">
        <v>427</v>
      </c>
      <c r="AB268">
        <v>3</v>
      </c>
    </row>
    <row r="269" spans="1:28" x14ac:dyDescent="0.25">
      <c r="A269" t="s">
        <v>143</v>
      </c>
      <c r="B269">
        <v>53233</v>
      </c>
      <c r="C269" t="s">
        <v>323</v>
      </c>
      <c r="D269" t="s">
        <v>428</v>
      </c>
      <c r="E269" t="s">
        <v>428</v>
      </c>
      <c r="F269" t="s">
        <v>30</v>
      </c>
      <c r="G269">
        <v>0</v>
      </c>
      <c r="H269">
        <v>1</v>
      </c>
      <c r="I269">
        <v>88</v>
      </c>
      <c r="J269" t="s">
        <v>57</v>
      </c>
      <c r="K269" t="s">
        <v>395</v>
      </c>
      <c r="L269">
        <v>62824</v>
      </c>
      <c r="M269">
        <v>77</v>
      </c>
      <c r="N269">
        <v>77</v>
      </c>
      <c r="O269">
        <v>66</v>
      </c>
      <c r="P269">
        <v>58</v>
      </c>
      <c r="Q269">
        <v>72</v>
      </c>
      <c r="R269">
        <v>72.2</v>
      </c>
      <c r="S269">
        <v>96.02</v>
      </c>
      <c r="U269">
        <v>64</v>
      </c>
      <c r="V269" t="s">
        <v>400</v>
      </c>
      <c r="W269" t="s">
        <v>360</v>
      </c>
      <c r="X269" t="s">
        <v>413</v>
      </c>
      <c r="Y269" t="s">
        <v>51</v>
      </c>
      <c r="AA269" t="s">
        <v>429</v>
      </c>
      <c r="AB269">
        <v>3</v>
      </c>
    </row>
    <row r="270" spans="1:28" x14ac:dyDescent="0.25">
      <c r="A270" t="s">
        <v>143</v>
      </c>
      <c r="B270">
        <v>19574</v>
      </c>
      <c r="C270" t="s">
        <v>436</v>
      </c>
      <c r="D270" t="s">
        <v>471</v>
      </c>
      <c r="E270" t="s">
        <v>471</v>
      </c>
      <c r="F270" t="s">
        <v>30</v>
      </c>
      <c r="G270">
        <v>0</v>
      </c>
      <c r="H270">
        <v>2</v>
      </c>
      <c r="I270">
        <v>2</v>
      </c>
      <c r="J270" t="s">
        <v>31</v>
      </c>
      <c r="K270" t="s">
        <v>468</v>
      </c>
      <c r="L270">
        <v>3</v>
      </c>
      <c r="M270">
        <v>95</v>
      </c>
      <c r="N270">
        <v>95</v>
      </c>
      <c r="O270">
        <v>99</v>
      </c>
      <c r="P270">
        <v>87</v>
      </c>
      <c r="Q270">
        <v>97</v>
      </c>
      <c r="R270">
        <v>100</v>
      </c>
      <c r="S270">
        <v>99.74</v>
      </c>
      <c r="U270">
        <v>87.35</v>
      </c>
      <c r="V270" t="s">
        <v>472</v>
      </c>
      <c r="W270" t="s">
        <v>440</v>
      </c>
      <c r="X270" t="s">
        <v>34</v>
      </c>
      <c r="Y270" t="s">
        <v>34</v>
      </c>
      <c r="AA270" t="s">
        <v>473</v>
      </c>
      <c r="AB270">
        <v>3</v>
      </c>
    </row>
    <row r="271" spans="1:28" x14ac:dyDescent="0.25">
      <c r="A271" t="s">
        <v>143</v>
      </c>
      <c r="B271">
        <v>19574</v>
      </c>
      <c r="C271" t="s">
        <v>436</v>
      </c>
      <c r="D271" t="s">
        <v>474</v>
      </c>
      <c r="E271" t="s">
        <v>474</v>
      </c>
      <c r="F271" t="s">
        <v>30</v>
      </c>
      <c r="G271">
        <v>0</v>
      </c>
      <c r="H271">
        <v>2</v>
      </c>
      <c r="I271">
        <v>4</v>
      </c>
      <c r="J271" t="s">
        <v>31</v>
      </c>
      <c r="K271" t="s">
        <v>468</v>
      </c>
      <c r="L271">
        <v>2</v>
      </c>
      <c r="M271">
        <v>93</v>
      </c>
      <c r="N271">
        <v>93</v>
      </c>
      <c r="O271">
        <v>93</v>
      </c>
      <c r="P271">
        <v>93</v>
      </c>
      <c r="Q271">
        <v>93</v>
      </c>
      <c r="R271">
        <v>87.69</v>
      </c>
      <c r="S271">
        <v>98.98</v>
      </c>
      <c r="U271">
        <v>94.1</v>
      </c>
      <c r="V271" t="s">
        <v>165</v>
      </c>
      <c r="W271" t="s">
        <v>440</v>
      </c>
      <c r="X271" t="s">
        <v>265</v>
      </c>
      <c r="Y271" t="s">
        <v>321</v>
      </c>
      <c r="AA271" t="s">
        <v>63</v>
      </c>
      <c r="AB271">
        <v>3</v>
      </c>
    </row>
    <row r="272" spans="1:28" x14ac:dyDescent="0.25">
      <c r="A272" t="s">
        <v>143</v>
      </c>
      <c r="B272">
        <v>19574</v>
      </c>
      <c r="C272" t="s">
        <v>436</v>
      </c>
      <c r="D272" t="s">
        <v>475</v>
      </c>
      <c r="E272" t="s">
        <v>475</v>
      </c>
      <c r="F272" t="s">
        <v>30</v>
      </c>
      <c r="G272">
        <v>0</v>
      </c>
      <c r="H272">
        <v>2</v>
      </c>
      <c r="I272">
        <v>3</v>
      </c>
      <c r="J272" t="s">
        <v>31</v>
      </c>
      <c r="K272" t="s">
        <v>468</v>
      </c>
      <c r="L272">
        <v>2</v>
      </c>
      <c r="M272">
        <v>93</v>
      </c>
      <c r="N272">
        <v>93</v>
      </c>
      <c r="O272">
        <v>93</v>
      </c>
      <c r="P272">
        <v>93</v>
      </c>
      <c r="Q272">
        <v>93</v>
      </c>
      <c r="R272">
        <v>91.51</v>
      </c>
      <c r="S272">
        <v>98.78</v>
      </c>
      <c r="U272">
        <v>90.1</v>
      </c>
      <c r="V272" t="s">
        <v>165</v>
      </c>
      <c r="W272" t="s">
        <v>440</v>
      </c>
      <c r="X272" t="s">
        <v>77</v>
      </c>
      <c r="Y272" t="s">
        <v>321</v>
      </c>
      <c r="AA272" t="s">
        <v>89</v>
      </c>
      <c r="AB272">
        <v>3</v>
      </c>
    </row>
    <row r="273" spans="1:28" x14ac:dyDescent="0.25">
      <c r="A273" t="s">
        <v>143</v>
      </c>
      <c r="B273">
        <v>19574</v>
      </c>
      <c r="C273" t="s">
        <v>436</v>
      </c>
      <c r="D273" t="s">
        <v>442</v>
      </c>
      <c r="E273" t="s">
        <v>442</v>
      </c>
      <c r="F273" t="s">
        <v>30</v>
      </c>
      <c r="G273">
        <v>0</v>
      </c>
      <c r="H273">
        <v>2</v>
      </c>
      <c r="I273">
        <v>6</v>
      </c>
      <c r="J273" t="s">
        <v>31</v>
      </c>
      <c r="K273" t="s">
        <v>468</v>
      </c>
      <c r="L273">
        <v>2</v>
      </c>
      <c r="M273">
        <v>87</v>
      </c>
      <c r="N273">
        <v>87</v>
      </c>
      <c r="O273">
        <v>87</v>
      </c>
      <c r="P273">
        <v>87</v>
      </c>
      <c r="Q273">
        <v>87</v>
      </c>
      <c r="R273">
        <v>100</v>
      </c>
      <c r="S273">
        <v>85.57</v>
      </c>
      <c r="U273">
        <v>78</v>
      </c>
      <c r="V273" t="s">
        <v>469</v>
      </c>
      <c r="W273" t="s">
        <v>440</v>
      </c>
      <c r="X273" t="s">
        <v>34</v>
      </c>
      <c r="Y273" t="s">
        <v>136</v>
      </c>
      <c r="AA273" t="s">
        <v>378</v>
      </c>
      <c r="AB273">
        <v>3</v>
      </c>
    </row>
    <row r="274" spans="1:28" x14ac:dyDescent="0.25">
      <c r="A274" t="s">
        <v>143</v>
      </c>
      <c r="B274">
        <v>23778</v>
      </c>
      <c r="C274" t="s">
        <v>716</v>
      </c>
      <c r="D274" t="s">
        <v>760</v>
      </c>
      <c r="E274" t="s">
        <v>760</v>
      </c>
      <c r="F274" t="s">
        <v>30</v>
      </c>
      <c r="G274">
        <v>0</v>
      </c>
      <c r="H274">
        <v>2</v>
      </c>
      <c r="I274">
        <v>0</v>
      </c>
      <c r="J274" t="s">
        <v>31</v>
      </c>
      <c r="K274" t="s">
        <v>798</v>
      </c>
      <c r="L274">
        <v>3</v>
      </c>
      <c r="M274">
        <v>85</v>
      </c>
      <c r="N274">
        <v>85</v>
      </c>
      <c r="O274">
        <v>92</v>
      </c>
      <c r="P274">
        <v>78</v>
      </c>
      <c r="Q274">
        <v>88</v>
      </c>
      <c r="R274">
        <v>79</v>
      </c>
      <c r="S274">
        <v>90.7</v>
      </c>
      <c r="T274">
        <v>71.16</v>
      </c>
      <c r="U274">
        <v>100</v>
      </c>
      <c r="V274" t="s">
        <v>154</v>
      </c>
      <c r="W274" t="s">
        <v>762</v>
      </c>
      <c r="X274" t="s">
        <v>763</v>
      </c>
      <c r="Y274" t="s">
        <v>262</v>
      </c>
      <c r="Z274" t="s">
        <v>764</v>
      </c>
      <c r="AA274" t="s">
        <v>34</v>
      </c>
      <c r="AB274">
        <v>4</v>
      </c>
    </row>
    <row r="275" spans="1:28" x14ac:dyDescent="0.25">
      <c r="A275" t="s">
        <v>143</v>
      </c>
      <c r="B275">
        <v>23778</v>
      </c>
      <c r="C275" t="s">
        <v>716</v>
      </c>
      <c r="D275" t="s">
        <v>772</v>
      </c>
      <c r="E275" t="s">
        <v>772</v>
      </c>
      <c r="F275" t="s">
        <v>30</v>
      </c>
      <c r="G275">
        <v>0</v>
      </c>
      <c r="H275">
        <v>2</v>
      </c>
      <c r="I275">
        <v>3</v>
      </c>
      <c r="J275" t="s">
        <v>31</v>
      </c>
      <c r="K275" t="s">
        <v>798</v>
      </c>
      <c r="L275">
        <v>3</v>
      </c>
      <c r="M275">
        <v>84</v>
      </c>
      <c r="N275">
        <v>84</v>
      </c>
      <c r="O275">
        <v>90</v>
      </c>
      <c r="P275">
        <v>78</v>
      </c>
      <c r="Q275">
        <v>87</v>
      </c>
      <c r="R275">
        <v>78.86</v>
      </c>
      <c r="S275">
        <v>90.51</v>
      </c>
      <c r="T275">
        <v>69.2</v>
      </c>
      <c r="U275">
        <v>100</v>
      </c>
      <c r="V275" t="s">
        <v>154</v>
      </c>
      <c r="W275" t="s">
        <v>762</v>
      </c>
      <c r="X275" t="s">
        <v>763</v>
      </c>
      <c r="Y275" t="s">
        <v>262</v>
      </c>
      <c r="Z275" t="s">
        <v>773</v>
      </c>
      <c r="AA275" t="s">
        <v>34</v>
      </c>
      <c r="AB275">
        <v>4</v>
      </c>
    </row>
    <row r="276" spans="1:28" x14ac:dyDescent="0.25">
      <c r="A276" t="s">
        <v>143</v>
      </c>
      <c r="B276">
        <v>23778</v>
      </c>
      <c r="C276" t="s">
        <v>716</v>
      </c>
      <c r="D276" t="s">
        <v>452</v>
      </c>
      <c r="E276" t="s">
        <v>452</v>
      </c>
      <c r="F276" t="s">
        <v>30</v>
      </c>
      <c r="G276">
        <v>0</v>
      </c>
      <c r="H276">
        <v>2</v>
      </c>
      <c r="I276">
        <v>1</v>
      </c>
      <c r="J276" t="s">
        <v>31</v>
      </c>
      <c r="K276" t="s">
        <v>798</v>
      </c>
      <c r="L276">
        <v>3</v>
      </c>
      <c r="M276">
        <v>84</v>
      </c>
      <c r="N276">
        <v>84</v>
      </c>
      <c r="O276">
        <v>91</v>
      </c>
      <c r="P276">
        <v>77</v>
      </c>
      <c r="Q276">
        <v>87</v>
      </c>
      <c r="R276">
        <v>78.19</v>
      </c>
      <c r="S276">
        <v>90.57</v>
      </c>
      <c r="T276">
        <v>69.349999999999994</v>
      </c>
      <c r="U276">
        <v>99.98</v>
      </c>
      <c r="V276" t="s">
        <v>157</v>
      </c>
      <c r="W276" t="s">
        <v>762</v>
      </c>
      <c r="X276" t="s">
        <v>378</v>
      </c>
      <c r="Y276" t="s">
        <v>262</v>
      </c>
      <c r="Z276" t="s">
        <v>770</v>
      </c>
      <c r="AA276" t="s">
        <v>102</v>
      </c>
      <c r="AB276">
        <v>4</v>
      </c>
    </row>
    <row r="277" spans="1:28" x14ac:dyDescent="0.25">
      <c r="A277" t="s">
        <v>143</v>
      </c>
      <c r="B277">
        <v>23778</v>
      </c>
      <c r="C277" t="s">
        <v>716</v>
      </c>
      <c r="D277" t="s">
        <v>778</v>
      </c>
      <c r="E277" t="s">
        <v>778</v>
      </c>
      <c r="F277" t="s">
        <v>30</v>
      </c>
      <c r="G277">
        <v>0</v>
      </c>
      <c r="H277">
        <v>2</v>
      </c>
      <c r="I277">
        <v>4</v>
      </c>
      <c r="J277" t="s">
        <v>31</v>
      </c>
      <c r="K277" t="s">
        <v>798</v>
      </c>
      <c r="L277">
        <v>3</v>
      </c>
      <c r="M277">
        <v>84</v>
      </c>
      <c r="N277">
        <v>84</v>
      </c>
      <c r="O277">
        <v>90</v>
      </c>
      <c r="P277">
        <v>78</v>
      </c>
      <c r="Q277">
        <v>87</v>
      </c>
      <c r="R277">
        <v>78.430000000000007</v>
      </c>
      <c r="S277">
        <v>90.73</v>
      </c>
      <c r="T277">
        <v>68.680000000000007</v>
      </c>
      <c r="U277">
        <v>100</v>
      </c>
      <c r="V277" t="s">
        <v>154</v>
      </c>
      <c r="W277" t="s">
        <v>762</v>
      </c>
      <c r="X277" t="s">
        <v>378</v>
      </c>
      <c r="Y277" t="s">
        <v>262</v>
      </c>
      <c r="Z277" t="s">
        <v>779</v>
      </c>
      <c r="AA277" t="s">
        <v>34</v>
      </c>
      <c r="AB277">
        <v>4</v>
      </c>
    </row>
    <row r="278" spans="1:28" x14ac:dyDescent="0.25">
      <c r="A278" t="s">
        <v>143</v>
      </c>
      <c r="B278">
        <v>23778</v>
      </c>
      <c r="C278" t="s">
        <v>716</v>
      </c>
      <c r="D278" t="s">
        <v>776</v>
      </c>
      <c r="E278" t="s">
        <v>776</v>
      </c>
      <c r="F278" t="s">
        <v>30</v>
      </c>
      <c r="G278">
        <v>0</v>
      </c>
      <c r="H278">
        <v>2</v>
      </c>
      <c r="I278">
        <v>2</v>
      </c>
      <c r="J278" t="s">
        <v>31</v>
      </c>
      <c r="K278" t="s">
        <v>798</v>
      </c>
      <c r="L278">
        <v>3</v>
      </c>
      <c r="M278">
        <v>84</v>
      </c>
      <c r="N278">
        <v>84</v>
      </c>
      <c r="O278">
        <v>91</v>
      </c>
      <c r="P278">
        <v>77</v>
      </c>
      <c r="Q278">
        <v>88</v>
      </c>
      <c r="R278">
        <v>78.19</v>
      </c>
      <c r="S278">
        <v>90.77</v>
      </c>
      <c r="T278">
        <v>69.33</v>
      </c>
      <c r="U278">
        <v>100</v>
      </c>
      <c r="V278" t="s">
        <v>154</v>
      </c>
      <c r="W278" t="s">
        <v>762</v>
      </c>
      <c r="X278" t="s">
        <v>378</v>
      </c>
      <c r="Y278" t="s">
        <v>262</v>
      </c>
      <c r="Z278" t="s">
        <v>777</v>
      </c>
      <c r="AA278" t="s">
        <v>34</v>
      </c>
      <c r="AB278">
        <v>4</v>
      </c>
    </row>
    <row r="279" spans="1:28" x14ac:dyDescent="0.25">
      <c r="A279" t="s">
        <v>143</v>
      </c>
      <c r="B279">
        <v>23778</v>
      </c>
      <c r="C279" t="s">
        <v>716</v>
      </c>
      <c r="D279" t="s">
        <v>766</v>
      </c>
      <c r="E279" t="s">
        <v>766</v>
      </c>
      <c r="F279" t="s">
        <v>30</v>
      </c>
      <c r="G279">
        <v>0</v>
      </c>
      <c r="H279">
        <v>2</v>
      </c>
      <c r="I279">
        <v>5</v>
      </c>
      <c r="J279" t="s">
        <v>31</v>
      </c>
      <c r="K279" t="s">
        <v>798</v>
      </c>
      <c r="L279">
        <v>5</v>
      </c>
      <c r="M279">
        <v>83</v>
      </c>
      <c r="N279">
        <v>83</v>
      </c>
      <c r="O279">
        <v>90</v>
      </c>
      <c r="P279">
        <v>76</v>
      </c>
      <c r="Q279">
        <v>86</v>
      </c>
      <c r="R279">
        <v>79.05</v>
      </c>
      <c r="S279">
        <v>90.85</v>
      </c>
      <c r="T279">
        <v>67.94</v>
      </c>
      <c r="U279">
        <v>95.52</v>
      </c>
      <c r="V279" t="s">
        <v>165</v>
      </c>
      <c r="W279" t="s">
        <v>762</v>
      </c>
      <c r="X279" t="s">
        <v>763</v>
      </c>
      <c r="Y279" t="s">
        <v>262</v>
      </c>
      <c r="Z279" t="s">
        <v>767</v>
      </c>
      <c r="AA279" t="s">
        <v>799</v>
      </c>
      <c r="AB279">
        <v>4</v>
      </c>
    </row>
    <row r="280" spans="1:28" x14ac:dyDescent="0.25">
      <c r="A280" t="s">
        <v>143</v>
      </c>
      <c r="B280">
        <v>23778</v>
      </c>
      <c r="C280" t="s">
        <v>716</v>
      </c>
      <c r="D280" t="s">
        <v>768</v>
      </c>
      <c r="E280" t="s">
        <v>768</v>
      </c>
      <c r="F280" t="s">
        <v>30</v>
      </c>
      <c r="G280">
        <v>0</v>
      </c>
      <c r="H280">
        <v>2</v>
      </c>
      <c r="I280">
        <v>6</v>
      </c>
      <c r="J280" t="s">
        <v>31</v>
      </c>
      <c r="K280" t="s">
        <v>798</v>
      </c>
      <c r="L280">
        <v>3</v>
      </c>
      <c r="M280">
        <v>83</v>
      </c>
      <c r="N280">
        <v>83</v>
      </c>
      <c r="O280">
        <v>90</v>
      </c>
      <c r="P280">
        <v>77</v>
      </c>
      <c r="Q280">
        <v>86</v>
      </c>
      <c r="R280">
        <v>78.33</v>
      </c>
      <c r="S280">
        <v>90.59</v>
      </c>
      <c r="T280">
        <v>68.510000000000005</v>
      </c>
      <c r="U280">
        <v>97.27</v>
      </c>
      <c r="V280" t="s">
        <v>165</v>
      </c>
      <c r="W280" t="s">
        <v>762</v>
      </c>
      <c r="X280" t="s">
        <v>378</v>
      </c>
      <c r="Y280" t="s">
        <v>262</v>
      </c>
      <c r="Z280" t="s">
        <v>769</v>
      </c>
      <c r="AA280" t="s">
        <v>297</v>
      </c>
      <c r="AB280">
        <v>4</v>
      </c>
    </row>
    <row r="281" spans="1:28" x14ac:dyDescent="0.25">
      <c r="A281" t="s">
        <v>143</v>
      </c>
      <c r="B281">
        <v>23778</v>
      </c>
      <c r="C281" t="s">
        <v>716</v>
      </c>
      <c r="D281" t="s">
        <v>450</v>
      </c>
      <c r="E281" t="s">
        <v>450</v>
      </c>
      <c r="F281" t="s">
        <v>30</v>
      </c>
      <c r="G281">
        <v>0</v>
      </c>
      <c r="H281">
        <v>2</v>
      </c>
      <c r="I281">
        <v>7</v>
      </c>
      <c r="J281" t="s">
        <v>31</v>
      </c>
      <c r="K281" t="s">
        <v>798</v>
      </c>
      <c r="L281">
        <v>3</v>
      </c>
      <c r="M281">
        <v>83</v>
      </c>
      <c r="N281">
        <v>83</v>
      </c>
      <c r="O281">
        <v>90</v>
      </c>
      <c r="P281">
        <v>77</v>
      </c>
      <c r="Q281">
        <v>87</v>
      </c>
      <c r="R281">
        <v>78.48</v>
      </c>
      <c r="S281">
        <v>90.8</v>
      </c>
      <c r="T281">
        <v>70.73</v>
      </c>
      <c r="U281">
        <v>95.82</v>
      </c>
      <c r="V281" t="s">
        <v>165</v>
      </c>
      <c r="W281" t="s">
        <v>762</v>
      </c>
      <c r="X281" t="s">
        <v>378</v>
      </c>
      <c r="Y281" t="s">
        <v>262</v>
      </c>
      <c r="Z281" t="s">
        <v>765</v>
      </c>
      <c r="AA281" t="s">
        <v>51</v>
      </c>
      <c r="AB281">
        <v>4</v>
      </c>
    </row>
    <row r="282" spans="1:28" x14ac:dyDescent="0.25">
      <c r="A282" t="s">
        <v>143</v>
      </c>
      <c r="B282">
        <v>23778</v>
      </c>
      <c r="C282" t="s">
        <v>716</v>
      </c>
      <c r="D282" t="s">
        <v>774</v>
      </c>
      <c r="E282" t="s">
        <v>774</v>
      </c>
      <c r="F282" t="s">
        <v>30</v>
      </c>
      <c r="G282">
        <v>0</v>
      </c>
      <c r="H282">
        <v>2</v>
      </c>
      <c r="I282">
        <v>8</v>
      </c>
      <c r="J282" t="s">
        <v>31</v>
      </c>
      <c r="K282" t="s">
        <v>798</v>
      </c>
      <c r="L282">
        <v>3</v>
      </c>
      <c r="M282">
        <v>82</v>
      </c>
      <c r="N282">
        <v>82</v>
      </c>
      <c r="O282">
        <v>89</v>
      </c>
      <c r="P282">
        <v>76</v>
      </c>
      <c r="Q282">
        <v>86</v>
      </c>
      <c r="R282">
        <v>79.14</v>
      </c>
      <c r="S282">
        <v>90.67</v>
      </c>
      <c r="T282">
        <v>67.11</v>
      </c>
      <c r="U282">
        <v>94.92</v>
      </c>
      <c r="V282" t="s">
        <v>165</v>
      </c>
      <c r="W282" t="s">
        <v>762</v>
      </c>
      <c r="X282" t="s">
        <v>763</v>
      </c>
      <c r="Y282" t="s">
        <v>262</v>
      </c>
      <c r="Z282" t="s">
        <v>775</v>
      </c>
      <c r="AA282" t="s">
        <v>58</v>
      </c>
      <c r="AB282">
        <v>4</v>
      </c>
    </row>
    <row r="283" spans="1:28" x14ac:dyDescent="0.25">
      <c r="A283" t="s">
        <v>143</v>
      </c>
      <c r="B283">
        <v>23778</v>
      </c>
      <c r="C283" t="s">
        <v>716</v>
      </c>
      <c r="D283" t="s">
        <v>453</v>
      </c>
      <c r="E283" t="s">
        <v>453</v>
      </c>
      <c r="F283" t="s">
        <v>30</v>
      </c>
      <c r="G283">
        <v>0</v>
      </c>
      <c r="H283">
        <v>2</v>
      </c>
      <c r="I283">
        <v>9</v>
      </c>
      <c r="J283" t="s">
        <v>31</v>
      </c>
      <c r="K283" t="s">
        <v>798</v>
      </c>
      <c r="L283">
        <v>3</v>
      </c>
      <c r="M283">
        <v>81</v>
      </c>
      <c r="N283">
        <v>81</v>
      </c>
      <c r="O283">
        <v>87</v>
      </c>
      <c r="P283">
        <v>75</v>
      </c>
      <c r="Q283">
        <v>84</v>
      </c>
      <c r="R283">
        <v>79.099999999999994</v>
      </c>
      <c r="S283">
        <v>90.63</v>
      </c>
      <c r="T283">
        <v>68.17</v>
      </c>
      <c r="U283">
        <v>89.77</v>
      </c>
      <c r="V283" t="s">
        <v>165</v>
      </c>
      <c r="W283" t="s">
        <v>762</v>
      </c>
      <c r="X283" t="s">
        <v>763</v>
      </c>
      <c r="Y283" t="s">
        <v>262</v>
      </c>
      <c r="Z283" t="s">
        <v>771</v>
      </c>
      <c r="AA283" t="s">
        <v>89</v>
      </c>
      <c r="AB283">
        <v>4</v>
      </c>
    </row>
    <row r="284" spans="1:28" x14ac:dyDescent="0.25">
      <c r="A284" t="s">
        <v>143</v>
      </c>
      <c r="B284">
        <v>23778</v>
      </c>
      <c r="C284" t="s">
        <v>716</v>
      </c>
      <c r="D284" t="s">
        <v>283</v>
      </c>
      <c r="E284" t="s">
        <v>283</v>
      </c>
      <c r="F284" t="s">
        <v>30</v>
      </c>
      <c r="G284">
        <v>1</v>
      </c>
      <c r="H284">
        <v>2</v>
      </c>
      <c r="I284">
        <v>68</v>
      </c>
      <c r="J284" t="s">
        <v>57</v>
      </c>
      <c r="K284" t="s">
        <v>798</v>
      </c>
      <c r="L284">
        <v>519</v>
      </c>
      <c r="M284">
        <v>71</v>
      </c>
      <c r="N284">
        <v>71</v>
      </c>
      <c r="O284">
        <v>71</v>
      </c>
      <c r="P284">
        <v>71</v>
      </c>
      <c r="Q284">
        <v>71</v>
      </c>
      <c r="R284">
        <v>100</v>
      </c>
      <c r="S284">
        <v>100</v>
      </c>
      <c r="T284">
        <v>85.5</v>
      </c>
      <c r="U284">
        <v>0</v>
      </c>
      <c r="V284" t="s">
        <v>521</v>
      </c>
      <c r="X284" t="s">
        <v>34</v>
      </c>
      <c r="Y284" t="s">
        <v>34</v>
      </c>
      <c r="Z284" t="s">
        <v>136</v>
      </c>
      <c r="AA284" t="s">
        <v>35</v>
      </c>
      <c r="AB284">
        <v>4</v>
      </c>
    </row>
    <row r="285" spans="1:28" x14ac:dyDescent="0.25">
      <c r="A285" t="s">
        <v>143</v>
      </c>
      <c r="B285">
        <v>23778</v>
      </c>
      <c r="C285" t="s">
        <v>716</v>
      </c>
      <c r="D285" t="s">
        <v>272</v>
      </c>
      <c r="E285" t="s">
        <v>272</v>
      </c>
      <c r="F285" t="s">
        <v>30</v>
      </c>
      <c r="G285">
        <v>0</v>
      </c>
      <c r="H285">
        <v>2</v>
      </c>
      <c r="I285">
        <v>23</v>
      </c>
      <c r="J285" t="s">
        <v>57</v>
      </c>
      <c r="K285" t="s">
        <v>798</v>
      </c>
      <c r="L285">
        <v>372792</v>
      </c>
      <c r="M285">
        <v>72</v>
      </c>
      <c r="N285">
        <v>72</v>
      </c>
      <c r="O285">
        <v>72</v>
      </c>
      <c r="P285">
        <v>71</v>
      </c>
      <c r="Q285">
        <v>72</v>
      </c>
      <c r="R285">
        <v>91.64</v>
      </c>
      <c r="S285">
        <v>98.13</v>
      </c>
      <c r="T285">
        <v>100</v>
      </c>
      <c r="U285">
        <v>0</v>
      </c>
      <c r="V285" t="s">
        <v>38</v>
      </c>
      <c r="X285" t="s">
        <v>77</v>
      </c>
      <c r="Y285" t="s">
        <v>82</v>
      </c>
      <c r="Z285" t="s">
        <v>34</v>
      </c>
      <c r="AA285" t="s">
        <v>35</v>
      </c>
      <c r="AB285">
        <v>4</v>
      </c>
    </row>
    <row r="286" spans="1:28" x14ac:dyDescent="0.25">
      <c r="A286" t="s">
        <v>143</v>
      </c>
      <c r="B286">
        <v>23778</v>
      </c>
      <c r="C286" t="s">
        <v>716</v>
      </c>
      <c r="D286" t="s">
        <v>801</v>
      </c>
      <c r="E286" t="s">
        <v>801</v>
      </c>
      <c r="F286" t="s">
        <v>30</v>
      </c>
      <c r="G286">
        <v>1</v>
      </c>
      <c r="H286">
        <v>2</v>
      </c>
      <c r="I286">
        <v>41</v>
      </c>
      <c r="J286" t="s">
        <v>61</v>
      </c>
      <c r="K286" t="s">
        <v>798</v>
      </c>
      <c r="L286">
        <v>40958</v>
      </c>
      <c r="M286">
        <v>71</v>
      </c>
      <c r="N286">
        <v>71</v>
      </c>
      <c r="O286">
        <v>73</v>
      </c>
      <c r="P286">
        <v>69</v>
      </c>
      <c r="Q286">
        <v>72</v>
      </c>
      <c r="R286">
        <v>92.39</v>
      </c>
      <c r="S286">
        <v>100</v>
      </c>
      <c r="T286">
        <v>94.67</v>
      </c>
      <c r="U286">
        <v>0</v>
      </c>
      <c r="V286" t="s">
        <v>44</v>
      </c>
      <c r="X286" t="s">
        <v>77</v>
      </c>
      <c r="Y286" t="s">
        <v>34</v>
      </c>
      <c r="Z286" t="s">
        <v>108</v>
      </c>
      <c r="AA286" t="s">
        <v>35</v>
      </c>
      <c r="AB286">
        <v>4</v>
      </c>
    </row>
    <row r="287" spans="1:28" x14ac:dyDescent="0.25">
      <c r="A287" t="s">
        <v>143</v>
      </c>
      <c r="B287">
        <v>25114</v>
      </c>
      <c r="C287" t="s">
        <v>28</v>
      </c>
      <c r="D287" t="s">
        <v>85</v>
      </c>
      <c r="E287" t="s">
        <v>85</v>
      </c>
      <c r="F287" t="s">
        <v>30</v>
      </c>
      <c r="G287">
        <v>0</v>
      </c>
      <c r="H287">
        <v>2</v>
      </c>
      <c r="I287">
        <v>2</v>
      </c>
      <c r="J287" t="s">
        <v>31</v>
      </c>
      <c r="K287" t="s">
        <v>144</v>
      </c>
      <c r="L287">
        <v>24</v>
      </c>
      <c r="M287">
        <v>93</v>
      </c>
      <c r="N287">
        <v>93</v>
      </c>
      <c r="O287">
        <v>95</v>
      </c>
      <c r="P287">
        <v>91</v>
      </c>
      <c r="Q287">
        <v>94</v>
      </c>
      <c r="R287">
        <v>89.57</v>
      </c>
      <c r="S287">
        <v>100</v>
      </c>
      <c r="T287">
        <v>99.38</v>
      </c>
      <c r="U287">
        <v>85.25</v>
      </c>
      <c r="V287" t="s">
        <v>147</v>
      </c>
      <c r="W287" t="s">
        <v>88</v>
      </c>
      <c r="X287" t="s">
        <v>89</v>
      </c>
      <c r="Y287" t="s">
        <v>34</v>
      </c>
      <c r="Z287" t="s">
        <v>64</v>
      </c>
      <c r="AA287" t="s">
        <v>148</v>
      </c>
      <c r="AB287">
        <v>4</v>
      </c>
    </row>
    <row r="288" spans="1:28" x14ac:dyDescent="0.25">
      <c r="A288" t="s">
        <v>143</v>
      </c>
      <c r="B288">
        <v>25114</v>
      </c>
      <c r="C288" t="s">
        <v>28</v>
      </c>
      <c r="D288" t="s">
        <v>159</v>
      </c>
      <c r="E288" t="s">
        <v>159</v>
      </c>
      <c r="F288" t="s">
        <v>30</v>
      </c>
      <c r="G288">
        <v>0</v>
      </c>
      <c r="H288">
        <v>2</v>
      </c>
      <c r="I288">
        <v>51</v>
      </c>
      <c r="J288" t="s">
        <v>57</v>
      </c>
      <c r="K288" t="s">
        <v>144</v>
      </c>
      <c r="L288">
        <v>33</v>
      </c>
      <c r="M288">
        <v>84</v>
      </c>
      <c r="N288">
        <v>84</v>
      </c>
      <c r="O288">
        <v>86</v>
      </c>
      <c r="P288">
        <v>81</v>
      </c>
      <c r="Q288">
        <v>85</v>
      </c>
      <c r="R288">
        <v>89.19</v>
      </c>
      <c r="S288">
        <v>60.41</v>
      </c>
      <c r="T288">
        <v>99.3</v>
      </c>
      <c r="U288">
        <v>87.54</v>
      </c>
      <c r="V288" t="s">
        <v>160</v>
      </c>
      <c r="W288" t="s">
        <v>88</v>
      </c>
      <c r="X288" t="s">
        <v>92</v>
      </c>
      <c r="Y288" t="s">
        <v>122</v>
      </c>
      <c r="Z288" t="s">
        <v>64</v>
      </c>
      <c r="AA288" t="s">
        <v>161</v>
      </c>
      <c r="AB288">
        <v>4</v>
      </c>
    </row>
    <row r="289" spans="1:28" x14ac:dyDescent="0.25">
      <c r="A289" t="s">
        <v>143</v>
      </c>
      <c r="B289">
        <v>30926</v>
      </c>
      <c r="C289" t="s">
        <v>566</v>
      </c>
      <c r="D289" t="s">
        <v>613</v>
      </c>
      <c r="E289" t="s">
        <v>613</v>
      </c>
      <c r="F289" t="s">
        <v>30</v>
      </c>
      <c r="G289">
        <v>0</v>
      </c>
      <c r="H289">
        <v>2</v>
      </c>
      <c r="I289">
        <v>97</v>
      </c>
      <c r="J289" t="s">
        <v>80</v>
      </c>
      <c r="K289" t="s">
        <v>568</v>
      </c>
      <c r="L289">
        <v>23</v>
      </c>
      <c r="M289">
        <v>97</v>
      </c>
      <c r="N289">
        <v>97</v>
      </c>
      <c r="O289">
        <v>97</v>
      </c>
      <c r="P289">
        <v>92</v>
      </c>
      <c r="Q289">
        <v>97</v>
      </c>
      <c r="R289">
        <v>96.97</v>
      </c>
      <c r="S289">
        <v>100</v>
      </c>
      <c r="T289">
        <v>97.8</v>
      </c>
      <c r="U289">
        <v>96.41</v>
      </c>
      <c r="V289" t="s">
        <v>596</v>
      </c>
      <c r="W289" t="s">
        <v>88</v>
      </c>
      <c r="X289" t="s">
        <v>297</v>
      </c>
      <c r="Y289" t="s">
        <v>34</v>
      </c>
      <c r="Z289" t="s">
        <v>614</v>
      </c>
      <c r="AA289" t="s">
        <v>615</v>
      </c>
      <c r="AB289">
        <v>4</v>
      </c>
    </row>
    <row r="290" spans="1:28" x14ac:dyDescent="0.25">
      <c r="A290" t="s">
        <v>143</v>
      </c>
      <c r="B290">
        <v>30926</v>
      </c>
      <c r="C290" t="s">
        <v>566</v>
      </c>
      <c r="D290" t="s">
        <v>616</v>
      </c>
      <c r="E290" t="s">
        <v>616</v>
      </c>
      <c r="F290" t="s">
        <v>30</v>
      </c>
      <c r="G290">
        <v>0</v>
      </c>
      <c r="H290">
        <v>2</v>
      </c>
      <c r="I290">
        <v>98</v>
      </c>
      <c r="J290" t="s">
        <v>80</v>
      </c>
      <c r="K290" t="s">
        <v>568</v>
      </c>
      <c r="L290">
        <v>22</v>
      </c>
      <c r="M290">
        <v>97</v>
      </c>
      <c r="N290">
        <v>97</v>
      </c>
      <c r="O290">
        <v>99</v>
      </c>
      <c r="P290">
        <v>91</v>
      </c>
      <c r="Q290">
        <v>98</v>
      </c>
      <c r="R290">
        <v>100</v>
      </c>
      <c r="S290">
        <v>100</v>
      </c>
      <c r="T290">
        <v>97.9</v>
      </c>
      <c r="U290">
        <v>94.09</v>
      </c>
      <c r="V290" t="s">
        <v>585</v>
      </c>
      <c r="W290" t="s">
        <v>88</v>
      </c>
      <c r="X290" t="s">
        <v>34</v>
      </c>
      <c r="Y290" t="s">
        <v>34</v>
      </c>
      <c r="Z290" t="s">
        <v>617</v>
      </c>
      <c r="AA290" t="s">
        <v>618</v>
      </c>
      <c r="AB290">
        <v>4</v>
      </c>
    </row>
    <row r="291" spans="1:28" x14ac:dyDescent="0.25">
      <c r="A291" t="s">
        <v>143</v>
      </c>
      <c r="B291">
        <v>30926</v>
      </c>
      <c r="C291" t="s">
        <v>566</v>
      </c>
      <c r="D291" t="s">
        <v>567</v>
      </c>
      <c r="E291" t="s">
        <v>567</v>
      </c>
      <c r="F291" t="s">
        <v>30</v>
      </c>
      <c r="G291">
        <v>0</v>
      </c>
      <c r="H291">
        <v>2</v>
      </c>
      <c r="I291">
        <v>0</v>
      </c>
      <c r="J291" t="s">
        <v>31</v>
      </c>
      <c r="K291" t="s">
        <v>568</v>
      </c>
      <c r="L291">
        <v>27</v>
      </c>
      <c r="M291">
        <v>99</v>
      </c>
      <c r="N291">
        <v>99</v>
      </c>
      <c r="O291">
        <v>96</v>
      </c>
      <c r="P291">
        <v>95</v>
      </c>
      <c r="Q291">
        <v>97</v>
      </c>
      <c r="R291">
        <v>100</v>
      </c>
      <c r="S291">
        <v>100</v>
      </c>
      <c r="T291">
        <v>97.43</v>
      </c>
      <c r="U291">
        <v>98.75</v>
      </c>
      <c r="V291" t="s">
        <v>569</v>
      </c>
      <c r="W291" t="s">
        <v>88</v>
      </c>
      <c r="X291" t="s">
        <v>34</v>
      </c>
      <c r="Y291" t="s">
        <v>34</v>
      </c>
      <c r="Z291" t="s">
        <v>570</v>
      </c>
      <c r="AA291" t="s">
        <v>393</v>
      </c>
      <c r="AB291">
        <v>4</v>
      </c>
    </row>
    <row r="292" spans="1:28" x14ac:dyDescent="0.25">
      <c r="A292" t="s">
        <v>143</v>
      </c>
      <c r="B292">
        <v>30926</v>
      </c>
      <c r="C292" t="s">
        <v>566</v>
      </c>
      <c r="D292" t="s">
        <v>573</v>
      </c>
      <c r="E292" t="s">
        <v>573</v>
      </c>
      <c r="F292" t="s">
        <v>30</v>
      </c>
      <c r="G292">
        <v>0</v>
      </c>
      <c r="H292">
        <v>2</v>
      </c>
      <c r="I292">
        <v>2</v>
      </c>
      <c r="J292" t="s">
        <v>31</v>
      </c>
      <c r="K292" t="s">
        <v>568</v>
      </c>
      <c r="L292">
        <v>21</v>
      </c>
      <c r="M292">
        <v>99</v>
      </c>
      <c r="N292">
        <v>99</v>
      </c>
      <c r="O292">
        <v>97</v>
      </c>
      <c r="P292">
        <v>97</v>
      </c>
      <c r="Q292">
        <v>98</v>
      </c>
      <c r="R292">
        <v>100</v>
      </c>
      <c r="S292">
        <v>100</v>
      </c>
      <c r="T292">
        <v>98.67</v>
      </c>
      <c r="U292">
        <v>99.57</v>
      </c>
      <c r="V292" t="s">
        <v>569</v>
      </c>
      <c r="W292" t="s">
        <v>88</v>
      </c>
      <c r="X292" t="s">
        <v>34</v>
      </c>
      <c r="Y292" t="s">
        <v>34</v>
      </c>
      <c r="Z292" t="s">
        <v>339</v>
      </c>
      <c r="AA292" t="s">
        <v>379</v>
      </c>
      <c r="AB292">
        <v>4</v>
      </c>
    </row>
    <row r="293" spans="1:28" x14ac:dyDescent="0.25">
      <c r="A293" t="s">
        <v>143</v>
      </c>
      <c r="B293">
        <v>30926</v>
      </c>
      <c r="C293" t="s">
        <v>566</v>
      </c>
      <c r="D293" t="s">
        <v>574</v>
      </c>
      <c r="E293" t="s">
        <v>574</v>
      </c>
      <c r="F293" t="s">
        <v>30</v>
      </c>
      <c r="G293">
        <v>0</v>
      </c>
      <c r="H293">
        <v>2</v>
      </c>
      <c r="I293">
        <v>3</v>
      </c>
      <c r="J293" t="s">
        <v>31</v>
      </c>
      <c r="K293" t="s">
        <v>568</v>
      </c>
      <c r="L293">
        <v>21</v>
      </c>
      <c r="M293">
        <v>99</v>
      </c>
      <c r="N293">
        <v>99</v>
      </c>
      <c r="O293">
        <v>98</v>
      </c>
      <c r="P293">
        <v>95</v>
      </c>
      <c r="Q293">
        <v>98</v>
      </c>
      <c r="R293">
        <v>100</v>
      </c>
      <c r="S293">
        <v>100</v>
      </c>
      <c r="T293">
        <v>97.19</v>
      </c>
      <c r="U293">
        <v>98.99</v>
      </c>
      <c r="V293" t="s">
        <v>575</v>
      </c>
      <c r="W293" t="s">
        <v>88</v>
      </c>
      <c r="X293" t="s">
        <v>34</v>
      </c>
      <c r="Y293" t="s">
        <v>34</v>
      </c>
      <c r="Z293" t="s">
        <v>576</v>
      </c>
      <c r="AA293" t="s">
        <v>391</v>
      </c>
      <c r="AB293">
        <v>4</v>
      </c>
    </row>
    <row r="294" spans="1:28" x14ac:dyDescent="0.25">
      <c r="A294" t="s">
        <v>143</v>
      </c>
      <c r="B294">
        <v>30926</v>
      </c>
      <c r="C294" t="s">
        <v>566</v>
      </c>
      <c r="D294" t="s">
        <v>580</v>
      </c>
      <c r="E294" t="s">
        <v>580</v>
      </c>
      <c r="F294" t="s">
        <v>30</v>
      </c>
      <c r="G294">
        <v>0</v>
      </c>
      <c r="H294">
        <v>2</v>
      </c>
      <c r="I294">
        <v>5</v>
      </c>
      <c r="J294" t="s">
        <v>31</v>
      </c>
      <c r="K294" t="s">
        <v>568</v>
      </c>
      <c r="L294">
        <v>20</v>
      </c>
      <c r="M294">
        <v>99</v>
      </c>
      <c r="N294">
        <v>99</v>
      </c>
      <c r="O294">
        <v>98</v>
      </c>
      <c r="P294">
        <v>96</v>
      </c>
      <c r="Q294">
        <v>99</v>
      </c>
      <c r="R294">
        <v>100</v>
      </c>
      <c r="S294">
        <v>100</v>
      </c>
      <c r="T294">
        <v>98.9</v>
      </c>
      <c r="U294">
        <v>99.13</v>
      </c>
      <c r="V294" t="s">
        <v>569</v>
      </c>
      <c r="W294" t="s">
        <v>88</v>
      </c>
      <c r="X294" t="s">
        <v>34</v>
      </c>
      <c r="Y294" t="s">
        <v>34</v>
      </c>
      <c r="Z294" t="s">
        <v>581</v>
      </c>
      <c r="AA294" t="s">
        <v>132</v>
      </c>
      <c r="AB294">
        <v>4</v>
      </c>
    </row>
    <row r="295" spans="1:28" x14ac:dyDescent="0.25">
      <c r="A295" t="s">
        <v>143</v>
      </c>
      <c r="B295">
        <v>30926</v>
      </c>
      <c r="C295" t="s">
        <v>566</v>
      </c>
      <c r="D295" t="s">
        <v>582</v>
      </c>
      <c r="E295" t="s">
        <v>582</v>
      </c>
      <c r="F295" t="s">
        <v>30</v>
      </c>
      <c r="G295">
        <v>0</v>
      </c>
      <c r="H295">
        <v>2</v>
      </c>
      <c r="I295">
        <v>6</v>
      </c>
      <c r="J295" t="s">
        <v>31</v>
      </c>
      <c r="K295" t="s">
        <v>568</v>
      </c>
      <c r="L295">
        <v>19</v>
      </c>
      <c r="M295">
        <v>99</v>
      </c>
      <c r="N295">
        <v>99</v>
      </c>
      <c r="O295">
        <v>99</v>
      </c>
      <c r="P295">
        <v>95</v>
      </c>
      <c r="Q295">
        <v>99</v>
      </c>
      <c r="R295">
        <v>98.6</v>
      </c>
      <c r="S295">
        <v>100</v>
      </c>
      <c r="T295">
        <v>98.33</v>
      </c>
      <c r="U295">
        <v>99.38</v>
      </c>
      <c r="V295" t="s">
        <v>583</v>
      </c>
      <c r="W295" t="s">
        <v>88</v>
      </c>
      <c r="X295" t="s">
        <v>321</v>
      </c>
      <c r="Y295" t="s">
        <v>34</v>
      </c>
      <c r="Z295" t="s">
        <v>104</v>
      </c>
      <c r="AA295" t="s">
        <v>554</v>
      </c>
      <c r="AB295">
        <v>4</v>
      </c>
    </row>
    <row r="296" spans="1:28" x14ac:dyDescent="0.25">
      <c r="A296" t="s">
        <v>143</v>
      </c>
      <c r="B296">
        <v>30926</v>
      </c>
      <c r="C296" t="s">
        <v>566</v>
      </c>
      <c r="D296" t="s">
        <v>584</v>
      </c>
      <c r="E296" t="s">
        <v>584</v>
      </c>
      <c r="F296" t="s">
        <v>30</v>
      </c>
      <c r="G296">
        <v>0</v>
      </c>
      <c r="H296">
        <v>2</v>
      </c>
      <c r="I296">
        <v>7</v>
      </c>
      <c r="J296" t="s">
        <v>31</v>
      </c>
      <c r="K296" t="s">
        <v>568</v>
      </c>
      <c r="L296">
        <v>19</v>
      </c>
      <c r="M296">
        <v>99</v>
      </c>
      <c r="N296">
        <v>99</v>
      </c>
      <c r="O296">
        <v>99</v>
      </c>
      <c r="P296">
        <v>96</v>
      </c>
      <c r="Q296">
        <v>99</v>
      </c>
      <c r="R296">
        <v>100</v>
      </c>
      <c r="S296">
        <v>100</v>
      </c>
      <c r="T296">
        <v>99.07</v>
      </c>
      <c r="U296">
        <v>98.43</v>
      </c>
      <c r="V296" t="s">
        <v>585</v>
      </c>
      <c r="W296" t="s">
        <v>88</v>
      </c>
      <c r="X296" t="s">
        <v>34</v>
      </c>
      <c r="Y296" t="s">
        <v>34</v>
      </c>
      <c r="Z296" t="s">
        <v>586</v>
      </c>
      <c r="AA296" t="s">
        <v>82</v>
      </c>
      <c r="AB296">
        <v>4</v>
      </c>
    </row>
    <row r="297" spans="1:28" x14ac:dyDescent="0.25">
      <c r="A297" t="s">
        <v>143</v>
      </c>
      <c r="B297">
        <v>30926</v>
      </c>
      <c r="C297" t="s">
        <v>566</v>
      </c>
      <c r="D297" t="s">
        <v>591</v>
      </c>
      <c r="E297" t="s">
        <v>591</v>
      </c>
      <c r="F297" t="s">
        <v>30</v>
      </c>
      <c r="G297">
        <v>0</v>
      </c>
      <c r="H297">
        <v>2</v>
      </c>
      <c r="I297">
        <v>10</v>
      </c>
      <c r="J297" t="s">
        <v>57</v>
      </c>
      <c r="K297" t="s">
        <v>568</v>
      </c>
      <c r="L297">
        <v>13</v>
      </c>
      <c r="M297">
        <v>99</v>
      </c>
      <c r="N297">
        <v>99</v>
      </c>
      <c r="O297">
        <v>100</v>
      </c>
      <c r="P297">
        <v>98</v>
      </c>
      <c r="Q297">
        <v>99</v>
      </c>
      <c r="R297">
        <v>100</v>
      </c>
      <c r="S297">
        <v>100</v>
      </c>
      <c r="T297">
        <v>99.93</v>
      </c>
      <c r="U297">
        <v>99.8</v>
      </c>
      <c r="V297" t="s">
        <v>592</v>
      </c>
      <c r="W297" t="s">
        <v>88</v>
      </c>
      <c r="X297" t="s">
        <v>34</v>
      </c>
      <c r="Y297" t="s">
        <v>34</v>
      </c>
      <c r="Z297" t="s">
        <v>52</v>
      </c>
      <c r="AA297" t="s">
        <v>102</v>
      </c>
      <c r="AB297">
        <v>4</v>
      </c>
    </row>
    <row r="298" spans="1:28" x14ac:dyDescent="0.25">
      <c r="A298" t="s">
        <v>143</v>
      </c>
      <c r="B298">
        <v>30926</v>
      </c>
      <c r="C298" t="s">
        <v>566</v>
      </c>
      <c r="D298" t="s">
        <v>593</v>
      </c>
      <c r="E298" t="s">
        <v>593</v>
      </c>
      <c r="F298" t="s">
        <v>30</v>
      </c>
      <c r="G298">
        <v>0</v>
      </c>
      <c r="H298">
        <v>2</v>
      </c>
      <c r="I298">
        <v>29</v>
      </c>
      <c r="J298" t="s">
        <v>57</v>
      </c>
      <c r="K298" t="s">
        <v>568</v>
      </c>
      <c r="L298">
        <v>25</v>
      </c>
      <c r="M298">
        <v>98</v>
      </c>
      <c r="N298">
        <v>98</v>
      </c>
      <c r="O298">
        <v>97</v>
      </c>
      <c r="P298">
        <v>94</v>
      </c>
      <c r="Q298">
        <v>98</v>
      </c>
      <c r="R298">
        <v>100</v>
      </c>
      <c r="S298">
        <v>100</v>
      </c>
      <c r="T298">
        <v>97.22</v>
      </c>
      <c r="U298">
        <v>98.67</v>
      </c>
      <c r="V298" t="s">
        <v>569</v>
      </c>
      <c r="W298" t="s">
        <v>88</v>
      </c>
      <c r="X298" t="s">
        <v>34</v>
      </c>
      <c r="Y298" t="s">
        <v>34</v>
      </c>
      <c r="Z298" t="s">
        <v>253</v>
      </c>
      <c r="AA298" t="s">
        <v>594</v>
      </c>
      <c r="AB298">
        <v>4</v>
      </c>
    </row>
    <row r="299" spans="1:28" x14ac:dyDescent="0.25">
      <c r="A299" t="s">
        <v>143</v>
      </c>
      <c r="B299">
        <v>30926</v>
      </c>
      <c r="C299" t="s">
        <v>566</v>
      </c>
      <c r="D299" t="s">
        <v>595</v>
      </c>
      <c r="E299" t="s">
        <v>595</v>
      </c>
      <c r="F299" t="s">
        <v>30</v>
      </c>
      <c r="G299">
        <v>0</v>
      </c>
      <c r="H299">
        <v>2</v>
      </c>
      <c r="I299">
        <v>34</v>
      </c>
      <c r="J299" t="s">
        <v>57</v>
      </c>
      <c r="K299" t="s">
        <v>568</v>
      </c>
      <c r="L299">
        <v>24</v>
      </c>
      <c r="M299">
        <v>98</v>
      </c>
      <c r="N299">
        <v>98</v>
      </c>
      <c r="O299">
        <v>97</v>
      </c>
      <c r="P299">
        <v>92</v>
      </c>
      <c r="Q299">
        <v>97</v>
      </c>
      <c r="R299">
        <v>99.52</v>
      </c>
      <c r="S299">
        <v>100</v>
      </c>
      <c r="T299">
        <v>97.64</v>
      </c>
      <c r="U299">
        <v>95.37</v>
      </c>
      <c r="V299" t="s">
        <v>596</v>
      </c>
      <c r="W299" t="s">
        <v>88</v>
      </c>
      <c r="X299" t="s">
        <v>34</v>
      </c>
      <c r="Y299" t="s">
        <v>34</v>
      </c>
      <c r="Z299" t="s">
        <v>597</v>
      </c>
      <c r="AA299" t="s">
        <v>598</v>
      </c>
      <c r="AB299">
        <v>4</v>
      </c>
    </row>
    <row r="300" spans="1:28" x14ac:dyDescent="0.25">
      <c r="A300" t="s">
        <v>143</v>
      </c>
      <c r="B300">
        <v>30926</v>
      </c>
      <c r="C300" t="s">
        <v>566</v>
      </c>
      <c r="D300" t="s">
        <v>606</v>
      </c>
      <c r="E300" t="s">
        <v>606</v>
      </c>
      <c r="F300" t="s">
        <v>30</v>
      </c>
      <c r="G300">
        <v>0</v>
      </c>
      <c r="H300">
        <v>2</v>
      </c>
      <c r="I300">
        <v>64</v>
      </c>
      <c r="J300" t="s">
        <v>57</v>
      </c>
      <c r="K300" t="s">
        <v>568</v>
      </c>
      <c r="L300">
        <v>28</v>
      </c>
      <c r="M300">
        <v>97</v>
      </c>
      <c r="N300">
        <v>97</v>
      </c>
      <c r="O300">
        <v>97</v>
      </c>
      <c r="P300">
        <v>90</v>
      </c>
      <c r="Q300">
        <v>97</v>
      </c>
      <c r="R300">
        <v>100</v>
      </c>
      <c r="S300">
        <v>100</v>
      </c>
      <c r="T300">
        <v>95.77</v>
      </c>
      <c r="U300">
        <v>95.35</v>
      </c>
      <c r="V300" t="s">
        <v>569</v>
      </c>
      <c r="W300" t="s">
        <v>88</v>
      </c>
      <c r="X300" t="s">
        <v>34</v>
      </c>
      <c r="Y300" t="s">
        <v>34</v>
      </c>
      <c r="Z300" t="s">
        <v>607</v>
      </c>
      <c r="AA300" t="s">
        <v>608</v>
      </c>
      <c r="AB300">
        <v>4</v>
      </c>
    </row>
    <row r="301" spans="1:28" x14ac:dyDescent="0.25">
      <c r="A301" t="s">
        <v>143</v>
      </c>
      <c r="B301">
        <v>30926</v>
      </c>
      <c r="C301" t="s">
        <v>566</v>
      </c>
      <c r="D301" t="s">
        <v>609</v>
      </c>
      <c r="E301" t="s">
        <v>609</v>
      </c>
      <c r="F301" t="s">
        <v>30</v>
      </c>
      <c r="G301">
        <v>0</v>
      </c>
      <c r="H301">
        <v>2</v>
      </c>
      <c r="I301">
        <v>75</v>
      </c>
      <c r="J301" t="s">
        <v>57</v>
      </c>
      <c r="K301" t="s">
        <v>568</v>
      </c>
      <c r="L301">
        <v>27</v>
      </c>
      <c r="M301">
        <v>97</v>
      </c>
      <c r="N301">
        <v>97</v>
      </c>
      <c r="O301">
        <v>96</v>
      </c>
      <c r="P301">
        <v>90</v>
      </c>
      <c r="Q301">
        <v>96</v>
      </c>
      <c r="R301">
        <v>100</v>
      </c>
      <c r="S301">
        <v>100</v>
      </c>
      <c r="T301">
        <v>95.83</v>
      </c>
      <c r="U301">
        <v>95.04</v>
      </c>
      <c r="V301" t="s">
        <v>569</v>
      </c>
      <c r="W301" t="s">
        <v>88</v>
      </c>
      <c r="X301" t="s">
        <v>34</v>
      </c>
      <c r="Y301" t="s">
        <v>34</v>
      </c>
      <c r="Z301" t="s">
        <v>610</v>
      </c>
      <c r="AA301" t="s">
        <v>611</v>
      </c>
      <c r="AB301">
        <v>4</v>
      </c>
    </row>
    <row r="302" spans="1:28" x14ac:dyDescent="0.25">
      <c r="A302" t="s">
        <v>143</v>
      </c>
      <c r="B302">
        <v>37552</v>
      </c>
      <c r="C302" t="s">
        <v>215</v>
      </c>
      <c r="D302" t="s">
        <v>191</v>
      </c>
      <c r="E302" t="s">
        <v>191</v>
      </c>
      <c r="F302" t="s">
        <v>30</v>
      </c>
      <c r="G302">
        <v>1</v>
      </c>
      <c r="H302">
        <v>2</v>
      </c>
      <c r="I302">
        <v>3</v>
      </c>
      <c r="J302" t="s">
        <v>31</v>
      </c>
      <c r="K302" t="s">
        <v>258</v>
      </c>
      <c r="L302">
        <v>7125</v>
      </c>
      <c r="M302">
        <v>66</v>
      </c>
      <c r="N302">
        <v>66</v>
      </c>
      <c r="O302">
        <v>66</v>
      </c>
      <c r="P302">
        <v>66</v>
      </c>
      <c r="Q302">
        <v>66</v>
      </c>
      <c r="R302">
        <v>100</v>
      </c>
      <c r="S302">
        <v>99.96</v>
      </c>
      <c r="U302">
        <v>0</v>
      </c>
      <c r="V302" t="s">
        <v>188</v>
      </c>
      <c r="X302" t="s">
        <v>34</v>
      </c>
      <c r="Y302" t="s">
        <v>64</v>
      </c>
      <c r="AA302" t="s">
        <v>35</v>
      </c>
      <c r="AB302">
        <v>3</v>
      </c>
    </row>
    <row r="303" spans="1:28" x14ac:dyDescent="0.25">
      <c r="A303" t="s">
        <v>143</v>
      </c>
      <c r="B303">
        <v>37552</v>
      </c>
      <c r="C303" t="s">
        <v>215</v>
      </c>
      <c r="D303" t="s">
        <v>192</v>
      </c>
      <c r="E303" t="s">
        <v>192</v>
      </c>
      <c r="F303" t="s">
        <v>30</v>
      </c>
      <c r="G303">
        <v>1</v>
      </c>
      <c r="H303">
        <v>2</v>
      </c>
      <c r="I303">
        <v>5</v>
      </c>
      <c r="J303" t="s">
        <v>31</v>
      </c>
      <c r="K303" t="s">
        <v>258</v>
      </c>
      <c r="L303">
        <v>7125</v>
      </c>
      <c r="M303">
        <v>66</v>
      </c>
      <c r="N303">
        <v>66</v>
      </c>
      <c r="O303">
        <v>66</v>
      </c>
      <c r="P303">
        <v>66</v>
      </c>
      <c r="Q303">
        <v>66</v>
      </c>
      <c r="R303">
        <v>100</v>
      </c>
      <c r="S303">
        <v>99.96</v>
      </c>
      <c r="U303">
        <v>0</v>
      </c>
      <c r="V303" t="s">
        <v>188</v>
      </c>
      <c r="X303" t="s">
        <v>34</v>
      </c>
      <c r="Y303" t="s">
        <v>64</v>
      </c>
      <c r="AA303" t="s">
        <v>35</v>
      </c>
      <c r="AB303">
        <v>3</v>
      </c>
    </row>
    <row r="304" spans="1:28" x14ac:dyDescent="0.25">
      <c r="A304" t="s">
        <v>143</v>
      </c>
      <c r="B304">
        <v>37552</v>
      </c>
      <c r="C304" t="s">
        <v>215</v>
      </c>
      <c r="D304" t="s">
        <v>193</v>
      </c>
      <c r="E304" t="s">
        <v>193</v>
      </c>
      <c r="F304" t="s">
        <v>30</v>
      </c>
      <c r="G304">
        <v>0</v>
      </c>
      <c r="H304">
        <v>2</v>
      </c>
      <c r="I304">
        <v>2</v>
      </c>
      <c r="J304" t="s">
        <v>31</v>
      </c>
      <c r="K304" t="s">
        <v>258</v>
      </c>
      <c r="L304">
        <v>7125</v>
      </c>
      <c r="M304">
        <v>66</v>
      </c>
      <c r="N304">
        <v>66</v>
      </c>
      <c r="O304">
        <v>66</v>
      </c>
      <c r="P304">
        <v>66</v>
      </c>
      <c r="Q304">
        <v>66</v>
      </c>
      <c r="R304">
        <v>100</v>
      </c>
      <c r="S304">
        <v>99.96</v>
      </c>
      <c r="U304">
        <v>0</v>
      </c>
      <c r="V304" t="s">
        <v>188</v>
      </c>
      <c r="X304" t="s">
        <v>34</v>
      </c>
      <c r="Y304" t="s">
        <v>64</v>
      </c>
      <c r="AA304" t="s">
        <v>35</v>
      </c>
      <c r="AB304">
        <v>3</v>
      </c>
    </row>
    <row r="305" spans="1:28" x14ac:dyDescent="0.25">
      <c r="A305" t="s">
        <v>143</v>
      </c>
      <c r="B305">
        <v>37552</v>
      </c>
      <c r="C305" t="s">
        <v>215</v>
      </c>
      <c r="D305" t="s">
        <v>190</v>
      </c>
      <c r="E305" t="s">
        <v>190</v>
      </c>
      <c r="F305" t="s">
        <v>30</v>
      </c>
      <c r="G305">
        <v>0</v>
      </c>
      <c r="H305">
        <v>2</v>
      </c>
      <c r="I305">
        <v>4</v>
      </c>
      <c r="J305" t="s">
        <v>31</v>
      </c>
      <c r="K305" t="s">
        <v>258</v>
      </c>
      <c r="L305">
        <v>7125</v>
      </c>
      <c r="M305">
        <v>66</v>
      </c>
      <c r="N305">
        <v>66</v>
      </c>
      <c r="O305">
        <v>66</v>
      </c>
      <c r="P305">
        <v>66</v>
      </c>
      <c r="Q305">
        <v>66</v>
      </c>
      <c r="R305">
        <v>100</v>
      </c>
      <c r="S305">
        <v>99.96</v>
      </c>
      <c r="U305">
        <v>0</v>
      </c>
      <c r="V305" t="s">
        <v>188</v>
      </c>
      <c r="X305" t="s">
        <v>34</v>
      </c>
      <c r="Y305" t="s">
        <v>64</v>
      </c>
      <c r="AA305" t="s">
        <v>35</v>
      </c>
      <c r="AB305">
        <v>3</v>
      </c>
    </row>
    <row r="306" spans="1:28" x14ac:dyDescent="0.25">
      <c r="A306" t="s">
        <v>143</v>
      </c>
      <c r="B306">
        <v>46376</v>
      </c>
      <c r="C306" t="s">
        <v>495</v>
      </c>
      <c r="D306" t="s">
        <v>562</v>
      </c>
      <c r="E306" t="s">
        <v>562</v>
      </c>
      <c r="F306" t="s">
        <v>30</v>
      </c>
      <c r="G306">
        <v>0</v>
      </c>
      <c r="H306">
        <v>2</v>
      </c>
      <c r="I306">
        <v>72</v>
      </c>
      <c r="J306" t="s">
        <v>54</v>
      </c>
      <c r="K306" t="s">
        <v>546</v>
      </c>
      <c r="L306">
        <v>2</v>
      </c>
      <c r="M306">
        <v>88</v>
      </c>
      <c r="N306">
        <v>88</v>
      </c>
      <c r="O306">
        <v>88</v>
      </c>
      <c r="P306">
        <v>87</v>
      </c>
      <c r="Q306">
        <v>88</v>
      </c>
      <c r="R306">
        <v>100</v>
      </c>
      <c r="S306">
        <v>55.84</v>
      </c>
      <c r="T306">
        <v>100</v>
      </c>
      <c r="U306">
        <v>99.99</v>
      </c>
      <c r="V306" t="s">
        <v>559</v>
      </c>
      <c r="W306" t="s">
        <v>526</v>
      </c>
      <c r="X306" t="s">
        <v>34</v>
      </c>
      <c r="Y306" t="s">
        <v>219</v>
      </c>
      <c r="Z306" t="s">
        <v>34</v>
      </c>
      <c r="AA306" t="s">
        <v>72</v>
      </c>
      <c r="AB306">
        <v>4</v>
      </c>
    </row>
    <row r="307" spans="1:28" x14ac:dyDescent="0.25">
      <c r="A307" t="s">
        <v>143</v>
      </c>
      <c r="B307">
        <v>53233</v>
      </c>
      <c r="C307" t="s">
        <v>323</v>
      </c>
      <c r="D307" t="s">
        <v>384</v>
      </c>
      <c r="E307" t="s">
        <v>384</v>
      </c>
      <c r="F307" t="s">
        <v>30</v>
      </c>
      <c r="G307">
        <v>6</v>
      </c>
      <c r="H307">
        <v>2</v>
      </c>
      <c r="I307">
        <v>0</v>
      </c>
      <c r="J307" t="s">
        <v>31</v>
      </c>
      <c r="K307" t="s">
        <v>395</v>
      </c>
      <c r="L307">
        <v>7008915</v>
      </c>
      <c r="M307">
        <v>91</v>
      </c>
      <c r="N307">
        <v>91</v>
      </c>
      <c r="O307">
        <v>86</v>
      </c>
      <c r="P307">
        <v>82</v>
      </c>
      <c r="Q307">
        <v>89</v>
      </c>
      <c r="R307">
        <v>86.88</v>
      </c>
      <c r="S307">
        <v>100</v>
      </c>
      <c r="U307">
        <v>86.78</v>
      </c>
      <c r="V307" t="s">
        <v>396</v>
      </c>
      <c r="W307" t="s">
        <v>360</v>
      </c>
      <c r="X307" t="s">
        <v>111</v>
      </c>
      <c r="Y307" t="s">
        <v>34</v>
      </c>
      <c r="AA307" t="s">
        <v>397</v>
      </c>
      <c r="AB307">
        <v>3</v>
      </c>
    </row>
    <row r="308" spans="1:28" x14ac:dyDescent="0.25">
      <c r="A308" t="s">
        <v>143</v>
      </c>
      <c r="B308">
        <v>53233</v>
      </c>
      <c r="C308" t="s">
        <v>323</v>
      </c>
      <c r="D308" t="s">
        <v>408</v>
      </c>
      <c r="E308" t="s">
        <v>408</v>
      </c>
      <c r="F308" t="s">
        <v>30</v>
      </c>
      <c r="G308">
        <v>6</v>
      </c>
      <c r="H308">
        <v>2</v>
      </c>
      <c r="I308">
        <v>8</v>
      </c>
      <c r="J308" t="s">
        <v>31</v>
      </c>
      <c r="K308" t="s">
        <v>395</v>
      </c>
      <c r="L308">
        <v>10994250</v>
      </c>
      <c r="M308">
        <v>90</v>
      </c>
      <c r="N308">
        <v>90</v>
      </c>
      <c r="O308">
        <v>93</v>
      </c>
      <c r="P308">
        <v>80</v>
      </c>
      <c r="Q308">
        <v>91</v>
      </c>
      <c r="R308">
        <v>86.88</v>
      </c>
      <c r="S308">
        <v>100</v>
      </c>
      <c r="U308">
        <v>84.95</v>
      </c>
      <c r="V308" t="s">
        <v>396</v>
      </c>
      <c r="W308" t="s">
        <v>360</v>
      </c>
      <c r="X308" t="s">
        <v>111</v>
      </c>
      <c r="Y308" t="s">
        <v>34</v>
      </c>
      <c r="AA308" t="s">
        <v>409</v>
      </c>
      <c r="AB308">
        <v>3</v>
      </c>
    </row>
    <row r="309" spans="1:28" x14ac:dyDescent="0.25">
      <c r="A309" t="s">
        <v>143</v>
      </c>
      <c r="B309">
        <v>53233</v>
      </c>
      <c r="C309" t="s">
        <v>323</v>
      </c>
      <c r="D309" t="s">
        <v>398</v>
      </c>
      <c r="E309" t="s">
        <v>398</v>
      </c>
      <c r="F309" t="s">
        <v>30</v>
      </c>
      <c r="G309">
        <v>5</v>
      </c>
      <c r="H309">
        <v>2</v>
      </c>
      <c r="I309">
        <v>1</v>
      </c>
      <c r="J309" t="s">
        <v>31</v>
      </c>
      <c r="K309" t="s">
        <v>395</v>
      </c>
      <c r="L309">
        <v>7006351</v>
      </c>
      <c r="M309">
        <v>91</v>
      </c>
      <c r="N309">
        <v>91</v>
      </c>
      <c r="O309">
        <v>86</v>
      </c>
      <c r="P309">
        <v>82</v>
      </c>
      <c r="Q309">
        <v>89</v>
      </c>
      <c r="R309">
        <v>86.88</v>
      </c>
      <c r="S309">
        <v>100</v>
      </c>
      <c r="U309">
        <v>86.78</v>
      </c>
      <c r="V309" t="s">
        <v>396</v>
      </c>
      <c r="W309" t="s">
        <v>360</v>
      </c>
      <c r="X309" t="s">
        <v>111</v>
      </c>
      <c r="Y309" t="s">
        <v>34</v>
      </c>
      <c r="AA309" t="s">
        <v>397</v>
      </c>
      <c r="AB309">
        <v>3</v>
      </c>
    </row>
    <row r="310" spans="1:28" x14ac:dyDescent="0.25">
      <c r="A310" t="s">
        <v>143</v>
      </c>
      <c r="B310">
        <v>53233</v>
      </c>
      <c r="C310" t="s">
        <v>323</v>
      </c>
      <c r="D310" t="s">
        <v>399</v>
      </c>
      <c r="E310" t="s">
        <v>399</v>
      </c>
      <c r="F310" t="s">
        <v>30</v>
      </c>
      <c r="G310">
        <v>5</v>
      </c>
      <c r="H310">
        <v>2</v>
      </c>
      <c r="I310">
        <v>2</v>
      </c>
      <c r="J310" t="s">
        <v>31</v>
      </c>
      <c r="K310" t="s">
        <v>395</v>
      </c>
      <c r="L310">
        <v>1464162</v>
      </c>
      <c r="M310">
        <v>91</v>
      </c>
      <c r="N310">
        <v>91</v>
      </c>
      <c r="O310">
        <v>88</v>
      </c>
      <c r="P310">
        <v>85</v>
      </c>
      <c r="Q310">
        <v>89</v>
      </c>
      <c r="R310">
        <v>86.88</v>
      </c>
      <c r="S310">
        <v>95.22</v>
      </c>
      <c r="U310">
        <v>92.32</v>
      </c>
      <c r="V310" t="s">
        <v>400</v>
      </c>
      <c r="W310" t="s">
        <v>360</v>
      </c>
      <c r="X310" t="s">
        <v>111</v>
      </c>
      <c r="Y310" t="s">
        <v>401</v>
      </c>
      <c r="AA310" t="s">
        <v>402</v>
      </c>
      <c r="AB310">
        <v>3</v>
      </c>
    </row>
    <row r="311" spans="1:28" x14ac:dyDescent="0.25">
      <c r="A311" t="s">
        <v>143</v>
      </c>
      <c r="B311">
        <v>53233</v>
      </c>
      <c r="C311" t="s">
        <v>323</v>
      </c>
      <c r="D311" t="s">
        <v>383</v>
      </c>
      <c r="E311" t="s">
        <v>383</v>
      </c>
      <c r="F311" t="s">
        <v>30</v>
      </c>
      <c r="G311">
        <v>5</v>
      </c>
      <c r="H311">
        <v>2</v>
      </c>
      <c r="I311">
        <v>9</v>
      </c>
      <c r="J311" t="s">
        <v>31</v>
      </c>
      <c r="K311" t="s">
        <v>395</v>
      </c>
      <c r="L311">
        <v>10990675</v>
      </c>
      <c r="M311">
        <v>90</v>
      </c>
      <c r="N311">
        <v>90</v>
      </c>
      <c r="O311">
        <v>93</v>
      </c>
      <c r="P311">
        <v>80</v>
      </c>
      <c r="Q311">
        <v>91</v>
      </c>
      <c r="R311">
        <v>86.88</v>
      </c>
      <c r="S311">
        <v>100</v>
      </c>
      <c r="U311">
        <v>84.95</v>
      </c>
      <c r="V311" t="s">
        <v>396</v>
      </c>
      <c r="W311" t="s">
        <v>360</v>
      </c>
      <c r="X311" t="s">
        <v>111</v>
      </c>
      <c r="Y311" t="s">
        <v>34</v>
      </c>
      <c r="AA311" t="s">
        <v>409</v>
      </c>
      <c r="AB311">
        <v>3</v>
      </c>
    </row>
    <row r="312" spans="1:28" x14ac:dyDescent="0.25">
      <c r="A312" t="s">
        <v>143</v>
      </c>
      <c r="B312">
        <v>53233</v>
      </c>
      <c r="C312" t="s">
        <v>323</v>
      </c>
      <c r="D312" t="s">
        <v>403</v>
      </c>
      <c r="E312" t="s">
        <v>403</v>
      </c>
      <c r="F312" t="s">
        <v>30</v>
      </c>
      <c r="G312">
        <v>3</v>
      </c>
      <c r="H312">
        <v>2</v>
      </c>
      <c r="I312">
        <v>3</v>
      </c>
      <c r="J312" t="s">
        <v>31</v>
      </c>
      <c r="K312" t="s">
        <v>395</v>
      </c>
      <c r="L312">
        <v>1432670</v>
      </c>
      <c r="M312">
        <v>91</v>
      </c>
      <c r="N312">
        <v>91</v>
      </c>
      <c r="O312">
        <v>88</v>
      </c>
      <c r="P312">
        <v>85</v>
      </c>
      <c r="Q312">
        <v>89</v>
      </c>
      <c r="R312">
        <v>86.88</v>
      </c>
      <c r="S312">
        <v>95.22</v>
      </c>
      <c r="U312">
        <v>92.32</v>
      </c>
      <c r="V312" t="s">
        <v>400</v>
      </c>
      <c r="W312" t="s">
        <v>360</v>
      </c>
      <c r="X312" t="s">
        <v>111</v>
      </c>
      <c r="Y312" t="s">
        <v>401</v>
      </c>
      <c r="AA312" t="s">
        <v>402</v>
      </c>
      <c r="AB312">
        <v>3</v>
      </c>
    </row>
    <row r="313" spans="1:28" x14ac:dyDescent="0.25">
      <c r="A313" t="s">
        <v>143</v>
      </c>
      <c r="B313">
        <v>53233</v>
      </c>
      <c r="C313" t="s">
        <v>323</v>
      </c>
      <c r="D313" t="s">
        <v>404</v>
      </c>
      <c r="E313" t="s">
        <v>404</v>
      </c>
      <c r="F313" t="s">
        <v>30</v>
      </c>
      <c r="G313">
        <v>0</v>
      </c>
      <c r="H313">
        <v>2</v>
      </c>
      <c r="I313">
        <v>4</v>
      </c>
      <c r="J313" t="s">
        <v>31</v>
      </c>
      <c r="K313" t="s">
        <v>395</v>
      </c>
      <c r="L313">
        <v>9460</v>
      </c>
      <c r="M313">
        <v>91</v>
      </c>
      <c r="N313">
        <v>91</v>
      </c>
      <c r="O313">
        <v>87</v>
      </c>
      <c r="P313">
        <v>85</v>
      </c>
      <c r="Q313">
        <v>89</v>
      </c>
      <c r="R313">
        <v>86.81</v>
      </c>
      <c r="S313">
        <v>95.6</v>
      </c>
      <c r="U313">
        <v>92.32</v>
      </c>
      <c r="V313" t="s">
        <v>400</v>
      </c>
      <c r="W313" t="s">
        <v>360</v>
      </c>
      <c r="X313" t="s">
        <v>111</v>
      </c>
      <c r="Y313" t="s">
        <v>51</v>
      </c>
      <c r="AA313" t="s">
        <v>402</v>
      </c>
      <c r="AB313">
        <v>3</v>
      </c>
    </row>
    <row r="314" spans="1:28" x14ac:dyDescent="0.25">
      <c r="A314" t="s">
        <v>143</v>
      </c>
      <c r="B314">
        <v>53233</v>
      </c>
      <c r="C314" t="s">
        <v>323</v>
      </c>
      <c r="D314" t="s">
        <v>405</v>
      </c>
      <c r="E314" t="s">
        <v>405</v>
      </c>
      <c r="F314" t="s">
        <v>30</v>
      </c>
      <c r="G314">
        <v>0</v>
      </c>
      <c r="H314">
        <v>2</v>
      </c>
      <c r="I314">
        <v>5</v>
      </c>
      <c r="J314" t="s">
        <v>31</v>
      </c>
      <c r="K314" t="s">
        <v>395</v>
      </c>
      <c r="L314">
        <v>9460</v>
      </c>
      <c r="M314">
        <v>91</v>
      </c>
      <c r="N314">
        <v>91</v>
      </c>
      <c r="O314">
        <v>87</v>
      </c>
      <c r="P314">
        <v>85</v>
      </c>
      <c r="Q314">
        <v>89</v>
      </c>
      <c r="R314">
        <v>86.81</v>
      </c>
      <c r="S314">
        <v>95.6</v>
      </c>
      <c r="U314">
        <v>92.32</v>
      </c>
      <c r="V314" t="s">
        <v>400</v>
      </c>
      <c r="W314" t="s">
        <v>360</v>
      </c>
      <c r="X314" t="s">
        <v>111</v>
      </c>
      <c r="Y314" t="s">
        <v>51</v>
      </c>
      <c r="AA314" t="s">
        <v>402</v>
      </c>
      <c r="AB314">
        <v>3</v>
      </c>
    </row>
    <row r="315" spans="1:28" x14ac:dyDescent="0.25">
      <c r="A315" t="s">
        <v>143</v>
      </c>
      <c r="B315">
        <v>53233</v>
      </c>
      <c r="C315" t="s">
        <v>323</v>
      </c>
      <c r="D315" t="s">
        <v>406</v>
      </c>
      <c r="E315" t="s">
        <v>406</v>
      </c>
      <c r="F315" t="s">
        <v>30</v>
      </c>
      <c r="G315">
        <v>0</v>
      </c>
      <c r="H315">
        <v>2</v>
      </c>
      <c r="I315">
        <v>6</v>
      </c>
      <c r="J315" t="s">
        <v>31</v>
      </c>
      <c r="K315" t="s">
        <v>395</v>
      </c>
      <c r="L315">
        <v>2564</v>
      </c>
      <c r="M315">
        <v>91</v>
      </c>
      <c r="N315">
        <v>91</v>
      </c>
      <c r="O315">
        <v>86</v>
      </c>
      <c r="P315">
        <v>82</v>
      </c>
      <c r="Q315">
        <v>89</v>
      </c>
      <c r="R315">
        <v>86.81</v>
      </c>
      <c r="S315">
        <v>100</v>
      </c>
      <c r="U315">
        <v>86.78</v>
      </c>
      <c r="V315" t="s">
        <v>396</v>
      </c>
      <c r="W315" t="s">
        <v>360</v>
      </c>
      <c r="X315" t="s">
        <v>111</v>
      </c>
      <c r="Y315" t="s">
        <v>34</v>
      </c>
      <c r="AA315" t="s">
        <v>397</v>
      </c>
      <c r="AB315">
        <v>3</v>
      </c>
    </row>
    <row r="316" spans="1:28" x14ac:dyDescent="0.25">
      <c r="A316" t="s">
        <v>143</v>
      </c>
      <c r="B316">
        <v>53233</v>
      </c>
      <c r="C316" t="s">
        <v>323</v>
      </c>
      <c r="D316" t="s">
        <v>407</v>
      </c>
      <c r="E316" t="s">
        <v>407</v>
      </c>
      <c r="F316" t="s">
        <v>30</v>
      </c>
      <c r="G316">
        <v>0</v>
      </c>
      <c r="H316">
        <v>2</v>
      </c>
      <c r="I316">
        <v>7</v>
      </c>
      <c r="J316" t="s">
        <v>31</v>
      </c>
      <c r="K316" t="s">
        <v>395</v>
      </c>
      <c r="L316">
        <v>2564</v>
      </c>
      <c r="M316">
        <v>91</v>
      </c>
      <c r="N316">
        <v>91</v>
      </c>
      <c r="O316">
        <v>86</v>
      </c>
      <c r="P316">
        <v>82</v>
      </c>
      <c r="Q316">
        <v>89</v>
      </c>
      <c r="R316">
        <v>86.81</v>
      </c>
      <c r="S316">
        <v>100</v>
      </c>
      <c r="U316">
        <v>86.78</v>
      </c>
      <c r="V316" t="s">
        <v>396</v>
      </c>
      <c r="W316" t="s">
        <v>360</v>
      </c>
      <c r="X316" t="s">
        <v>111</v>
      </c>
      <c r="Y316" t="s">
        <v>34</v>
      </c>
      <c r="AA316" t="s">
        <v>397</v>
      </c>
      <c r="AB316">
        <v>3</v>
      </c>
    </row>
    <row r="317" spans="1:28" x14ac:dyDescent="0.25">
      <c r="A317" t="s">
        <v>143</v>
      </c>
      <c r="B317">
        <v>53233</v>
      </c>
      <c r="C317" t="s">
        <v>323</v>
      </c>
      <c r="D317" t="s">
        <v>410</v>
      </c>
      <c r="E317" t="s">
        <v>410</v>
      </c>
      <c r="F317" t="s">
        <v>30</v>
      </c>
      <c r="G317">
        <v>8</v>
      </c>
      <c r="H317">
        <v>2</v>
      </c>
      <c r="I317">
        <v>11</v>
      </c>
      <c r="J317" t="s">
        <v>57</v>
      </c>
      <c r="K317" t="s">
        <v>395</v>
      </c>
      <c r="L317">
        <v>5286216</v>
      </c>
      <c r="M317">
        <v>90</v>
      </c>
      <c r="N317">
        <v>90</v>
      </c>
      <c r="O317">
        <v>95</v>
      </c>
      <c r="P317">
        <v>80</v>
      </c>
      <c r="Q317">
        <v>93</v>
      </c>
      <c r="R317">
        <v>86.88</v>
      </c>
      <c r="S317">
        <v>100</v>
      </c>
      <c r="U317">
        <v>84.31</v>
      </c>
      <c r="V317" t="s">
        <v>411</v>
      </c>
      <c r="W317" t="s">
        <v>360</v>
      </c>
      <c r="X317" t="s">
        <v>111</v>
      </c>
      <c r="Y317" t="s">
        <v>34</v>
      </c>
      <c r="AA317" t="s">
        <v>95</v>
      </c>
      <c r="AB317">
        <v>3</v>
      </c>
    </row>
    <row r="318" spans="1:28" x14ac:dyDescent="0.25">
      <c r="A318" t="s">
        <v>143</v>
      </c>
      <c r="B318">
        <v>53233</v>
      </c>
      <c r="C318" t="s">
        <v>323</v>
      </c>
      <c r="D318" t="s">
        <v>415</v>
      </c>
      <c r="E318" t="s">
        <v>415</v>
      </c>
      <c r="F318" t="s">
        <v>30</v>
      </c>
      <c r="G318">
        <v>6</v>
      </c>
      <c r="H318">
        <v>2</v>
      </c>
      <c r="I318">
        <v>38</v>
      </c>
      <c r="J318" t="s">
        <v>57</v>
      </c>
      <c r="K318" t="s">
        <v>395</v>
      </c>
      <c r="L318">
        <v>9817003</v>
      </c>
      <c r="M318">
        <v>83</v>
      </c>
      <c r="N318">
        <v>83</v>
      </c>
      <c r="O318">
        <v>74</v>
      </c>
      <c r="P318">
        <v>62</v>
      </c>
      <c r="Q318">
        <v>78</v>
      </c>
      <c r="R318">
        <v>86.88</v>
      </c>
      <c r="S318">
        <v>100</v>
      </c>
      <c r="U318">
        <v>62.27</v>
      </c>
      <c r="V318" t="s">
        <v>396</v>
      </c>
      <c r="W318" t="s">
        <v>360</v>
      </c>
      <c r="X318" t="s">
        <v>111</v>
      </c>
      <c r="Y318" t="s">
        <v>34</v>
      </c>
      <c r="AA318" t="s">
        <v>416</v>
      </c>
      <c r="AB318">
        <v>3</v>
      </c>
    </row>
    <row r="319" spans="1:28" x14ac:dyDescent="0.25">
      <c r="A319" t="s">
        <v>143</v>
      </c>
      <c r="B319">
        <v>53233</v>
      </c>
      <c r="C319" t="s">
        <v>323</v>
      </c>
      <c r="D319" t="s">
        <v>425</v>
      </c>
      <c r="E319" t="s">
        <v>425</v>
      </c>
      <c r="F319" t="s">
        <v>30</v>
      </c>
      <c r="G319">
        <v>5</v>
      </c>
      <c r="H319">
        <v>2</v>
      </c>
      <c r="I319">
        <v>74</v>
      </c>
      <c r="J319" t="s">
        <v>57</v>
      </c>
      <c r="K319" t="s">
        <v>395</v>
      </c>
      <c r="L319">
        <v>6089915</v>
      </c>
      <c r="M319">
        <v>79</v>
      </c>
      <c r="N319">
        <v>79</v>
      </c>
      <c r="O319">
        <v>69</v>
      </c>
      <c r="P319">
        <v>56</v>
      </c>
      <c r="Q319">
        <v>74</v>
      </c>
      <c r="R319">
        <v>86.88</v>
      </c>
      <c r="S319">
        <v>96.02</v>
      </c>
      <c r="U319">
        <v>55.99</v>
      </c>
      <c r="V319" t="s">
        <v>400</v>
      </c>
      <c r="W319" t="s">
        <v>360</v>
      </c>
      <c r="X319" t="s">
        <v>111</v>
      </c>
      <c r="Y319" t="s">
        <v>51</v>
      </c>
      <c r="AA319" t="s">
        <v>426</v>
      </c>
      <c r="AB319">
        <v>3</v>
      </c>
    </row>
    <row r="320" spans="1:28" x14ac:dyDescent="0.25">
      <c r="A320" t="s">
        <v>143</v>
      </c>
      <c r="B320">
        <v>53233</v>
      </c>
      <c r="C320" t="s">
        <v>323</v>
      </c>
      <c r="D320" t="s">
        <v>417</v>
      </c>
      <c r="E320" t="s">
        <v>417</v>
      </c>
      <c r="F320" t="s">
        <v>30</v>
      </c>
      <c r="G320">
        <v>0</v>
      </c>
      <c r="H320">
        <v>2</v>
      </c>
      <c r="I320">
        <v>51</v>
      </c>
      <c r="J320" t="s">
        <v>57</v>
      </c>
      <c r="K320" t="s">
        <v>395</v>
      </c>
      <c r="L320">
        <v>16928</v>
      </c>
      <c r="M320">
        <v>83</v>
      </c>
      <c r="N320">
        <v>83</v>
      </c>
      <c r="O320">
        <v>86</v>
      </c>
      <c r="P320">
        <v>68</v>
      </c>
      <c r="Q320">
        <v>84</v>
      </c>
      <c r="R320">
        <v>72.2</v>
      </c>
      <c r="S320">
        <v>100</v>
      </c>
      <c r="U320">
        <v>77.150000000000006</v>
      </c>
      <c r="V320" t="s">
        <v>396</v>
      </c>
      <c r="W320" t="s">
        <v>360</v>
      </c>
      <c r="X320" t="s">
        <v>413</v>
      </c>
      <c r="Y320" t="s">
        <v>34</v>
      </c>
      <c r="AA320" t="s">
        <v>418</v>
      </c>
      <c r="AB320">
        <v>3</v>
      </c>
    </row>
    <row r="321" spans="1:28" x14ac:dyDescent="0.25">
      <c r="A321" t="s">
        <v>143</v>
      </c>
      <c r="B321">
        <v>53233</v>
      </c>
      <c r="C321" t="s">
        <v>323</v>
      </c>
      <c r="D321" t="s">
        <v>430</v>
      </c>
      <c r="E321" t="s">
        <v>430</v>
      </c>
      <c r="F321" t="s">
        <v>30</v>
      </c>
      <c r="G321">
        <v>8</v>
      </c>
      <c r="H321">
        <v>2</v>
      </c>
      <c r="I321">
        <v>95</v>
      </c>
      <c r="J321" t="s">
        <v>431</v>
      </c>
      <c r="K321" t="s">
        <v>395</v>
      </c>
      <c r="L321">
        <v>1523236</v>
      </c>
      <c r="M321">
        <v>75</v>
      </c>
      <c r="N321">
        <v>75</v>
      </c>
      <c r="O321">
        <v>91</v>
      </c>
      <c r="P321">
        <v>46</v>
      </c>
      <c r="Q321">
        <v>83</v>
      </c>
      <c r="R321">
        <v>86.88</v>
      </c>
      <c r="S321">
        <v>100</v>
      </c>
      <c r="U321">
        <v>38.92</v>
      </c>
      <c r="V321" t="s">
        <v>396</v>
      </c>
      <c r="W321" t="s">
        <v>360</v>
      </c>
      <c r="X321" t="s">
        <v>111</v>
      </c>
      <c r="Y321" t="s">
        <v>34</v>
      </c>
      <c r="AA321" t="s">
        <v>432</v>
      </c>
      <c r="AB321">
        <v>3</v>
      </c>
    </row>
    <row r="322" spans="1:28" x14ac:dyDescent="0.25">
      <c r="A322" t="s">
        <v>143</v>
      </c>
      <c r="B322">
        <v>19574</v>
      </c>
      <c r="C322" t="s">
        <v>436</v>
      </c>
      <c r="D322" t="s">
        <v>441</v>
      </c>
      <c r="E322" t="s">
        <v>441</v>
      </c>
      <c r="F322" t="s">
        <v>30</v>
      </c>
      <c r="G322">
        <v>0</v>
      </c>
      <c r="H322">
        <v>3</v>
      </c>
      <c r="I322">
        <v>0</v>
      </c>
      <c r="J322" t="s">
        <v>31</v>
      </c>
      <c r="K322" t="s">
        <v>468</v>
      </c>
      <c r="L322">
        <v>4</v>
      </c>
      <c r="M322">
        <v>98</v>
      </c>
      <c r="N322">
        <v>98</v>
      </c>
      <c r="O322">
        <v>98</v>
      </c>
      <c r="P322">
        <v>97</v>
      </c>
      <c r="Q322">
        <v>98</v>
      </c>
      <c r="R322">
        <v>100</v>
      </c>
      <c r="S322">
        <v>99.87</v>
      </c>
      <c r="U322">
        <v>95.1</v>
      </c>
      <c r="V322" t="s">
        <v>469</v>
      </c>
      <c r="W322" t="s">
        <v>440</v>
      </c>
      <c r="X322" t="s">
        <v>34</v>
      </c>
      <c r="Y322" t="s">
        <v>34</v>
      </c>
      <c r="AA322" t="s">
        <v>470</v>
      </c>
      <c r="AB322">
        <v>3</v>
      </c>
    </row>
    <row r="323" spans="1:28" x14ac:dyDescent="0.25">
      <c r="A323" t="s">
        <v>143</v>
      </c>
      <c r="B323">
        <v>19574</v>
      </c>
      <c r="C323" t="s">
        <v>436</v>
      </c>
      <c r="D323" t="s">
        <v>443</v>
      </c>
      <c r="E323" t="s">
        <v>443</v>
      </c>
      <c r="F323" t="s">
        <v>30</v>
      </c>
      <c r="G323">
        <v>0</v>
      </c>
      <c r="H323">
        <v>3</v>
      </c>
      <c r="I323">
        <v>1</v>
      </c>
      <c r="J323" t="s">
        <v>31</v>
      </c>
      <c r="K323" t="s">
        <v>468</v>
      </c>
      <c r="L323">
        <v>2</v>
      </c>
      <c r="M323">
        <v>98</v>
      </c>
      <c r="N323">
        <v>98</v>
      </c>
      <c r="O323">
        <v>98</v>
      </c>
      <c r="P323">
        <v>98</v>
      </c>
      <c r="Q323">
        <v>98</v>
      </c>
      <c r="R323">
        <v>100</v>
      </c>
      <c r="S323">
        <v>99.48</v>
      </c>
      <c r="U323">
        <v>96.2</v>
      </c>
      <c r="V323" t="s">
        <v>469</v>
      </c>
      <c r="W323" t="s">
        <v>440</v>
      </c>
      <c r="X323" t="s">
        <v>34</v>
      </c>
      <c r="Y323" t="s">
        <v>321</v>
      </c>
      <c r="AA323" t="s">
        <v>51</v>
      </c>
      <c r="AB323">
        <v>3</v>
      </c>
    </row>
    <row r="324" spans="1:28" x14ac:dyDescent="0.25">
      <c r="A324" t="s">
        <v>143</v>
      </c>
      <c r="B324">
        <v>19574</v>
      </c>
      <c r="C324" t="s">
        <v>436</v>
      </c>
      <c r="D324" t="s">
        <v>476</v>
      </c>
      <c r="E324" t="s">
        <v>476</v>
      </c>
      <c r="F324" t="s">
        <v>30</v>
      </c>
      <c r="G324">
        <v>0</v>
      </c>
      <c r="H324">
        <v>3</v>
      </c>
      <c r="I324">
        <v>7</v>
      </c>
      <c r="J324" t="s">
        <v>31</v>
      </c>
      <c r="K324" t="s">
        <v>468</v>
      </c>
      <c r="L324">
        <v>2</v>
      </c>
      <c r="M324">
        <v>84</v>
      </c>
      <c r="N324">
        <v>84</v>
      </c>
      <c r="O324">
        <v>86</v>
      </c>
      <c r="P324">
        <v>83</v>
      </c>
      <c r="Q324">
        <v>85</v>
      </c>
      <c r="R324">
        <v>100</v>
      </c>
      <c r="S324">
        <v>99.76</v>
      </c>
      <c r="U324">
        <v>55.2</v>
      </c>
      <c r="V324" t="s">
        <v>469</v>
      </c>
      <c r="W324" t="s">
        <v>440</v>
      </c>
      <c r="X324" t="s">
        <v>34</v>
      </c>
      <c r="Y324" t="s">
        <v>34</v>
      </c>
      <c r="AA324" t="s">
        <v>477</v>
      </c>
      <c r="AB324">
        <v>3</v>
      </c>
    </row>
    <row r="325" spans="1:28" x14ac:dyDescent="0.25">
      <c r="A325" t="s">
        <v>143</v>
      </c>
      <c r="B325">
        <v>23778</v>
      </c>
      <c r="C325" t="s">
        <v>716</v>
      </c>
      <c r="D325" t="s">
        <v>807</v>
      </c>
      <c r="E325" t="s">
        <v>807</v>
      </c>
      <c r="F325" t="s">
        <v>30</v>
      </c>
      <c r="G325">
        <v>0</v>
      </c>
      <c r="H325">
        <v>3</v>
      </c>
      <c r="I325">
        <v>97</v>
      </c>
      <c r="J325" t="s">
        <v>80</v>
      </c>
      <c r="K325" t="s">
        <v>798</v>
      </c>
      <c r="L325">
        <v>22258</v>
      </c>
      <c r="M325">
        <v>70</v>
      </c>
      <c r="N325">
        <v>70</v>
      </c>
      <c r="O325">
        <v>71</v>
      </c>
      <c r="P325">
        <v>69</v>
      </c>
      <c r="Q325">
        <v>71</v>
      </c>
      <c r="R325">
        <v>97.08</v>
      </c>
      <c r="S325">
        <v>98.13</v>
      </c>
      <c r="T325">
        <v>88.5</v>
      </c>
      <c r="U325">
        <v>0</v>
      </c>
      <c r="V325" t="s">
        <v>62</v>
      </c>
      <c r="X325" t="s">
        <v>297</v>
      </c>
      <c r="Y325" t="s">
        <v>82</v>
      </c>
      <c r="Z325" t="s">
        <v>92</v>
      </c>
      <c r="AA325" t="s">
        <v>35</v>
      </c>
      <c r="AB325">
        <v>4</v>
      </c>
    </row>
    <row r="326" spans="1:28" x14ac:dyDescent="0.25">
      <c r="A326" t="s">
        <v>143</v>
      </c>
      <c r="B326">
        <v>23778</v>
      </c>
      <c r="C326" t="s">
        <v>716</v>
      </c>
      <c r="D326" t="s">
        <v>796</v>
      </c>
      <c r="E326" t="s">
        <v>796</v>
      </c>
      <c r="F326" t="s">
        <v>30</v>
      </c>
      <c r="G326">
        <v>0</v>
      </c>
      <c r="H326">
        <v>3</v>
      </c>
      <c r="I326">
        <v>98</v>
      </c>
      <c r="J326" t="s">
        <v>80</v>
      </c>
      <c r="K326" t="s">
        <v>798</v>
      </c>
      <c r="L326">
        <v>22258</v>
      </c>
      <c r="M326">
        <v>70</v>
      </c>
      <c r="N326">
        <v>70</v>
      </c>
      <c r="O326">
        <v>71</v>
      </c>
      <c r="P326">
        <v>69</v>
      </c>
      <c r="Q326">
        <v>71</v>
      </c>
      <c r="R326">
        <v>97.08</v>
      </c>
      <c r="S326">
        <v>98.13</v>
      </c>
      <c r="T326">
        <v>88.5</v>
      </c>
      <c r="U326">
        <v>0</v>
      </c>
      <c r="V326" t="s">
        <v>62</v>
      </c>
      <c r="X326" t="s">
        <v>297</v>
      </c>
      <c r="Y326" t="s">
        <v>82</v>
      </c>
      <c r="Z326" t="s">
        <v>92</v>
      </c>
      <c r="AA326" t="s">
        <v>35</v>
      </c>
      <c r="AB326">
        <v>4</v>
      </c>
    </row>
    <row r="327" spans="1:28" x14ac:dyDescent="0.25">
      <c r="A327" t="s">
        <v>143</v>
      </c>
      <c r="B327">
        <v>23778</v>
      </c>
      <c r="C327" t="s">
        <v>716</v>
      </c>
      <c r="D327" t="s">
        <v>809</v>
      </c>
      <c r="E327" t="s">
        <v>809</v>
      </c>
      <c r="F327" t="s">
        <v>30</v>
      </c>
      <c r="G327">
        <v>0</v>
      </c>
      <c r="H327">
        <v>3</v>
      </c>
      <c r="I327">
        <v>99</v>
      </c>
      <c r="J327" t="s">
        <v>80</v>
      </c>
      <c r="K327" t="s">
        <v>798</v>
      </c>
      <c r="L327">
        <v>21000</v>
      </c>
      <c r="M327">
        <v>70</v>
      </c>
      <c r="N327">
        <v>70</v>
      </c>
      <c r="O327">
        <v>71</v>
      </c>
      <c r="P327">
        <v>68</v>
      </c>
      <c r="Q327">
        <v>70</v>
      </c>
      <c r="R327">
        <v>100</v>
      </c>
      <c r="S327">
        <v>95.69</v>
      </c>
      <c r="T327">
        <v>85.5</v>
      </c>
      <c r="U327">
        <v>0</v>
      </c>
      <c r="V327" t="s">
        <v>810</v>
      </c>
      <c r="X327" t="s">
        <v>34</v>
      </c>
      <c r="Y327" t="s">
        <v>104</v>
      </c>
      <c r="Z327" t="s">
        <v>136</v>
      </c>
      <c r="AA327" t="s">
        <v>35</v>
      </c>
      <c r="AB327">
        <v>4</v>
      </c>
    </row>
    <row r="328" spans="1:28" x14ac:dyDescent="0.25">
      <c r="A328" t="s">
        <v>143</v>
      </c>
      <c r="B328">
        <v>23778</v>
      </c>
      <c r="C328" t="s">
        <v>716</v>
      </c>
      <c r="D328" t="s">
        <v>806</v>
      </c>
      <c r="E328" t="s">
        <v>806</v>
      </c>
      <c r="F328" t="s">
        <v>30</v>
      </c>
      <c r="G328">
        <v>1</v>
      </c>
      <c r="H328">
        <v>3</v>
      </c>
      <c r="I328">
        <v>87</v>
      </c>
      <c r="J328" t="s">
        <v>76</v>
      </c>
      <c r="K328" t="s">
        <v>798</v>
      </c>
      <c r="L328">
        <v>22304</v>
      </c>
      <c r="M328">
        <v>70</v>
      </c>
      <c r="N328">
        <v>70</v>
      </c>
      <c r="O328">
        <v>71</v>
      </c>
      <c r="P328">
        <v>69</v>
      </c>
      <c r="Q328">
        <v>71</v>
      </c>
      <c r="R328">
        <v>100</v>
      </c>
      <c r="S328">
        <v>98.13</v>
      </c>
      <c r="T328">
        <v>85.5</v>
      </c>
      <c r="U328">
        <v>0</v>
      </c>
      <c r="V328" t="s">
        <v>296</v>
      </c>
      <c r="X328" t="s">
        <v>34</v>
      </c>
      <c r="Y328" t="s">
        <v>82</v>
      </c>
      <c r="Z328" t="s">
        <v>136</v>
      </c>
      <c r="AA328" t="s">
        <v>35</v>
      </c>
      <c r="AB328">
        <v>4</v>
      </c>
    </row>
    <row r="329" spans="1:28" x14ac:dyDescent="0.25">
      <c r="A329" t="s">
        <v>143</v>
      </c>
      <c r="B329">
        <v>23778</v>
      </c>
      <c r="C329" t="s">
        <v>716</v>
      </c>
      <c r="D329" t="s">
        <v>783</v>
      </c>
      <c r="E329" t="s">
        <v>783</v>
      </c>
      <c r="F329" t="s">
        <v>30</v>
      </c>
      <c r="G329">
        <v>1</v>
      </c>
      <c r="H329">
        <v>3</v>
      </c>
      <c r="I329">
        <v>44</v>
      </c>
      <c r="J329" t="s">
        <v>57</v>
      </c>
      <c r="K329" t="s">
        <v>798</v>
      </c>
      <c r="L329">
        <v>21724</v>
      </c>
      <c r="M329">
        <v>71</v>
      </c>
      <c r="N329">
        <v>71</v>
      </c>
      <c r="O329">
        <v>71</v>
      </c>
      <c r="P329">
        <v>71</v>
      </c>
      <c r="Q329">
        <v>71</v>
      </c>
      <c r="R329">
        <v>96.72</v>
      </c>
      <c r="S329">
        <v>100</v>
      </c>
      <c r="T329">
        <v>88.5</v>
      </c>
      <c r="U329">
        <v>0</v>
      </c>
      <c r="V329" t="s">
        <v>55</v>
      </c>
      <c r="X329" t="s">
        <v>297</v>
      </c>
      <c r="Y329" t="s">
        <v>34</v>
      </c>
      <c r="Z329" t="s">
        <v>92</v>
      </c>
      <c r="AA329" t="s">
        <v>35</v>
      </c>
      <c r="AB329">
        <v>4</v>
      </c>
    </row>
    <row r="330" spans="1:28" x14ac:dyDescent="0.25">
      <c r="A330" t="s">
        <v>143</v>
      </c>
      <c r="B330">
        <v>23778</v>
      </c>
      <c r="C330" t="s">
        <v>716</v>
      </c>
      <c r="D330" t="s">
        <v>808</v>
      </c>
      <c r="E330" t="s">
        <v>808</v>
      </c>
      <c r="F330" t="s">
        <v>30</v>
      </c>
      <c r="G330">
        <v>1</v>
      </c>
      <c r="H330">
        <v>3</v>
      </c>
      <c r="I330">
        <v>93</v>
      </c>
      <c r="J330" t="s">
        <v>57</v>
      </c>
      <c r="K330" t="s">
        <v>798</v>
      </c>
      <c r="L330">
        <v>22258</v>
      </c>
      <c r="M330">
        <v>70</v>
      </c>
      <c r="N330">
        <v>70</v>
      </c>
      <c r="O330">
        <v>71</v>
      </c>
      <c r="P330">
        <v>69</v>
      </c>
      <c r="Q330">
        <v>71</v>
      </c>
      <c r="R330">
        <v>96.72</v>
      </c>
      <c r="S330">
        <v>98.13</v>
      </c>
      <c r="T330">
        <v>88.5</v>
      </c>
      <c r="U330">
        <v>0</v>
      </c>
      <c r="V330" t="s">
        <v>62</v>
      </c>
      <c r="X330" t="s">
        <v>297</v>
      </c>
      <c r="Y330" t="s">
        <v>82</v>
      </c>
      <c r="Z330" t="s">
        <v>92</v>
      </c>
      <c r="AA330" t="s">
        <v>35</v>
      </c>
      <c r="AB330">
        <v>4</v>
      </c>
    </row>
    <row r="331" spans="1:28" x14ac:dyDescent="0.25">
      <c r="A331" t="s">
        <v>143</v>
      </c>
      <c r="B331">
        <v>23778</v>
      </c>
      <c r="C331" t="s">
        <v>716</v>
      </c>
      <c r="D331" t="s">
        <v>273</v>
      </c>
      <c r="E331" t="s">
        <v>273</v>
      </c>
      <c r="F331" t="s">
        <v>30</v>
      </c>
      <c r="G331">
        <v>0</v>
      </c>
      <c r="H331">
        <v>3</v>
      </c>
      <c r="I331">
        <v>24</v>
      </c>
      <c r="J331" t="s">
        <v>57</v>
      </c>
      <c r="K331" t="s">
        <v>798</v>
      </c>
      <c r="L331">
        <v>372792</v>
      </c>
      <c r="M331">
        <v>72</v>
      </c>
      <c r="N331">
        <v>72</v>
      </c>
      <c r="O331">
        <v>72</v>
      </c>
      <c r="P331">
        <v>71</v>
      </c>
      <c r="Q331">
        <v>72</v>
      </c>
      <c r="R331">
        <v>91.64</v>
      </c>
      <c r="S331">
        <v>98.14</v>
      </c>
      <c r="T331">
        <v>100</v>
      </c>
      <c r="U331">
        <v>0</v>
      </c>
      <c r="V331" t="s">
        <v>38</v>
      </c>
      <c r="X331" t="s">
        <v>77</v>
      </c>
      <c r="Y331" t="s">
        <v>82</v>
      </c>
      <c r="Z331" t="s">
        <v>34</v>
      </c>
      <c r="AA331" t="s">
        <v>35</v>
      </c>
      <c r="AB331">
        <v>4</v>
      </c>
    </row>
    <row r="332" spans="1:28" x14ac:dyDescent="0.25">
      <c r="A332" t="s">
        <v>143</v>
      </c>
      <c r="B332">
        <v>23778</v>
      </c>
      <c r="C332" t="s">
        <v>716</v>
      </c>
      <c r="D332" t="s">
        <v>780</v>
      </c>
      <c r="E332" t="s">
        <v>780</v>
      </c>
      <c r="F332" t="s">
        <v>30</v>
      </c>
      <c r="G332">
        <v>1</v>
      </c>
      <c r="H332">
        <v>3</v>
      </c>
      <c r="I332">
        <v>16</v>
      </c>
      <c r="J332" t="s">
        <v>54</v>
      </c>
      <c r="K332" t="s">
        <v>798</v>
      </c>
      <c r="L332">
        <v>20015</v>
      </c>
      <c r="M332">
        <v>73</v>
      </c>
      <c r="N332">
        <v>73</v>
      </c>
      <c r="O332">
        <v>73</v>
      </c>
      <c r="P332">
        <v>73</v>
      </c>
      <c r="Q332">
        <v>73</v>
      </c>
      <c r="R332">
        <v>99.75</v>
      </c>
      <c r="S332">
        <v>100</v>
      </c>
      <c r="T332">
        <v>93</v>
      </c>
      <c r="U332">
        <v>0</v>
      </c>
      <c r="V332" t="s">
        <v>55</v>
      </c>
      <c r="X332" t="s">
        <v>34</v>
      </c>
      <c r="Y332" t="s">
        <v>34</v>
      </c>
      <c r="Z332" t="s">
        <v>339</v>
      </c>
      <c r="AA332" t="s">
        <v>35</v>
      </c>
      <c r="AB332">
        <v>4</v>
      </c>
    </row>
    <row r="333" spans="1:28" x14ac:dyDescent="0.25">
      <c r="A333" t="s">
        <v>143</v>
      </c>
      <c r="B333">
        <v>25114</v>
      </c>
      <c r="C333" t="s">
        <v>28</v>
      </c>
      <c r="D333" t="s">
        <v>91</v>
      </c>
      <c r="E333" t="s">
        <v>91</v>
      </c>
      <c r="F333" t="s">
        <v>30</v>
      </c>
      <c r="G333">
        <v>0</v>
      </c>
      <c r="H333">
        <v>3</v>
      </c>
      <c r="I333">
        <v>0</v>
      </c>
      <c r="J333" t="s">
        <v>31</v>
      </c>
      <c r="K333" t="s">
        <v>144</v>
      </c>
      <c r="L333">
        <v>10</v>
      </c>
      <c r="M333">
        <v>95</v>
      </c>
      <c r="N333">
        <v>95</v>
      </c>
      <c r="O333">
        <v>97</v>
      </c>
      <c r="P333">
        <v>91</v>
      </c>
      <c r="Q333">
        <v>96</v>
      </c>
      <c r="R333">
        <v>89.12</v>
      </c>
      <c r="S333">
        <v>100</v>
      </c>
      <c r="T333">
        <v>99.73</v>
      </c>
      <c r="U333">
        <v>93.61</v>
      </c>
      <c r="V333" t="s">
        <v>145</v>
      </c>
      <c r="W333" t="s">
        <v>88</v>
      </c>
      <c r="X333" t="s">
        <v>92</v>
      </c>
      <c r="Y333" t="s">
        <v>34</v>
      </c>
      <c r="Z333" t="s">
        <v>34</v>
      </c>
      <c r="AA333" t="s">
        <v>146</v>
      </c>
      <c r="AB333">
        <v>4</v>
      </c>
    </row>
    <row r="334" spans="1:28" x14ac:dyDescent="0.25">
      <c r="A334" t="s">
        <v>143</v>
      </c>
      <c r="B334">
        <v>25114</v>
      </c>
      <c r="C334" t="s">
        <v>28</v>
      </c>
      <c r="D334" t="s">
        <v>90</v>
      </c>
      <c r="E334" t="s">
        <v>90</v>
      </c>
      <c r="F334" t="s">
        <v>30</v>
      </c>
      <c r="G334">
        <v>0</v>
      </c>
      <c r="H334">
        <v>3</v>
      </c>
      <c r="I334">
        <v>1</v>
      </c>
      <c r="J334" t="s">
        <v>31</v>
      </c>
      <c r="K334" t="s">
        <v>144</v>
      </c>
      <c r="L334">
        <v>20</v>
      </c>
      <c r="M334">
        <v>94</v>
      </c>
      <c r="N334">
        <v>94</v>
      </c>
      <c r="O334">
        <v>97</v>
      </c>
      <c r="P334">
        <v>97</v>
      </c>
      <c r="Q334">
        <v>96</v>
      </c>
      <c r="R334">
        <v>89.64</v>
      </c>
      <c r="S334">
        <v>100</v>
      </c>
      <c r="T334">
        <v>99.35</v>
      </c>
      <c r="U334">
        <v>90.31</v>
      </c>
      <c r="V334" t="s">
        <v>145</v>
      </c>
      <c r="W334" t="s">
        <v>88</v>
      </c>
      <c r="X334" t="s">
        <v>89</v>
      </c>
      <c r="Y334" t="s">
        <v>34</v>
      </c>
      <c r="Z334" t="s">
        <v>64</v>
      </c>
      <c r="AA334" t="s">
        <v>34</v>
      </c>
      <c r="AB334">
        <v>4</v>
      </c>
    </row>
    <row r="335" spans="1:28" x14ac:dyDescent="0.25">
      <c r="A335" t="s">
        <v>143</v>
      </c>
      <c r="B335">
        <v>25114</v>
      </c>
      <c r="C335" t="s">
        <v>28</v>
      </c>
      <c r="D335" t="s">
        <v>97</v>
      </c>
      <c r="E335" t="s">
        <v>97</v>
      </c>
      <c r="F335" t="s">
        <v>30</v>
      </c>
      <c r="G335">
        <v>0</v>
      </c>
      <c r="H335">
        <v>3</v>
      </c>
      <c r="I335">
        <v>3</v>
      </c>
      <c r="J335" t="s">
        <v>31</v>
      </c>
      <c r="K335" t="s">
        <v>144</v>
      </c>
      <c r="L335">
        <v>121</v>
      </c>
      <c r="M335">
        <v>90</v>
      </c>
      <c r="N335">
        <v>90</v>
      </c>
      <c r="O335">
        <v>97</v>
      </c>
      <c r="P335">
        <v>79</v>
      </c>
      <c r="Q335">
        <v>93</v>
      </c>
      <c r="R335">
        <v>89.36</v>
      </c>
      <c r="S335">
        <v>78.61</v>
      </c>
      <c r="T335">
        <v>97.3</v>
      </c>
      <c r="U335">
        <v>94.89</v>
      </c>
      <c r="V335" t="s">
        <v>149</v>
      </c>
      <c r="W335" t="s">
        <v>88</v>
      </c>
      <c r="X335" t="s">
        <v>92</v>
      </c>
      <c r="Y335" t="s">
        <v>95</v>
      </c>
      <c r="Z335" t="s">
        <v>72</v>
      </c>
      <c r="AA335" t="s">
        <v>146</v>
      </c>
      <c r="AB335">
        <v>4</v>
      </c>
    </row>
    <row r="336" spans="1:28" x14ac:dyDescent="0.25">
      <c r="A336" t="s">
        <v>143</v>
      </c>
      <c r="B336">
        <v>25114</v>
      </c>
      <c r="C336" t="s">
        <v>28</v>
      </c>
      <c r="D336" t="s">
        <v>103</v>
      </c>
      <c r="E336" t="s">
        <v>103</v>
      </c>
      <c r="F336" t="s">
        <v>30</v>
      </c>
      <c r="G336">
        <v>0</v>
      </c>
      <c r="H336">
        <v>3</v>
      </c>
      <c r="I336">
        <v>4</v>
      </c>
      <c r="J336" t="s">
        <v>31</v>
      </c>
      <c r="K336" t="s">
        <v>144</v>
      </c>
      <c r="L336">
        <v>225</v>
      </c>
      <c r="M336">
        <v>89</v>
      </c>
      <c r="N336">
        <v>89</v>
      </c>
      <c r="O336">
        <v>97</v>
      </c>
      <c r="P336">
        <v>83</v>
      </c>
      <c r="Q336">
        <v>93</v>
      </c>
      <c r="R336">
        <v>89.66</v>
      </c>
      <c r="S336">
        <v>78.02</v>
      </c>
      <c r="T336">
        <v>94.98</v>
      </c>
      <c r="U336">
        <v>93.76</v>
      </c>
      <c r="V336" t="s">
        <v>149</v>
      </c>
      <c r="W336" t="s">
        <v>88</v>
      </c>
      <c r="X336" t="s">
        <v>89</v>
      </c>
      <c r="Y336" t="s">
        <v>95</v>
      </c>
      <c r="Z336" t="s">
        <v>104</v>
      </c>
      <c r="AA336" t="s">
        <v>34</v>
      </c>
      <c r="AB336">
        <v>4</v>
      </c>
    </row>
    <row r="337" spans="1:28" x14ac:dyDescent="0.25">
      <c r="A337" t="s">
        <v>143</v>
      </c>
      <c r="B337">
        <v>25114</v>
      </c>
      <c r="C337" t="s">
        <v>28</v>
      </c>
      <c r="D337" t="s">
        <v>150</v>
      </c>
      <c r="E337" t="s">
        <v>150</v>
      </c>
      <c r="F337" t="s">
        <v>30</v>
      </c>
      <c r="G337">
        <v>0</v>
      </c>
      <c r="H337">
        <v>3</v>
      </c>
      <c r="I337">
        <v>5</v>
      </c>
      <c r="J337" t="s">
        <v>31</v>
      </c>
      <c r="K337" t="s">
        <v>144</v>
      </c>
      <c r="L337">
        <v>200</v>
      </c>
      <c r="M337">
        <v>89</v>
      </c>
      <c r="N337">
        <v>89</v>
      </c>
      <c r="O337">
        <v>97</v>
      </c>
      <c r="P337">
        <v>78</v>
      </c>
      <c r="Q337">
        <v>93</v>
      </c>
      <c r="R337">
        <v>89.64</v>
      </c>
      <c r="S337">
        <v>78.53</v>
      </c>
      <c r="T337">
        <v>95</v>
      </c>
      <c r="U337">
        <v>93.98</v>
      </c>
      <c r="V337" t="s">
        <v>149</v>
      </c>
      <c r="W337" t="s">
        <v>88</v>
      </c>
      <c r="X337" t="s">
        <v>89</v>
      </c>
      <c r="Y337" t="s">
        <v>95</v>
      </c>
      <c r="Z337" t="s">
        <v>104</v>
      </c>
      <c r="AA337" t="s">
        <v>146</v>
      </c>
      <c r="AB337">
        <v>4</v>
      </c>
    </row>
    <row r="338" spans="1:28" x14ac:dyDescent="0.25">
      <c r="A338" t="s">
        <v>143</v>
      </c>
      <c r="B338">
        <v>25114</v>
      </c>
      <c r="C338" t="s">
        <v>28</v>
      </c>
      <c r="D338" t="s">
        <v>93</v>
      </c>
      <c r="E338" t="s">
        <v>93</v>
      </c>
      <c r="F338" t="s">
        <v>30</v>
      </c>
      <c r="G338">
        <v>0</v>
      </c>
      <c r="H338">
        <v>3</v>
      </c>
      <c r="I338">
        <v>6</v>
      </c>
      <c r="J338" t="s">
        <v>31</v>
      </c>
      <c r="K338" t="s">
        <v>144</v>
      </c>
      <c r="L338">
        <v>173</v>
      </c>
      <c r="M338">
        <v>89</v>
      </c>
      <c r="N338">
        <v>89</v>
      </c>
      <c r="O338">
        <v>97</v>
      </c>
      <c r="P338">
        <v>78</v>
      </c>
      <c r="Q338">
        <v>93</v>
      </c>
      <c r="R338">
        <v>89.59</v>
      </c>
      <c r="S338">
        <v>78.569999999999993</v>
      </c>
      <c r="T338">
        <v>96.2</v>
      </c>
      <c r="U338">
        <v>92.09</v>
      </c>
      <c r="V338" t="s">
        <v>151</v>
      </c>
      <c r="W338" t="s">
        <v>88</v>
      </c>
      <c r="X338" t="s">
        <v>89</v>
      </c>
      <c r="Y338" t="s">
        <v>95</v>
      </c>
      <c r="Z338" t="s">
        <v>96</v>
      </c>
      <c r="AA338" t="s">
        <v>146</v>
      </c>
      <c r="AB338">
        <v>4</v>
      </c>
    </row>
    <row r="339" spans="1:28" x14ac:dyDescent="0.25">
      <c r="A339" t="s">
        <v>143</v>
      </c>
      <c r="B339">
        <v>25114</v>
      </c>
      <c r="C339" t="s">
        <v>28</v>
      </c>
      <c r="D339" t="s">
        <v>152</v>
      </c>
      <c r="E339" t="s">
        <v>152</v>
      </c>
      <c r="F339" t="s">
        <v>30</v>
      </c>
      <c r="G339">
        <v>0</v>
      </c>
      <c r="H339">
        <v>3</v>
      </c>
      <c r="I339">
        <v>7</v>
      </c>
      <c r="J339" t="s">
        <v>31</v>
      </c>
      <c r="K339" t="s">
        <v>144</v>
      </c>
      <c r="L339">
        <v>170</v>
      </c>
      <c r="M339">
        <v>89</v>
      </c>
      <c r="N339">
        <v>89</v>
      </c>
      <c r="O339">
        <v>97</v>
      </c>
      <c r="P339">
        <v>84</v>
      </c>
      <c r="Q339">
        <v>93</v>
      </c>
      <c r="R339">
        <v>89.66</v>
      </c>
      <c r="S339">
        <v>77.98</v>
      </c>
      <c r="T339">
        <v>96.18</v>
      </c>
      <c r="U339">
        <v>94.38</v>
      </c>
      <c r="V339" t="s">
        <v>149</v>
      </c>
      <c r="W339" t="s">
        <v>88</v>
      </c>
      <c r="X339" t="s">
        <v>89</v>
      </c>
      <c r="Y339" t="s">
        <v>95</v>
      </c>
      <c r="Z339" t="s">
        <v>96</v>
      </c>
      <c r="AA339" t="s">
        <v>34</v>
      </c>
      <c r="AB339">
        <v>4</v>
      </c>
    </row>
    <row r="340" spans="1:28" x14ac:dyDescent="0.25">
      <c r="A340" t="s">
        <v>143</v>
      </c>
      <c r="B340">
        <v>25114</v>
      </c>
      <c r="C340" t="s">
        <v>28</v>
      </c>
      <c r="D340" t="s">
        <v>99</v>
      </c>
      <c r="E340" t="s">
        <v>99</v>
      </c>
      <c r="F340" t="s">
        <v>30</v>
      </c>
      <c r="G340">
        <v>0</v>
      </c>
      <c r="H340">
        <v>3</v>
      </c>
      <c r="I340">
        <v>8</v>
      </c>
      <c r="J340" t="s">
        <v>31</v>
      </c>
      <c r="K340" t="s">
        <v>144</v>
      </c>
      <c r="L340">
        <v>109</v>
      </c>
      <c r="M340">
        <v>89</v>
      </c>
      <c r="N340">
        <v>89</v>
      </c>
      <c r="O340">
        <v>97</v>
      </c>
      <c r="P340">
        <v>85</v>
      </c>
      <c r="Q340">
        <v>93</v>
      </c>
      <c r="R340">
        <v>89.29</v>
      </c>
      <c r="S340">
        <v>77.92</v>
      </c>
      <c r="T340">
        <v>97.55</v>
      </c>
      <c r="U340">
        <v>92.02</v>
      </c>
      <c r="V340" t="s">
        <v>149</v>
      </c>
      <c r="W340" t="s">
        <v>88</v>
      </c>
      <c r="X340" t="s">
        <v>92</v>
      </c>
      <c r="Y340" t="s">
        <v>95</v>
      </c>
      <c r="Z340" t="s">
        <v>72</v>
      </c>
      <c r="AA340" t="s">
        <v>34</v>
      </c>
      <c r="AB340">
        <v>4</v>
      </c>
    </row>
    <row r="341" spans="1:28" x14ac:dyDescent="0.25">
      <c r="A341" t="s">
        <v>143</v>
      </c>
      <c r="B341">
        <v>25114</v>
      </c>
      <c r="C341" t="s">
        <v>28</v>
      </c>
      <c r="D341" t="s">
        <v>100</v>
      </c>
      <c r="E341" t="s">
        <v>100</v>
      </c>
      <c r="F341" t="s">
        <v>30</v>
      </c>
      <c r="G341">
        <v>0</v>
      </c>
      <c r="H341">
        <v>3</v>
      </c>
      <c r="I341">
        <v>9</v>
      </c>
      <c r="J341" t="s">
        <v>31</v>
      </c>
      <c r="K341" t="s">
        <v>144</v>
      </c>
      <c r="L341">
        <v>88</v>
      </c>
      <c r="M341">
        <v>89</v>
      </c>
      <c r="N341">
        <v>89</v>
      </c>
      <c r="O341">
        <v>97</v>
      </c>
      <c r="P341">
        <v>79</v>
      </c>
      <c r="Q341">
        <v>93</v>
      </c>
      <c r="R341">
        <v>89.36</v>
      </c>
      <c r="S341">
        <v>78.650000000000006</v>
      </c>
      <c r="T341">
        <v>98.38</v>
      </c>
      <c r="U341">
        <v>91.71</v>
      </c>
      <c r="V341" t="s">
        <v>151</v>
      </c>
      <c r="W341" t="s">
        <v>88</v>
      </c>
      <c r="X341" t="s">
        <v>92</v>
      </c>
      <c r="Y341" t="s">
        <v>101</v>
      </c>
      <c r="Z341" t="s">
        <v>102</v>
      </c>
      <c r="AA341" t="s">
        <v>146</v>
      </c>
      <c r="AB341">
        <v>4</v>
      </c>
    </row>
    <row r="342" spans="1:28" x14ac:dyDescent="0.25">
      <c r="A342" t="s">
        <v>143</v>
      </c>
      <c r="B342">
        <v>25114</v>
      </c>
      <c r="C342" t="s">
        <v>28</v>
      </c>
      <c r="D342" t="s">
        <v>162</v>
      </c>
      <c r="E342" t="s">
        <v>162</v>
      </c>
      <c r="F342" t="s">
        <v>30</v>
      </c>
      <c r="G342">
        <v>0</v>
      </c>
      <c r="H342">
        <v>3</v>
      </c>
      <c r="I342">
        <v>61</v>
      </c>
      <c r="J342" t="s">
        <v>76</v>
      </c>
      <c r="K342" t="s">
        <v>144</v>
      </c>
      <c r="L342">
        <v>201</v>
      </c>
      <c r="M342">
        <v>83</v>
      </c>
      <c r="N342">
        <v>83</v>
      </c>
      <c r="O342">
        <v>84</v>
      </c>
      <c r="P342">
        <v>81</v>
      </c>
      <c r="Q342">
        <v>84</v>
      </c>
      <c r="R342">
        <v>39.71</v>
      </c>
      <c r="S342">
        <v>99.64</v>
      </c>
      <c r="T342">
        <v>93.93</v>
      </c>
      <c r="U342">
        <v>100</v>
      </c>
      <c r="V342" t="s">
        <v>154</v>
      </c>
      <c r="W342" t="s">
        <v>88</v>
      </c>
      <c r="X342" t="s">
        <v>163</v>
      </c>
      <c r="Y342" t="s">
        <v>34</v>
      </c>
      <c r="Z342" t="s">
        <v>106</v>
      </c>
      <c r="AA342" t="s">
        <v>34</v>
      </c>
      <c r="AB342">
        <v>4</v>
      </c>
    </row>
    <row r="343" spans="1:28" x14ac:dyDescent="0.25">
      <c r="A343" t="s">
        <v>143</v>
      </c>
      <c r="B343">
        <v>25114</v>
      </c>
      <c r="C343" t="s">
        <v>28</v>
      </c>
      <c r="D343" t="s">
        <v>153</v>
      </c>
      <c r="E343" t="s">
        <v>153</v>
      </c>
      <c r="F343" t="s">
        <v>30</v>
      </c>
      <c r="G343">
        <v>0</v>
      </c>
      <c r="H343">
        <v>3</v>
      </c>
      <c r="I343">
        <v>16</v>
      </c>
      <c r="J343" t="s">
        <v>57</v>
      </c>
      <c r="K343" t="s">
        <v>144</v>
      </c>
      <c r="L343">
        <v>296</v>
      </c>
      <c r="M343">
        <v>87</v>
      </c>
      <c r="N343">
        <v>87</v>
      </c>
      <c r="O343">
        <v>98</v>
      </c>
      <c r="P343">
        <v>76</v>
      </c>
      <c r="Q343">
        <v>92</v>
      </c>
      <c r="R343">
        <v>94.64</v>
      </c>
      <c r="S343">
        <v>77.48</v>
      </c>
      <c r="T343">
        <v>77.400000000000006</v>
      </c>
      <c r="U343">
        <v>100</v>
      </c>
      <c r="V343" t="s">
        <v>154</v>
      </c>
      <c r="W343" t="s">
        <v>88</v>
      </c>
      <c r="X343" t="s">
        <v>58</v>
      </c>
      <c r="Y343" t="s">
        <v>112</v>
      </c>
      <c r="Z343" t="s">
        <v>112</v>
      </c>
      <c r="AA343" t="s">
        <v>34</v>
      </c>
      <c r="AB343">
        <v>4</v>
      </c>
    </row>
    <row r="344" spans="1:28" x14ac:dyDescent="0.25">
      <c r="A344" t="s">
        <v>143</v>
      </c>
      <c r="B344">
        <v>25114</v>
      </c>
      <c r="C344" t="s">
        <v>28</v>
      </c>
      <c r="D344" t="s">
        <v>156</v>
      </c>
      <c r="E344" t="s">
        <v>156</v>
      </c>
      <c r="F344" t="s">
        <v>30</v>
      </c>
      <c r="G344">
        <v>0</v>
      </c>
      <c r="H344">
        <v>3</v>
      </c>
      <c r="I344">
        <v>32</v>
      </c>
      <c r="J344" t="s">
        <v>57</v>
      </c>
      <c r="K344" t="s">
        <v>144</v>
      </c>
      <c r="L344">
        <v>26</v>
      </c>
      <c r="M344">
        <v>86</v>
      </c>
      <c r="N344">
        <v>86</v>
      </c>
      <c r="O344">
        <v>87</v>
      </c>
      <c r="P344">
        <v>81</v>
      </c>
      <c r="Q344">
        <v>86</v>
      </c>
      <c r="R344">
        <v>89.19</v>
      </c>
      <c r="S344">
        <v>60.44</v>
      </c>
      <c r="T344">
        <v>99.13</v>
      </c>
      <c r="U344">
        <v>96.46</v>
      </c>
      <c r="V344" t="s">
        <v>157</v>
      </c>
      <c r="W344" t="s">
        <v>88</v>
      </c>
      <c r="X344" t="s">
        <v>92</v>
      </c>
      <c r="Y344" t="s">
        <v>122</v>
      </c>
      <c r="Z344" t="s">
        <v>64</v>
      </c>
      <c r="AA344" t="s">
        <v>158</v>
      </c>
      <c r="AB344">
        <v>4</v>
      </c>
    </row>
    <row r="345" spans="1:28" x14ac:dyDescent="0.25">
      <c r="A345" t="s">
        <v>143</v>
      </c>
      <c r="B345">
        <v>25114</v>
      </c>
      <c r="C345" t="s">
        <v>28</v>
      </c>
      <c r="D345" t="s">
        <v>123</v>
      </c>
      <c r="E345" t="s">
        <v>123</v>
      </c>
      <c r="F345" t="s">
        <v>30</v>
      </c>
      <c r="G345">
        <v>0</v>
      </c>
      <c r="H345">
        <v>3</v>
      </c>
      <c r="I345">
        <v>50</v>
      </c>
      <c r="J345" t="s">
        <v>57</v>
      </c>
      <c r="K345" t="s">
        <v>144</v>
      </c>
      <c r="L345">
        <v>228</v>
      </c>
      <c r="M345">
        <v>84</v>
      </c>
      <c r="N345">
        <v>84</v>
      </c>
      <c r="O345">
        <v>97</v>
      </c>
      <c r="P345">
        <v>69</v>
      </c>
      <c r="Q345">
        <v>91</v>
      </c>
      <c r="R345">
        <v>89.19</v>
      </c>
      <c r="S345">
        <v>78.11</v>
      </c>
      <c r="T345">
        <v>77.45</v>
      </c>
      <c r="U345">
        <v>94.82</v>
      </c>
      <c r="V345" t="s">
        <v>149</v>
      </c>
      <c r="W345" t="s">
        <v>88</v>
      </c>
      <c r="X345" t="s">
        <v>92</v>
      </c>
      <c r="Y345" t="s">
        <v>95</v>
      </c>
      <c r="Z345" t="s">
        <v>112</v>
      </c>
      <c r="AA345" t="s">
        <v>146</v>
      </c>
      <c r="AB345">
        <v>4</v>
      </c>
    </row>
    <row r="346" spans="1:28" x14ac:dyDescent="0.25">
      <c r="A346" t="s">
        <v>143</v>
      </c>
      <c r="B346">
        <v>25114</v>
      </c>
      <c r="C346" t="s">
        <v>28</v>
      </c>
      <c r="D346" t="s">
        <v>171</v>
      </c>
      <c r="E346" t="s">
        <v>171</v>
      </c>
      <c r="F346" t="s">
        <v>30</v>
      </c>
      <c r="G346">
        <v>0</v>
      </c>
      <c r="H346">
        <v>3</v>
      </c>
      <c r="I346">
        <v>79</v>
      </c>
      <c r="J346" t="s">
        <v>57</v>
      </c>
      <c r="K346" t="s">
        <v>144</v>
      </c>
      <c r="L346">
        <v>304</v>
      </c>
      <c r="M346">
        <v>81</v>
      </c>
      <c r="N346">
        <v>81</v>
      </c>
      <c r="O346">
        <v>88</v>
      </c>
      <c r="P346">
        <v>74</v>
      </c>
      <c r="Q346">
        <v>84</v>
      </c>
      <c r="R346">
        <v>54.19</v>
      </c>
      <c r="S346">
        <v>77.37</v>
      </c>
      <c r="T346">
        <v>93.98</v>
      </c>
      <c r="U346">
        <v>100</v>
      </c>
      <c r="V346" t="s">
        <v>154</v>
      </c>
      <c r="W346" t="s">
        <v>88</v>
      </c>
      <c r="X346" t="s">
        <v>172</v>
      </c>
      <c r="Y346" t="s">
        <v>112</v>
      </c>
      <c r="Z346" t="s">
        <v>106</v>
      </c>
      <c r="AA346" t="s">
        <v>34</v>
      </c>
      <c r="AB346">
        <v>4</v>
      </c>
    </row>
    <row r="347" spans="1:28" x14ac:dyDescent="0.25">
      <c r="A347" t="s">
        <v>143</v>
      </c>
      <c r="B347">
        <v>25114</v>
      </c>
      <c r="C347" t="s">
        <v>28</v>
      </c>
      <c r="D347" t="s">
        <v>118</v>
      </c>
      <c r="E347" t="s">
        <v>118</v>
      </c>
      <c r="F347" t="s">
        <v>30</v>
      </c>
      <c r="G347">
        <v>0</v>
      </c>
      <c r="H347">
        <v>3</v>
      </c>
      <c r="I347">
        <v>25</v>
      </c>
      <c r="J347" t="s">
        <v>61</v>
      </c>
      <c r="K347" t="s">
        <v>144</v>
      </c>
      <c r="L347">
        <v>38</v>
      </c>
      <c r="M347">
        <v>87</v>
      </c>
      <c r="N347">
        <v>87</v>
      </c>
      <c r="O347">
        <v>87</v>
      </c>
      <c r="P347">
        <v>87</v>
      </c>
      <c r="Q347">
        <v>87</v>
      </c>
      <c r="R347">
        <v>94.72</v>
      </c>
      <c r="S347">
        <v>56.94</v>
      </c>
      <c r="T347">
        <v>99.08</v>
      </c>
      <c r="U347">
        <v>100</v>
      </c>
      <c r="V347" t="s">
        <v>155</v>
      </c>
      <c r="W347" t="s">
        <v>88</v>
      </c>
      <c r="X347" t="s">
        <v>58</v>
      </c>
      <c r="Y347" t="s">
        <v>120</v>
      </c>
      <c r="Z347" t="s">
        <v>52</v>
      </c>
      <c r="AA347" t="s">
        <v>34</v>
      </c>
      <c r="AB347">
        <v>4</v>
      </c>
    </row>
    <row r="348" spans="1:28" x14ac:dyDescent="0.25">
      <c r="A348" t="s">
        <v>143</v>
      </c>
      <c r="B348">
        <v>25114</v>
      </c>
      <c r="C348" t="s">
        <v>28</v>
      </c>
      <c r="D348" t="s">
        <v>176</v>
      </c>
      <c r="E348" t="s">
        <v>176</v>
      </c>
      <c r="F348" t="s">
        <v>30</v>
      </c>
      <c r="G348">
        <v>0</v>
      </c>
      <c r="H348">
        <v>3</v>
      </c>
      <c r="I348">
        <v>94</v>
      </c>
      <c r="J348" t="s">
        <v>54</v>
      </c>
      <c r="K348" t="s">
        <v>144</v>
      </c>
      <c r="L348">
        <v>283</v>
      </c>
      <c r="M348">
        <v>80</v>
      </c>
      <c r="N348">
        <v>80</v>
      </c>
      <c r="O348">
        <v>98</v>
      </c>
      <c r="P348">
        <v>62</v>
      </c>
      <c r="Q348">
        <v>89</v>
      </c>
      <c r="R348">
        <v>94.6</v>
      </c>
      <c r="S348">
        <v>77.55</v>
      </c>
      <c r="T348">
        <v>49.95</v>
      </c>
      <c r="U348">
        <v>100</v>
      </c>
      <c r="V348" t="s">
        <v>154</v>
      </c>
      <c r="W348" t="s">
        <v>88</v>
      </c>
      <c r="X348" t="s">
        <v>58</v>
      </c>
      <c r="Y348" t="s">
        <v>112</v>
      </c>
      <c r="Z348" t="s">
        <v>177</v>
      </c>
      <c r="AA348" t="s">
        <v>34</v>
      </c>
      <c r="AB348">
        <v>4</v>
      </c>
    </row>
    <row r="349" spans="1:28" x14ac:dyDescent="0.25">
      <c r="A349" t="s">
        <v>143</v>
      </c>
      <c r="B349">
        <v>30926</v>
      </c>
      <c r="C349" t="s">
        <v>566</v>
      </c>
      <c r="D349" t="s">
        <v>619</v>
      </c>
      <c r="E349" t="s">
        <v>619</v>
      </c>
      <c r="F349" t="s">
        <v>30</v>
      </c>
      <c r="G349">
        <v>0</v>
      </c>
      <c r="H349">
        <v>3</v>
      </c>
      <c r="I349">
        <v>99</v>
      </c>
      <c r="J349" t="s">
        <v>80</v>
      </c>
      <c r="K349" t="s">
        <v>568</v>
      </c>
      <c r="L349">
        <v>22</v>
      </c>
      <c r="M349">
        <v>97</v>
      </c>
      <c r="N349">
        <v>97</v>
      </c>
      <c r="O349">
        <v>98</v>
      </c>
      <c r="P349">
        <v>94</v>
      </c>
      <c r="Q349">
        <v>98</v>
      </c>
      <c r="R349">
        <v>99.72</v>
      </c>
      <c r="S349">
        <v>100</v>
      </c>
      <c r="T349">
        <v>98.21</v>
      </c>
      <c r="U349">
        <v>93.95</v>
      </c>
      <c r="V349" t="s">
        <v>620</v>
      </c>
      <c r="W349" t="s">
        <v>88</v>
      </c>
      <c r="X349" t="s">
        <v>34</v>
      </c>
      <c r="Y349" t="s">
        <v>34</v>
      </c>
      <c r="Z349" t="s">
        <v>621</v>
      </c>
      <c r="AA349" t="s">
        <v>622</v>
      </c>
      <c r="AB349">
        <v>4</v>
      </c>
    </row>
    <row r="350" spans="1:28" x14ac:dyDescent="0.25">
      <c r="A350" t="s">
        <v>143</v>
      </c>
      <c r="B350">
        <v>30926</v>
      </c>
      <c r="C350" t="s">
        <v>566</v>
      </c>
      <c r="D350" t="s">
        <v>571</v>
      </c>
      <c r="E350" t="s">
        <v>571</v>
      </c>
      <c r="F350" t="s">
        <v>30</v>
      </c>
      <c r="G350">
        <v>0</v>
      </c>
      <c r="H350">
        <v>3</v>
      </c>
      <c r="I350">
        <v>1</v>
      </c>
      <c r="J350" t="s">
        <v>31</v>
      </c>
      <c r="K350" t="s">
        <v>568</v>
      </c>
      <c r="L350">
        <v>25</v>
      </c>
      <c r="M350">
        <v>99</v>
      </c>
      <c r="N350">
        <v>99</v>
      </c>
      <c r="O350">
        <v>98</v>
      </c>
      <c r="P350">
        <v>96</v>
      </c>
      <c r="Q350">
        <v>98</v>
      </c>
      <c r="R350">
        <v>100</v>
      </c>
      <c r="S350">
        <v>100</v>
      </c>
      <c r="T350">
        <v>97.22</v>
      </c>
      <c r="U350">
        <v>100</v>
      </c>
      <c r="V350" t="s">
        <v>572</v>
      </c>
      <c r="W350" t="s">
        <v>88</v>
      </c>
      <c r="X350" t="s">
        <v>34</v>
      </c>
      <c r="Y350" t="s">
        <v>34</v>
      </c>
      <c r="Z350" t="s">
        <v>253</v>
      </c>
      <c r="AA350" t="s">
        <v>34</v>
      </c>
      <c r="AB350">
        <v>4</v>
      </c>
    </row>
    <row r="351" spans="1:28" x14ac:dyDescent="0.25">
      <c r="A351" t="s">
        <v>143</v>
      </c>
      <c r="B351">
        <v>30926</v>
      </c>
      <c r="C351" t="s">
        <v>566</v>
      </c>
      <c r="D351" t="s">
        <v>577</v>
      </c>
      <c r="E351" t="s">
        <v>577</v>
      </c>
      <c r="F351" t="s">
        <v>30</v>
      </c>
      <c r="G351">
        <v>0</v>
      </c>
      <c r="H351">
        <v>3</v>
      </c>
      <c r="I351">
        <v>4</v>
      </c>
      <c r="J351" t="s">
        <v>31</v>
      </c>
      <c r="K351" t="s">
        <v>568</v>
      </c>
      <c r="L351">
        <v>20</v>
      </c>
      <c r="M351">
        <v>99</v>
      </c>
      <c r="N351">
        <v>99</v>
      </c>
      <c r="O351">
        <v>99</v>
      </c>
      <c r="P351">
        <v>97</v>
      </c>
      <c r="Q351">
        <v>99</v>
      </c>
      <c r="R351">
        <v>100</v>
      </c>
      <c r="S351">
        <v>100</v>
      </c>
      <c r="T351">
        <v>98.73</v>
      </c>
      <c r="U351">
        <v>98.71</v>
      </c>
      <c r="V351" t="s">
        <v>578</v>
      </c>
      <c r="W351" t="s">
        <v>88</v>
      </c>
      <c r="X351" t="s">
        <v>34</v>
      </c>
      <c r="Y351" t="s">
        <v>34</v>
      </c>
      <c r="Z351" t="s">
        <v>579</v>
      </c>
      <c r="AA351" t="s">
        <v>102</v>
      </c>
      <c r="AB351">
        <v>4</v>
      </c>
    </row>
    <row r="352" spans="1:28" x14ac:dyDescent="0.25">
      <c r="A352" t="s">
        <v>143</v>
      </c>
      <c r="B352">
        <v>30926</v>
      </c>
      <c r="C352" t="s">
        <v>566</v>
      </c>
      <c r="D352" t="s">
        <v>587</v>
      </c>
      <c r="E352" t="s">
        <v>587</v>
      </c>
      <c r="F352" t="s">
        <v>30</v>
      </c>
      <c r="G352">
        <v>0</v>
      </c>
      <c r="H352">
        <v>3</v>
      </c>
      <c r="I352">
        <v>8</v>
      </c>
      <c r="J352" t="s">
        <v>31</v>
      </c>
      <c r="K352" t="s">
        <v>568</v>
      </c>
      <c r="L352">
        <v>18</v>
      </c>
      <c r="M352">
        <v>99</v>
      </c>
      <c r="N352">
        <v>99</v>
      </c>
      <c r="O352">
        <v>99</v>
      </c>
      <c r="P352">
        <v>97</v>
      </c>
      <c r="Q352">
        <v>99</v>
      </c>
      <c r="R352">
        <v>100</v>
      </c>
      <c r="S352">
        <v>100</v>
      </c>
      <c r="T352">
        <v>99.36</v>
      </c>
      <c r="U352">
        <v>97.55</v>
      </c>
      <c r="V352" t="s">
        <v>578</v>
      </c>
      <c r="W352" t="s">
        <v>88</v>
      </c>
      <c r="X352" t="s">
        <v>34</v>
      </c>
      <c r="Y352" t="s">
        <v>34</v>
      </c>
      <c r="Z352" t="s">
        <v>588</v>
      </c>
      <c r="AA352" t="s">
        <v>555</v>
      </c>
      <c r="AB352">
        <v>4</v>
      </c>
    </row>
    <row r="353" spans="1:28" x14ac:dyDescent="0.25">
      <c r="A353" t="s">
        <v>143</v>
      </c>
      <c r="B353">
        <v>30926</v>
      </c>
      <c r="C353" t="s">
        <v>566</v>
      </c>
      <c r="D353" t="s">
        <v>589</v>
      </c>
      <c r="E353" t="s">
        <v>589</v>
      </c>
      <c r="F353" t="s">
        <v>30</v>
      </c>
      <c r="G353">
        <v>0</v>
      </c>
      <c r="H353">
        <v>3</v>
      </c>
      <c r="I353">
        <v>9</v>
      </c>
      <c r="J353" t="s">
        <v>31</v>
      </c>
      <c r="K353" t="s">
        <v>568</v>
      </c>
      <c r="L353">
        <v>16</v>
      </c>
      <c r="M353">
        <v>99</v>
      </c>
      <c r="N353">
        <v>99</v>
      </c>
      <c r="O353">
        <v>99</v>
      </c>
      <c r="P353">
        <v>95</v>
      </c>
      <c r="Q353">
        <v>99</v>
      </c>
      <c r="R353">
        <v>100</v>
      </c>
      <c r="S353">
        <v>100</v>
      </c>
      <c r="T353">
        <v>99.72</v>
      </c>
      <c r="U353">
        <v>98.54</v>
      </c>
      <c r="V353" t="s">
        <v>578</v>
      </c>
      <c r="W353" t="s">
        <v>88</v>
      </c>
      <c r="X353" t="s">
        <v>34</v>
      </c>
      <c r="Y353" t="s">
        <v>34</v>
      </c>
      <c r="Z353" t="s">
        <v>590</v>
      </c>
      <c r="AA353" t="s">
        <v>209</v>
      </c>
      <c r="AB353">
        <v>4</v>
      </c>
    </row>
    <row r="354" spans="1:28" x14ac:dyDescent="0.25">
      <c r="A354" t="s">
        <v>143</v>
      </c>
      <c r="B354">
        <v>30926</v>
      </c>
      <c r="C354" t="s">
        <v>566</v>
      </c>
      <c r="D354" t="s">
        <v>599</v>
      </c>
      <c r="E354" t="s">
        <v>599</v>
      </c>
      <c r="F354" t="s">
        <v>30</v>
      </c>
      <c r="G354">
        <v>0</v>
      </c>
      <c r="H354">
        <v>3</v>
      </c>
      <c r="I354">
        <v>50</v>
      </c>
      <c r="J354" t="s">
        <v>57</v>
      </c>
      <c r="K354" t="s">
        <v>568</v>
      </c>
      <c r="L354">
        <v>17</v>
      </c>
      <c r="M354">
        <v>98</v>
      </c>
      <c r="N354">
        <v>98</v>
      </c>
      <c r="O354">
        <v>99</v>
      </c>
      <c r="P354">
        <v>95</v>
      </c>
      <c r="Q354">
        <v>98</v>
      </c>
      <c r="R354">
        <v>97.39</v>
      </c>
      <c r="S354">
        <v>100</v>
      </c>
      <c r="T354">
        <v>98.7</v>
      </c>
      <c r="U354">
        <v>98.49</v>
      </c>
      <c r="V354" t="s">
        <v>600</v>
      </c>
      <c r="W354" t="s">
        <v>88</v>
      </c>
      <c r="X354" t="s">
        <v>297</v>
      </c>
      <c r="Y354" t="s">
        <v>34</v>
      </c>
      <c r="Z354" t="s">
        <v>96</v>
      </c>
      <c r="AA354" t="s">
        <v>82</v>
      </c>
      <c r="AB354">
        <v>4</v>
      </c>
    </row>
    <row r="355" spans="1:28" x14ac:dyDescent="0.25">
      <c r="A355" t="s">
        <v>143</v>
      </c>
      <c r="B355">
        <v>30926</v>
      </c>
      <c r="C355" t="s">
        <v>566</v>
      </c>
      <c r="D355" t="s">
        <v>601</v>
      </c>
      <c r="E355" t="s">
        <v>601</v>
      </c>
      <c r="F355" t="s">
        <v>30</v>
      </c>
      <c r="G355">
        <v>0</v>
      </c>
      <c r="H355">
        <v>3</v>
      </c>
      <c r="I355">
        <v>52</v>
      </c>
      <c r="J355" t="s">
        <v>57</v>
      </c>
      <c r="K355" t="s">
        <v>568</v>
      </c>
      <c r="L355">
        <v>9</v>
      </c>
      <c r="M355">
        <v>98</v>
      </c>
      <c r="N355">
        <v>98</v>
      </c>
      <c r="O355">
        <v>98</v>
      </c>
      <c r="P355">
        <v>96</v>
      </c>
      <c r="Q355">
        <v>98</v>
      </c>
      <c r="R355">
        <v>100</v>
      </c>
      <c r="S355">
        <v>100</v>
      </c>
      <c r="T355">
        <v>98.33</v>
      </c>
      <c r="U355">
        <v>94.43</v>
      </c>
      <c r="V355" t="s">
        <v>602</v>
      </c>
      <c r="W355" t="s">
        <v>88</v>
      </c>
      <c r="X355" t="s">
        <v>34</v>
      </c>
      <c r="Y355" t="s">
        <v>34</v>
      </c>
      <c r="Z355" t="s">
        <v>82</v>
      </c>
      <c r="AA355" t="s">
        <v>391</v>
      </c>
      <c r="AB355">
        <v>4</v>
      </c>
    </row>
    <row r="356" spans="1:28" x14ac:dyDescent="0.25">
      <c r="A356" t="s">
        <v>143</v>
      </c>
      <c r="B356">
        <v>30926</v>
      </c>
      <c r="C356" t="s">
        <v>566</v>
      </c>
      <c r="D356" t="s">
        <v>612</v>
      </c>
      <c r="E356" t="s">
        <v>612</v>
      </c>
      <c r="F356" t="s">
        <v>30</v>
      </c>
      <c r="G356">
        <v>0</v>
      </c>
      <c r="H356">
        <v>3</v>
      </c>
      <c r="I356">
        <v>84</v>
      </c>
      <c r="J356" t="s">
        <v>57</v>
      </c>
      <c r="K356" t="s">
        <v>568</v>
      </c>
      <c r="L356">
        <v>25</v>
      </c>
      <c r="M356">
        <v>97</v>
      </c>
      <c r="N356">
        <v>97</v>
      </c>
      <c r="O356">
        <v>97</v>
      </c>
      <c r="P356">
        <v>95</v>
      </c>
      <c r="Q356">
        <v>97</v>
      </c>
      <c r="R356">
        <v>99.13</v>
      </c>
      <c r="S356">
        <v>100</v>
      </c>
      <c r="T356">
        <v>97.43</v>
      </c>
      <c r="U356">
        <v>94.57</v>
      </c>
      <c r="V356" t="s">
        <v>604</v>
      </c>
      <c r="W356" t="s">
        <v>88</v>
      </c>
      <c r="X356" t="s">
        <v>321</v>
      </c>
      <c r="Y356" t="s">
        <v>34</v>
      </c>
      <c r="Z356" t="s">
        <v>570</v>
      </c>
      <c r="AA356" t="s">
        <v>72</v>
      </c>
      <c r="AB356">
        <v>4</v>
      </c>
    </row>
    <row r="357" spans="1:28" x14ac:dyDescent="0.25">
      <c r="A357" t="s">
        <v>143</v>
      </c>
      <c r="B357">
        <v>30926</v>
      </c>
      <c r="C357" t="s">
        <v>566</v>
      </c>
      <c r="D357" t="s">
        <v>603</v>
      </c>
      <c r="E357" t="s">
        <v>603</v>
      </c>
      <c r="F357" t="s">
        <v>30</v>
      </c>
      <c r="G357">
        <v>0</v>
      </c>
      <c r="H357">
        <v>3</v>
      </c>
      <c r="I357">
        <v>53</v>
      </c>
      <c r="J357" t="s">
        <v>61</v>
      </c>
      <c r="K357" t="s">
        <v>568</v>
      </c>
      <c r="L357">
        <v>33</v>
      </c>
      <c r="M357">
        <v>97</v>
      </c>
      <c r="N357">
        <v>97</v>
      </c>
      <c r="O357">
        <v>98</v>
      </c>
      <c r="P357">
        <v>90</v>
      </c>
      <c r="Q357">
        <v>98</v>
      </c>
      <c r="R357">
        <v>99.79</v>
      </c>
      <c r="S357">
        <v>100</v>
      </c>
      <c r="T357">
        <v>92.24</v>
      </c>
      <c r="U357">
        <v>97.31</v>
      </c>
      <c r="V357" t="s">
        <v>604</v>
      </c>
      <c r="W357" t="s">
        <v>88</v>
      </c>
      <c r="X357" t="s">
        <v>34</v>
      </c>
      <c r="Y357" t="s">
        <v>34</v>
      </c>
      <c r="Z357" t="s">
        <v>605</v>
      </c>
      <c r="AA357" t="s">
        <v>104</v>
      </c>
      <c r="AB357">
        <v>4</v>
      </c>
    </row>
    <row r="358" spans="1:28" x14ac:dyDescent="0.25">
      <c r="A358" t="s">
        <v>143</v>
      </c>
      <c r="B358">
        <v>37552</v>
      </c>
      <c r="C358" t="s">
        <v>215</v>
      </c>
      <c r="D358" t="s">
        <v>194</v>
      </c>
      <c r="E358" t="s">
        <v>194</v>
      </c>
      <c r="F358" t="s">
        <v>30</v>
      </c>
      <c r="G358">
        <v>7</v>
      </c>
      <c r="H358">
        <v>3</v>
      </c>
      <c r="I358">
        <v>6</v>
      </c>
      <c r="J358" t="s">
        <v>31</v>
      </c>
      <c r="K358" t="s">
        <v>258</v>
      </c>
      <c r="L358">
        <v>839482</v>
      </c>
      <c r="M358">
        <v>65</v>
      </c>
      <c r="N358">
        <v>65</v>
      </c>
      <c r="O358">
        <v>66</v>
      </c>
      <c r="P358">
        <v>60</v>
      </c>
      <c r="Q358">
        <v>65</v>
      </c>
      <c r="R358">
        <v>100</v>
      </c>
      <c r="S358">
        <v>96.03</v>
      </c>
      <c r="U358">
        <v>0</v>
      </c>
      <c r="V358" t="s">
        <v>195</v>
      </c>
      <c r="X358" t="s">
        <v>34</v>
      </c>
      <c r="Y358" t="s">
        <v>196</v>
      </c>
      <c r="AA358" t="s">
        <v>35</v>
      </c>
      <c r="AB358">
        <v>3</v>
      </c>
    </row>
    <row r="359" spans="1:28" x14ac:dyDescent="0.25">
      <c r="A359" t="s">
        <v>143</v>
      </c>
      <c r="B359">
        <v>37552</v>
      </c>
      <c r="C359" t="s">
        <v>215</v>
      </c>
      <c r="D359" t="s">
        <v>197</v>
      </c>
      <c r="E359" t="s">
        <v>197</v>
      </c>
      <c r="F359" t="s">
        <v>30</v>
      </c>
      <c r="G359">
        <v>5</v>
      </c>
      <c r="H359">
        <v>3</v>
      </c>
      <c r="I359">
        <v>7</v>
      </c>
      <c r="J359" t="s">
        <v>31</v>
      </c>
      <c r="K359" t="s">
        <v>258</v>
      </c>
      <c r="L359">
        <v>646859</v>
      </c>
      <c r="M359">
        <v>65</v>
      </c>
      <c r="N359">
        <v>65</v>
      </c>
      <c r="O359">
        <v>66</v>
      </c>
      <c r="P359">
        <v>60</v>
      </c>
      <c r="Q359">
        <v>65</v>
      </c>
      <c r="R359">
        <v>100</v>
      </c>
      <c r="S359">
        <v>96.03</v>
      </c>
      <c r="U359">
        <v>0</v>
      </c>
      <c r="V359" t="s">
        <v>195</v>
      </c>
      <c r="X359" t="s">
        <v>34</v>
      </c>
      <c r="Y359" t="s">
        <v>196</v>
      </c>
      <c r="AA359" t="s">
        <v>35</v>
      </c>
      <c r="AB359">
        <v>3</v>
      </c>
    </row>
    <row r="360" spans="1:28" x14ac:dyDescent="0.25">
      <c r="A360" t="s">
        <v>143</v>
      </c>
      <c r="B360">
        <v>37552</v>
      </c>
      <c r="C360" t="s">
        <v>215</v>
      </c>
      <c r="D360" t="s">
        <v>199</v>
      </c>
      <c r="E360" t="s">
        <v>199</v>
      </c>
      <c r="F360" t="s">
        <v>30</v>
      </c>
      <c r="G360">
        <v>0</v>
      </c>
      <c r="H360">
        <v>3</v>
      </c>
      <c r="I360">
        <v>8</v>
      </c>
      <c r="J360" t="s">
        <v>31</v>
      </c>
      <c r="K360" t="s">
        <v>258</v>
      </c>
      <c r="L360">
        <v>257526</v>
      </c>
      <c r="M360">
        <v>65</v>
      </c>
      <c r="N360">
        <v>65</v>
      </c>
      <c r="O360">
        <v>66</v>
      </c>
      <c r="P360">
        <v>60</v>
      </c>
      <c r="Q360">
        <v>65</v>
      </c>
      <c r="R360">
        <v>100</v>
      </c>
      <c r="S360">
        <v>96.03</v>
      </c>
      <c r="U360">
        <v>0</v>
      </c>
      <c r="V360" t="s">
        <v>195</v>
      </c>
      <c r="X360" t="s">
        <v>34</v>
      </c>
      <c r="Y360" t="s">
        <v>196</v>
      </c>
      <c r="AA360" t="s">
        <v>35</v>
      </c>
      <c r="AB360">
        <v>3</v>
      </c>
    </row>
    <row r="361" spans="1:28" x14ac:dyDescent="0.25">
      <c r="A361" t="s">
        <v>143</v>
      </c>
      <c r="B361">
        <v>37552</v>
      </c>
      <c r="C361" t="s">
        <v>215</v>
      </c>
      <c r="D361" t="s">
        <v>198</v>
      </c>
      <c r="E361" t="s">
        <v>198</v>
      </c>
      <c r="F361" t="s">
        <v>30</v>
      </c>
      <c r="G361">
        <v>0</v>
      </c>
      <c r="H361">
        <v>3</v>
      </c>
      <c r="I361">
        <v>9</v>
      </c>
      <c r="J361" t="s">
        <v>31</v>
      </c>
      <c r="K361" t="s">
        <v>258</v>
      </c>
      <c r="L361">
        <v>257526</v>
      </c>
      <c r="M361">
        <v>65</v>
      </c>
      <c r="N361">
        <v>65</v>
      </c>
      <c r="O361">
        <v>66</v>
      </c>
      <c r="P361">
        <v>60</v>
      </c>
      <c r="Q361">
        <v>65</v>
      </c>
      <c r="R361">
        <v>100</v>
      </c>
      <c r="S361">
        <v>96.03</v>
      </c>
      <c r="U361">
        <v>0</v>
      </c>
      <c r="V361" t="s">
        <v>195</v>
      </c>
      <c r="X361" t="s">
        <v>34</v>
      </c>
      <c r="Y361" t="s">
        <v>196</v>
      </c>
      <c r="AA361" t="s">
        <v>35</v>
      </c>
      <c r="AB361">
        <v>3</v>
      </c>
    </row>
    <row r="362" spans="1:28" x14ac:dyDescent="0.25">
      <c r="A362" t="s">
        <v>143</v>
      </c>
      <c r="B362">
        <v>37552</v>
      </c>
      <c r="C362" t="s">
        <v>215</v>
      </c>
      <c r="D362" t="s">
        <v>261</v>
      </c>
      <c r="E362" t="s">
        <v>261</v>
      </c>
      <c r="F362" t="s">
        <v>30</v>
      </c>
      <c r="G362">
        <v>2</v>
      </c>
      <c r="H362">
        <v>3</v>
      </c>
      <c r="I362">
        <v>55</v>
      </c>
      <c r="J362" t="s">
        <v>57</v>
      </c>
      <c r="K362" t="s">
        <v>258</v>
      </c>
      <c r="L362">
        <v>86868</v>
      </c>
      <c r="M362">
        <v>62</v>
      </c>
      <c r="N362">
        <v>62</v>
      </c>
      <c r="O362">
        <v>63</v>
      </c>
      <c r="P362">
        <v>57</v>
      </c>
      <c r="Q362">
        <v>62</v>
      </c>
      <c r="R362">
        <v>91.08</v>
      </c>
      <c r="S362">
        <v>96.03</v>
      </c>
      <c r="U362">
        <v>0</v>
      </c>
      <c r="V362" t="s">
        <v>206</v>
      </c>
      <c r="X362" t="s">
        <v>262</v>
      </c>
      <c r="Y362" t="s">
        <v>196</v>
      </c>
      <c r="AA362" t="s">
        <v>35</v>
      </c>
      <c r="AB362">
        <v>3</v>
      </c>
    </row>
    <row r="363" spans="1:28" x14ac:dyDescent="0.25">
      <c r="A363" t="s">
        <v>143</v>
      </c>
      <c r="B363">
        <v>37552</v>
      </c>
      <c r="C363" t="s">
        <v>215</v>
      </c>
      <c r="D363" t="s">
        <v>264</v>
      </c>
      <c r="E363" t="s">
        <v>264</v>
      </c>
      <c r="F363" t="s">
        <v>30</v>
      </c>
      <c r="G363">
        <v>2</v>
      </c>
      <c r="H363">
        <v>3</v>
      </c>
      <c r="I363">
        <v>77</v>
      </c>
      <c r="J363" t="s">
        <v>57</v>
      </c>
      <c r="K363" t="s">
        <v>258</v>
      </c>
      <c r="L363">
        <v>39228</v>
      </c>
      <c r="M363">
        <v>61</v>
      </c>
      <c r="N363">
        <v>61</v>
      </c>
      <c r="O363">
        <v>62</v>
      </c>
      <c r="P363">
        <v>56</v>
      </c>
      <c r="Q363">
        <v>61</v>
      </c>
      <c r="R363">
        <v>88.26</v>
      </c>
      <c r="S363">
        <v>96.03</v>
      </c>
      <c r="U363">
        <v>0</v>
      </c>
      <c r="V363" t="s">
        <v>206</v>
      </c>
      <c r="X363" t="s">
        <v>265</v>
      </c>
      <c r="Y363" t="s">
        <v>196</v>
      </c>
      <c r="AA363" t="s">
        <v>35</v>
      </c>
      <c r="AB363">
        <v>3</v>
      </c>
    </row>
    <row r="364" spans="1:28" x14ac:dyDescent="0.25">
      <c r="A364" t="s">
        <v>143</v>
      </c>
      <c r="B364">
        <v>37552</v>
      </c>
      <c r="C364" t="s">
        <v>215</v>
      </c>
      <c r="D364" t="s">
        <v>259</v>
      </c>
      <c r="E364" t="s">
        <v>259</v>
      </c>
      <c r="F364" t="s">
        <v>30</v>
      </c>
      <c r="G364">
        <v>1</v>
      </c>
      <c r="H364">
        <v>3</v>
      </c>
      <c r="I364">
        <v>37</v>
      </c>
      <c r="J364" t="s">
        <v>57</v>
      </c>
      <c r="K364" t="s">
        <v>258</v>
      </c>
      <c r="L364">
        <v>2916</v>
      </c>
      <c r="M364">
        <v>65</v>
      </c>
      <c r="N364">
        <v>65</v>
      </c>
      <c r="O364">
        <v>66</v>
      </c>
      <c r="P364">
        <v>60</v>
      </c>
      <c r="Q364">
        <v>65</v>
      </c>
      <c r="R364">
        <v>100</v>
      </c>
      <c r="S364">
        <v>96.03</v>
      </c>
      <c r="U364">
        <v>0</v>
      </c>
      <c r="V364" t="s">
        <v>195</v>
      </c>
      <c r="X364" t="s">
        <v>34</v>
      </c>
      <c r="Y364" t="s">
        <v>196</v>
      </c>
      <c r="AA364" t="s">
        <v>35</v>
      </c>
      <c r="AB364">
        <v>3</v>
      </c>
    </row>
    <row r="365" spans="1:28" x14ac:dyDescent="0.25">
      <c r="A365" t="s">
        <v>143</v>
      </c>
      <c r="B365">
        <v>37552</v>
      </c>
      <c r="C365" t="s">
        <v>215</v>
      </c>
      <c r="D365" t="s">
        <v>263</v>
      </c>
      <c r="E365" t="s">
        <v>263</v>
      </c>
      <c r="F365" t="s">
        <v>30</v>
      </c>
      <c r="G365">
        <v>1</v>
      </c>
      <c r="H365">
        <v>3</v>
      </c>
      <c r="I365">
        <v>67</v>
      </c>
      <c r="J365" t="s">
        <v>57</v>
      </c>
      <c r="K365" t="s">
        <v>258</v>
      </c>
      <c r="L365">
        <v>43293</v>
      </c>
      <c r="M365">
        <v>62</v>
      </c>
      <c r="N365">
        <v>62</v>
      </c>
      <c r="O365">
        <v>63</v>
      </c>
      <c r="P365">
        <v>57</v>
      </c>
      <c r="Q365">
        <v>62</v>
      </c>
      <c r="R365">
        <v>91.08</v>
      </c>
      <c r="S365">
        <v>96.03</v>
      </c>
      <c r="U365">
        <v>0</v>
      </c>
      <c r="V365" t="s">
        <v>206</v>
      </c>
      <c r="X365" t="s">
        <v>262</v>
      </c>
      <c r="Y365" t="s">
        <v>196</v>
      </c>
      <c r="AA365" t="s">
        <v>35</v>
      </c>
      <c r="AB365">
        <v>3</v>
      </c>
    </row>
    <row r="366" spans="1:28" x14ac:dyDescent="0.25">
      <c r="A366" t="s">
        <v>143</v>
      </c>
      <c r="B366">
        <v>37552</v>
      </c>
      <c r="C366" t="s">
        <v>215</v>
      </c>
      <c r="D366" t="s">
        <v>203</v>
      </c>
      <c r="E366" t="s">
        <v>203</v>
      </c>
      <c r="F366" t="s">
        <v>30</v>
      </c>
      <c r="G366">
        <v>0</v>
      </c>
      <c r="H366">
        <v>3</v>
      </c>
      <c r="I366">
        <v>27</v>
      </c>
      <c r="J366" t="s">
        <v>57</v>
      </c>
      <c r="K366" t="s">
        <v>258</v>
      </c>
      <c r="L366">
        <v>21724</v>
      </c>
      <c r="M366">
        <v>65</v>
      </c>
      <c r="N366">
        <v>65</v>
      </c>
      <c r="O366">
        <v>66</v>
      </c>
      <c r="P366">
        <v>60</v>
      </c>
      <c r="Q366">
        <v>65</v>
      </c>
      <c r="R366">
        <v>100</v>
      </c>
      <c r="S366">
        <v>96.03</v>
      </c>
      <c r="U366">
        <v>0</v>
      </c>
      <c r="V366" t="s">
        <v>195</v>
      </c>
      <c r="X366" t="s">
        <v>34</v>
      </c>
      <c r="Y366" t="s">
        <v>196</v>
      </c>
      <c r="AA366" t="s">
        <v>35</v>
      </c>
      <c r="AB366">
        <v>3</v>
      </c>
    </row>
    <row r="367" spans="1:28" x14ac:dyDescent="0.25">
      <c r="A367" t="s">
        <v>143</v>
      </c>
      <c r="B367">
        <v>37552</v>
      </c>
      <c r="C367" t="s">
        <v>215</v>
      </c>
      <c r="D367" t="s">
        <v>260</v>
      </c>
      <c r="E367" t="s">
        <v>260</v>
      </c>
      <c r="F367" t="s">
        <v>30</v>
      </c>
      <c r="G367">
        <v>0</v>
      </c>
      <c r="H367">
        <v>3</v>
      </c>
      <c r="I367">
        <v>44</v>
      </c>
      <c r="J367" t="s">
        <v>57</v>
      </c>
      <c r="K367" t="s">
        <v>258</v>
      </c>
      <c r="L367">
        <v>20001</v>
      </c>
      <c r="M367">
        <v>64</v>
      </c>
      <c r="N367">
        <v>64</v>
      </c>
      <c r="O367">
        <v>65</v>
      </c>
      <c r="P367">
        <v>60</v>
      </c>
      <c r="Q367">
        <v>65</v>
      </c>
      <c r="R367">
        <v>98.02</v>
      </c>
      <c r="S367">
        <v>96.03</v>
      </c>
      <c r="U367">
        <v>0</v>
      </c>
      <c r="V367" t="s">
        <v>206</v>
      </c>
      <c r="X367" t="s">
        <v>45</v>
      </c>
      <c r="Y367" t="s">
        <v>196</v>
      </c>
      <c r="AA367" t="s">
        <v>35</v>
      </c>
      <c r="AB367">
        <v>3</v>
      </c>
    </row>
    <row r="368" spans="1:28" x14ac:dyDescent="0.25">
      <c r="A368" t="s">
        <v>143</v>
      </c>
      <c r="B368">
        <v>37552</v>
      </c>
      <c r="C368" t="s">
        <v>215</v>
      </c>
      <c r="D368" t="s">
        <v>266</v>
      </c>
      <c r="E368" t="s">
        <v>266</v>
      </c>
      <c r="F368" t="s">
        <v>30</v>
      </c>
      <c r="G368">
        <v>0</v>
      </c>
      <c r="H368">
        <v>3</v>
      </c>
      <c r="I368">
        <v>79</v>
      </c>
      <c r="J368" t="s">
        <v>57</v>
      </c>
      <c r="K368" t="s">
        <v>258</v>
      </c>
      <c r="L368">
        <v>21067</v>
      </c>
      <c r="M368">
        <v>61</v>
      </c>
      <c r="N368">
        <v>61</v>
      </c>
      <c r="O368">
        <v>62</v>
      </c>
      <c r="P368">
        <v>56</v>
      </c>
      <c r="Q368">
        <v>61</v>
      </c>
      <c r="R368">
        <v>88.12</v>
      </c>
      <c r="S368">
        <v>96.03</v>
      </c>
      <c r="U368">
        <v>0</v>
      </c>
      <c r="V368" t="s">
        <v>206</v>
      </c>
      <c r="X368" t="s">
        <v>265</v>
      </c>
      <c r="Y368" t="s">
        <v>196</v>
      </c>
      <c r="AA368" t="s">
        <v>35</v>
      </c>
      <c r="AB368">
        <v>3</v>
      </c>
    </row>
    <row r="369" spans="1:28" x14ac:dyDescent="0.25">
      <c r="A369" t="s">
        <v>143</v>
      </c>
      <c r="B369">
        <v>37552</v>
      </c>
      <c r="C369" t="s">
        <v>215</v>
      </c>
      <c r="D369" t="s">
        <v>267</v>
      </c>
      <c r="E369" t="s">
        <v>267</v>
      </c>
      <c r="F369" t="s">
        <v>30</v>
      </c>
      <c r="G369">
        <v>1</v>
      </c>
      <c r="H369">
        <v>3</v>
      </c>
      <c r="I369">
        <v>87</v>
      </c>
      <c r="J369" t="s">
        <v>61</v>
      </c>
      <c r="K369" t="s">
        <v>258</v>
      </c>
      <c r="L369">
        <v>21474</v>
      </c>
      <c r="M369">
        <v>60</v>
      </c>
      <c r="N369">
        <v>60</v>
      </c>
      <c r="O369">
        <v>61</v>
      </c>
      <c r="P369">
        <v>56</v>
      </c>
      <c r="Q369">
        <v>61</v>
      </c>
      <c r="R369">
        <v>86.2</v>
      </c>
      <c r="S369">
        <v>96.46</v>
      </c>
      <c r="U369">
        <v>0</v>
      </c>
      <c r="V369" t="s">
        <v>206</v>
      </c>
      <c r="X369" t="s">
        <v>136</v>
      </c>
      <c r="Y369" t="s">
        <v>268</v>
      </c>
      <c r="AA369" t="s">
        <v>35</v>
      </c>
      <c r="AB369">
        <v>3</v>
      </c>
    </row>
    <row r="370" spans="1:28" x14ac:dyDescent="0.25">
      <c r="A370" t="s">
        <v>143</v>
      </c>
      <c r="B370">
        <v>37552</v>
      </c>
      <c r="C370" t="s">
        <v>215</v>
      </c>
      <c r="D370" t="s">
        <v>200</v>
      </c>
      <c r="E370" t="s">
        <v>200</v>
      </c>
      <c r="F370" t="s">
        <v>30</v>
      </c>
      <c r="G370">
        <v>0</v>
      </c>
      <c r="H370">
        <v>3</v>
      </c>
      <c r="I370">
        <v>10</v>
      </c>
      <c r="J370" t="s">
        <v>54</v>
      </c>
      <c r="K370" t="s">
        <v>258</v>
      </c>
      <c r="L370">
        <v>257424</v>
      </c>
      <c r="M370">
        <v>65</v>
      </c>
      <c r="N370">
        <v>65</v>
      </c>
      <c r="O370">
        <v>66</v>
      </c>
      <c r="P370">
        <v>60</v>
      </c>
      <c r="Q370">
        <v>65</v>
      </c>
      <c r="R370">
        <v>100</v>
      </c>
      <c r="S370">
        <v>96.03</v>
      </c>
      <c r="U370">
        <v>0</v>
      </c>
      <c r="V370" t="s">
        <v>195</v>
      </c>
      <c r="X370" t="s">
        <v>34</v>
      </c>
      <c r="Y370" t="s">
        <v>196</v>
      </c>
      <c r="AA370" t="s">
        <v>35</v>
      </c>
      <c r="AB370">
        <v>3</v>
      </c>
    </row>
    <row r="371" spans="1:28" x14ac:dyDescent="0.25">
      <c r="A371" t="s">
        <v>143</v>
      </c>
      <c r="B371">
        <v>40750</v>
      </c>
      <c r="C371" t="s">
        <v>847</v>
      </c>
      <c r="D371" t="s">
        <v>897</v>
      </c>
      <c r="E371" t="s">
        <v>897</v>
      </c>
      <c r="F371" t="s">
        <v>30</v>
      </c>
      <c r="G371">
        <v>0</v>
      </c>
      <c r="H371">
        <v>3</v>
      </c>
      <c r="I371">
        <v>98</v>
      </c>
      <c r="J371" t="s">
        <v>80</v>
      </c>
      <c r="K371" t="s">
        <v>849</v>
      </c>
      <c r="L371">
        <v>93</v>
      </c>
      <c r="M371">
        <v>46</v>
      </c>
      <c r="N371">
        <v>46</v>
      </c>
      <c r="O371">
        <v>50</v>
      </c>
      <c r="P371">
        <v>41</v>
      </c>
      <c r="Q371">
        <v>48</v>
      </c>
      <c r="R371">
        <v>85.7</v>
      </c>
      <c r="S371">
        <v>-112.41</v>
      </c>
      <c r="U371">
        <v>350.08</v>
      </c>
      <c r="V371" t="s">
        <v>154</v>
      </c>
      <c r="W371" t="s">
        <v>850</v>
      </c>
      <c r="X371" t="s">
        <v>136</v>
      </c>
      <c r="Y371">
        <f>-112--112</f>
        <v>0</v>
      </c>
      <c r="AA371" t="s">
        <v>898</v>
      </c>
      <c r="AB371">
        <v>7</v>
      </c>
    </row>
    <row r="372" spans="1:28" x14ac:dyDescent="0.25">
      <c r="A372" t="s">
        <v>143</v>
      </c>
      <c r="B372">
        <v>40750</v>
      </c>
      <c r="C372" t="s">
        <v>847</v>
      </c>
      <c r="D372" t="s">
        <v>899</v>
      </c>
      <c r="E372" t="s">
        <v>899</v>
      </c>
      <c r="F372" t="s">
        <v>30</v>
      </c>
      <c r="G372">
        <v>0</v>
      </c>
      <c r="H372">
        <v>3</v>
      </c>
      <c r="I372">
        <v>99</v>
      </c>
      <c r="J372" t="s">
        <v>80</v>
      </c>
      <c r="K372" t="s">
        <v>849</v>
      </c>
      <c r="L372">
        <v>53</v>
      </c>
      <c r="M372">
        <v>46</v>
      </c>
      <c r="N372">
        <v>46</v>
      </c>
      <c r="O372">
        <v>50</v>
      </c>
      <c r="P372">
        <v>43</v>
      </c>
      <c r="Q372">
        <v>48</v>
      </c>
      <c r="R372">
        <v>100</v>
      </c>
      <c r="S372">
        <v>-113.39</v>
      </c>
      <c r="U372">
        <v>342.27</v>
      </c>
      <c r="V372" t="s">
        <v>855</v>
      </c>
      <c r="W372" t="s">
        <v>850</v>
      </c>
      <c r="X372" t="s">
        <v>34</v>
      </c>
      <c r="Y372">
        <f>-113--113</f>
        <v>0</v>
      </c>
      <c r="AA372" t="s">
        <v>900</v>
      </c>
      <c r="AB372">
        <v>7</v>
      </c>
    </row>
    <row r="373" spans="1:28" x14ac:dyDescent="0.25">
      <c r="A373" t="s">
        <v>143</v>
      </c>
      <c r="B373">
        <v>40750</v>
      </c>
      <c r="C373" t="s">
        <v>847</v>
      </c>
      <c r="D373" t="s">
        <v>848</v>
      </c>
      <c r="E373" t="s">
        <v>848</v>
      </c>
      <c r="F373" t="s">
        <v>30</v>
      </c>
      <c r="G373">
        <v>0</v>
      </c>
      <c r="H373">
        <v>3</v>
      </c>
      <c r="I373">
        <v>0</v>
      </c>
      <c r="J373" t="s">
        <v>31</v>
      </c>
      <c r="K373" t="s">
        <v>849</v>
      </c>
      <c r="L373">
        <v>34</v>
      </c>
      <c r="M373">
        <v>51</v>
      </c>
      <c r="N373">
        <v>51</v>
      </c>
      <c r="O373">
        <v>52</v>
      </c>
      <c r="P373">
        <v>50</v>
      </c>
      <c r="Q373">
        <v>52</v>
      </c>
      <c r="R373">
        <v>97.98</v>
      </c>
      <c r="S373">
        <v>-128.85</v>
      </c>
      <c r="U373">
        <v>392.15</v>
      </c>
      <c r="V373" t="s">
        <v>154</v>
      </c>
      <c r="W373" t="s">
        <v>850</v>
      </c>
      <c r="X373" t="s">
        <v>45</v>
      </c>
      <c r="Y373">
        <f>-129--129</f>
        <v>0</v>
      </c>
      <c r="AA373" t="s">
        <v>851</v>
      </c>
      <c r="AB373">
        <v>7</v>
      </c>
    </row>
    <row r="374" spans="1:28" x14ac:dyDescent="0.25">
      <c r="A374" t="s">
        <v>143</v>
      </c>
      <c r="B374">
        <v>40750</v>
      </c>
      <c r="C374" t="s">
        <v>847</v>
      </c>
      <c r="D374" t="s">
        <v>854</v>
      </c>
      <c r="E374" t="s">
        <v>854</v>
      </c>
      <c r="F374" t="s">
        <v>30</v>
      </c>
      <c r="G374">
        <v>0</v>
      </c>
      <c r="H374">
        <v>3</v>
      </c>
      <c r="I374">
        <v>2</v>
      </c>
      <c r="J374" t="s">
        <v>31</v>
      </c>
      <c r="K374" t="s">
        <v>849</v>
      </c>
      <c r="L374">
        <v>34</v>
      </c>
      <c r="M374">
        <v>50</v>
      </c>
      <c r="N374">
        <v>50</v>
      </c>
      <c r="O374">
        <v>50</v>
      </c>
      <c r="P374">
        <v>49</v>
      </c>
      <c r="Q374">
        <v>50</v>
      </c>
      <c r="R374">
        <v>100</v>
      </c>
      <c r="S374">
        <v>-127.02</v>
      </c>
      <c r="U374">
        <v>377.18</v>
      </c>
      <c r="V374" t="s">
        <v>855</v>
      </c>
      <c r="W374" t="s">
        <v>850</v>
      </c>
      <c r="X374" t="s">
        <v>34</v>
      </c>
      <c r="Y374">
        <f>-127--127</f>
        <v>0</v>
      </c>
      <c r="AA374" t="s">
        <v>856</v>
      </c>
      <c r="AB374">
        <v>7</v>
      </c>
    </row>
    <row r="375" spans="1:28" x14ac:dyDescent="0.25">
      <c r="A375" t="s">
        <v>143</v>
      </c>
      <c r="B375">
        <v>40750</v>
      </c>
      <c r="C375" t="s">
        <v>847</v>
      </c>
      <c r="D375" t="s">
        <v>866</v>
      </c>
      <c r="E375" t="s">
        <v>866</v>
      </c>
      <c r="F375" t="s">
        <v>30</v>
      </c>
      <c r="G375">
        <v>0</v>
      </c>
      <c r="H375">
        <v>3</v>
      </c>
      <c r="I375">
        <v>7</v>
      </c>
      <c r="J375" t="s">
        <v>31</v>
      </c>
      <c r="K375" t="s">
        <v>849</v>
      </c>
      <c r="L375">
        <v>42</v>
      </c>
      <c r="M375">
        <v>49</v>
      </c>
      <c r="N375">
        <v>49</v>
      </c>
      <c r="O375">
        <v>53</v>
      </c>
      <c r="P375">
        <v>44</v>
      </c>
      <c r="Q375">
        <v>51</v>
      </c>
      <c r="R375">
        <v>100</v>
      </c>
      <c r="S375">
        <v>-127.05</v>
      </c>
      <c r="U375">
        <v>372.32</v>
      </c>
      <c r="V375" t="s">
        <v>855</v>
      </c>
      <c r="W375" t="s">
        <v>850</v>
      </c>
      <c r="X375" t="s">
        <v>34</v>
      </c>
      <c r="Y375">
        <f>-127--127</f>
        <v>0</v>
      </c>
      <c r="AA375" t="s">
        <v>867</v>
      </c>
      <c r="AB375">
        <v>7</v>
      </c>
    </row>
    <row r="376" spans="1:28" x14ac:dyDescent="0.25">
      <c r="A376" t="s">
        <v>143</v>
      </c>
      <c r="B376">
        <v>40750</v>
      </c>
      <c r="C376" t="s">
        <v>847</v>
      </c>
      <c r="D376" t="s">
        <v>883</v>
      </c>
      <c r="E376" t="s">
        <v>883</v>
      </c>
      <c r="F376" t="s">
        <v>30</v>
      </c>
      <c r="G376">
        <v>0</v>
      </c>
      <c r="H376">
        <v>3</v>
      </c>
      <c r="I376">
        <v>46</v>
      </c>
      <c r="J376" t="s">
        <v>76</v>
      </c>
      <c r="K376" t="s">
        <v>849</v>
      </c>
      <c r="L376">
        <v>43</v>
      </c>
      <c r="M376">
        <v>47</v>
      </c>
      <c r="N376">
        <v>47</v>
      </c>
      <c r="O376">
        <v>51</v>
      </c>
      <c r="P376">
        <v>42</v>
      </c>
      <c r="Q376">
        <v>49</v>
      </c>
      <c r="R376">
        <v>100</v>
      </c>
      <c r="S376">
        <v>-127.01</v>
      </c>
      <c r="U376">
        <v>357.54</v>
      </c>
      <c r="V376" t="s">
        <v>855</v>
      </c>
      <c r="W376" t="s">
        <v>850</v>
      </c>
      <c r="X376" t="s">
        <v>34</v>
      </c>
      <c r="Y376">
        <f>-127--127</f>
        <v>0</v>
      </c>
      <c r="AA376" t="s">
        <v>884</v>
      </c>
      <c r="AB376">
        <v>7</v>
      </c>
    </row>
    <row r="377" spans="1:28" x14ac:dyDescent="0.25">
      <c r="A377" t="s">
        <v>143</v>
      </c>
      <c r="B377">
        <v>40750</v>
      </c>
      <c r="C377" t="s">
        <v>847</v>
      </c>
      <c r="D377" t="s">
        <v>871</v>
      </c>
      <c r="E377" t="s">
        <v>871</v>
      </c>
      <c r="F377" t="s">
        <v>30</v>
      </c>
      <c r="G377">
        <v>0</v>
      </c>
      <c r="H377">
        <v>3</v>
      </c>
      <c r="I377">
        <v>10</v>
      </c>
      <c r="J377" t="s">
        <v>57</v>
      </c>
      <c r="K377" t="s">
        <v>849</v>
      </c>
      <c r="L377">
        <v>33</v>
      </c>
      <c r="M377">
        <v>49</v>
      </c>
      <c r="N377">
        <v>49</v>
      </c>
      <c r="O377">
        <v>52</v>
      </c>
      <c r="P377">
        <v>45</v>
      </c>
      <c r="Q377">
        <v>50</v>
      </c>
      <c r="R377">
        <v>100</v>
      </c>
      <c r="S377">
        <v>-112.94</v>
      </c>
      <c r="U377">
        <v>356.03</v>
      </c>
      <c r="V377" t="s">
        <v>855</v>
      </c>
      <c r="W377" t="s">
        <v>850</v>
      </c>
      <c r="X377" t="s">
        <v>34</v>
      </c>
      <c r="Y377">
        <f>-113--113</f>
        <v>0</v>
      </c>
      <c r="AA377" t="s">
        <v>872</v>
      </c>
      <c r="AB377">
        <v>7</v>
      </c>
    </row>
    <row r="378" spans="1:28" x14ac:dyDescent="0.25">
      <c r="A378" t="s">
        <v>143</v>
      </c>
      <c r="B378">
        <v>40750</v>
      </c>
      <c r="C378" t="s">
        <v>847</v>
      </c>
      <c r="D378" t="s">
        <v>873</v>
      </c>
      <c r="E378" t="s">
        <v>873</v>
      </c>
      <c r="F378" t="s">
        <v>30</v>
      </c>
      <c r="G378">
        <v>0</v>
      </c>
      <c r="H378">
        <v>3</v>
      </c>
      <c r="I378">
        <v>20</v>
      </c>
      <c r="J378" t="s">
        <v>57</v>
      </c>
      <c r="K378" t="s">
        <v>849</v>
      </c>
      <c r="L378">
        <v>42</v>
      </c>
      <c r="M378">
        <v>48</v>
      </c>
      <c r="N378">
        <v>48</v>
      </c>
      <c r="O378">
        <v>52</v>
      </c>
      <c r="P378">
        <v>44</v>
      </c>
      <c r="Q378">
        <v>50</v>
      </c>
      <c r="R378">
        <v>100</v>
      </c>
      <c r="S378">
        <v>-127.01</v>
      </c>
      <c r="U378">
        <v>368.37</v>
      </c>
      <c r="V378" t="s">
        <v>855</v>
      </c>
      <c r="W378" t="s">
        <v>850</v>
      </c>
      <c r="X378" t="s">
        <v>34</v>
      </c>
      <c r="Y378">
        <f>-127--127</f>
        <v>0</v>
      </c>
      <c r="AA378" t="s">
        <v>874</v>
      </c>
      <c r="AB378">
        <v>7</v>
      </c>
    </row>
    <row r="379" spans="1:28" x14ac:dyDescent="0.25">
      <c r="A379" t="s">
        <v>143</v>
      </c>
      <c r="B379">
        <v>40750</v>
      </c>
      <c r="C379" t="s">
        <v>847</v>
      </c>
      <c r="D379" t="s">
        <v>885</v>
      </c>
      <c r="E379" t="s">
        <v>885</v>
      </c>
      <c r="F379" t="s">
        <v>30</v>
      </c>
      <c r="G379">
        <v>0</v>
      </c>
      <c r="H379">
        <v>3</v>
      </c>
      <c r="I379">
        <v>64</v>
      </c>
      <c r="J379" t="s">
        <v>57</v>
      </c>
      <c r="K379" t="s">
        <v>849</v>
      </c>
      <c r="L379">
        <v>26</v>
      </c>
      <c r="M379">
        <v>47</v>
      </c>
      <c r="N379">
        <v>47</v>
      </c>
      <c r="O379">
        <v>52</v>
      </c>
      <c r="P379">
        <v>42</v>
      </c>
      <c r="Q379">
        <v>50</v>
      </c>
      <c r="R379">
        <v>100</v>
      </c>
      <c r="S379">
        <v>-127.05</v>
      </c>
      <c r="U379">
        <v>362.82</v>
      </c>
      <c r="V379" t="s">
        <v>855</v>
      </c>
      <c r="W379" t="s">
        <v>850</v>
      </c>
      <c r="X379" t="s">
        <v>34</v>
      </c>
      <c r="Y379">
        <f>-127--127</f>
        <v>0</v>
      </c>
      <c r="AA379" t="s">
        <v>886</v>
      </c>
      <c r="AB379">
        <v>7</v>
      </c>
    </row>
    <row r="380" spans="1:28" x14ac:dyDescent="0.25">
      <c r="A380" t="s">
        <v>143</v>
      </c>
      <c r="B380">
        <v>40750</v>
      </c>
      <c r="C380" t="s">
        <v>847</v>
      </c>
      <c r="D380" t="s">
        <v>887</v>
      </c>
      <c r="E380" t="s">
        <v>887</v>
      </c>
      <c r="F380" t="s">
        <v>30</v>
      </c>
      <c r="G380">
        <v>0</v>
      </c>
      <c r="H380">
        <v>3</v>
      </c>
      <c r="I380">
        <v>63</v>
      </c>
      <c r="J380" t="s">
        <v>57</v>
      </c>
      <c r="K380" t="s">
        <v>849</v>
      </c>
      <c r="L380">
        <v>26</v>
      </c>
      <c r="M380">
        <v>47</v>
      </c>
      <c r="N380">
        <v>47</v>
      </c>
      <c r="O380">
        <v>50</v>
      </c>
      <c r="P380">
        <v>45</v>
      </c>
      <c r="Q380">
        <v>49</v>
      </c>
      <c r="R380">
        <v>100</v>
      </c>
      <c r="S380">
        <v>-112.8</v>
      </c>
      <c r="U380">
        <v>346.94</v>
      </c>
      <c r="V380" t="s">
        <v>855</v>
      </c>
      <c r="W380" t="s">
        <v>850</v>
      </c>
      <c r="X380" t="s">
        <v>34</v>
      </c>
      <c r="Y380">
        <f>-113--113</f>
        <v>0</v>
      </c>
      <c r="AA380" t="s">
        <v>888</v>
      </c>
      <c r="AB380">
        <v>7</v>
      </c>
    </row>
    <row r="381" spans="1:28" x14ac:dyDescent="0.25">
      <c r="A381" t="s">
        <v>143</v>
      </c>
      <c r="B381">
        <v>40750</v>
      </c>
      <c r="C381" t="s">
        <v>847</v>
      </c>
      <c r="D381" t="s">
        <v>889</v>
      </c>
      <c r="E381" t="s">
        <v>889</v>
      </c>
      <c r="F381" t="s">
        <v>30</v>
      </c>
      <c r="G381">
        <v>0</v>
      </c>
      <c r="H381">
        <v>3</v>
      </c>
      <c r="I381">
        <v>67</v>
      </c>
      <c r="J381" t="s">
        <v>57</v>
      </c>
      <c r="K381" t="s">
        <v>849</v>
      </c>
      <c r="L381">
        <v>20</v>
      </c>
      <c r="M381">
        <v>47</v>
      </c>
      <c r="N381">
        <v>47</v>
      </c>
      <c r="O381">
        <v>48</v>
      </c>
      <c r="P381">
        <v>46</v>
      </c>
      <c r="Q381">
        <v>48</v>
      </c>
      <c r="R381">
        <v>100</v>
      </c>
      <c r="S381">
        <v>-127.03</v>
      </c>
      <c r="U381">
        <v>359.71</v>
      </c>
      <c r="V381" t="s">
        <v>855</v>
      </c>
      <c r="W381" t="s">
        <v>850</v>
      </c>
      <c r="X381" t="s">
        <v>34</v>
      </c>
      <c r="Y381">
        <f>-127--127</f>
        <v>0</v>
      </c>
      <c r="AA381" t="s">
        <v>890</v>
      </c>
      <c r="AB381">
        <v>7</v>
      </c>
    </row>
    <row r="382" spans="1:28" x14ac:dyDescent="0.25">
      <c r="A382" t="s">
        <v>143</v>
      </c>
      <c r="B382">
        <v>46376</v>
      </c>
      <c r="C382" t="s">
        <v>495</v>
      </c>
      <c r="D382" t="s">
        <v>501</v>
      </c>
      <c r="E382" t="s">
        <v>501</v>
      </c>
      <c r="F382" t="s">
        <v>30</v>
      </c>
      <c r="G382">
        <v>0</v>
      </c>
      <c r="H382">
        <v>3</v>
      </c>
      <c r="I382">
        <v>0</v>
      </c>
      <c r="J382" t="s">
        <v>31</v>
      </c>
      <c r="K382" t="s">
        <v>546</v>
      </c>
      <c r="L382">
        <v>3</v>
      </c>
      <c r="M382">
        <v>100</v>
      </c>
      <c r="N382">
        <v>100</v>
      </c>
      <c r="O382">
        <v>100</v>
      </c>
      <c r="P382">
        <v>100</v>
      </c>
      <c r="Q382">
        <v>100</v>
      </c>
      <c r="R382">
        <v>100</v>
      </c>
      <c r="S382">
        <v>100</v>
      </c>
      <c r="T382">
        <v>100</v>
      </c>
      <c r="U382">
        <v>100</v>
      </c>
      <c r="V382" t="s">
        <v>547</v>
      </c>
      <c r="W382" t="s">
        <v>526</v>
      </c>
      <c r="X382" t="s">
        <v>34</v>
      </c>
      <c r="Y382" t="s">
        <v>34</v>
      </c>
      <c r="Z382" t="s">
        <v>34</v>
      </c>
      <c r="AA382" t="s">
        <v>34</v>
      </c>
      <c r="AB382">
        <v>4</v>
      </c>
    </row>
    <row r="383" spans="1:28" x14ac:dyDescent="0.25">
      <c r="A383" t="s">
        <v>143</v>
      </c>
      <c r="B383">
        <v>46376</v>
      </c>
      <c r="C383" t="s">
        <v>495</v>
      </c>
      <c r="D383" t="s">
        <v>511</v>
      </c>
      <c r="E383" t="s">
        <v>511</v>
      </c>
      <c r="F383" t="s">
        <v>30</v>
      </c>
      <c r="G383">
        <v>0</v>
      </c>
      <c r="H383">
        <v>3</v>
      </c>
      <c r="I383">
        <v>6</v>
      </c>
      <c r="J383" t="s">
        <v>31</v>
      </c>
      <c r="K383" t="s">
        <v>546</v>
      </c>
      <c r="L383">
        <v>2</v>
      </c>
      <c r="M383">
        <v>100</v>
      </c>
      <c r="N383">
        <v>100</v>
      </c>
      <c r="O383">
        <v>100</v>
      </c>
      <c r="P383">
        <v>100</v>
      </c>
      <c r="Q383">
        <v>100</v>
      </c>
      <c r="R383">
        <v>100</v>
      </c>
      <c r="S383">
        <v>100</v>
      </c>
      <c r="T383">
        <v>100</v>
      </c>
      <c r="U383">
        <v>100</v>
      </c>
      <c r="V383" t="s">
        <v>547</v>
      </c>
      <c r="W383" t="s">
        <v>526</v>
      </c>
      <c r="X383" t="s">
        <v>34</v>
      </c>
      <c r="Y383" t="s">
        <v>34</v>
      </c>
      <c r="Z383" t="s">
        <v>34</v>
      </c>
      <c r="AA383" t="s">
        <v>34</v>
      </c>
      <c r="AB383">
        <v>4</v>
      </c>
    </row>
    <row r="384" spans="1:28" x14ac:dyDescent="0.25">
      <c r="A384" t="s">
        <v>143</v>
      </c>
      <c r="B384">
        <v>46376</v>
      </c>
      <c r="C384" t="s">
        <v>495</v>
      </c>
      <c r="D384" t="s">
        <v>533</v>
      </c>
      <c r="E384" t="s">
        <v>533</v>
      </c>
      <c r="F384" t="s">
        <v>30</v>
      </c>
      <c r="G384">
        <v>0</v>
      </c>
      <c r="H384">
        <v>3</v>
      </c>
      <c r="I384">
        <v>4</v>
      </c>
      <c r="J384" t="s">
        <v>31</v>
      </c>
      <c r="K384" t="s">
        <v>546</v>
      </c>
      <c r="L384">
        <v>2</v>
      </c>
      <c r="M384">
        <v>100</v>
      </c>
      <c r="N384">
        <v>100</v>
      </c>
      <c r="O384">
        <v>100</v>
      </c>
      <c r="P384">
        <v>100</v>
      </c>
      <c r="Q384">
        <v>100</v>
      </c>
      <c r="R384">
        <v>100</v>
      </c>
      <c r="S384">
        <v>100</v>
      </c>
      <c r="T384">
        <v>100</v>
      </c>
      <c r="U384">
        <v>100</v>
      </c>
      <c r="V384" t="s">
        <v>547</v>
      </c>
      <c r="W384" t="s">
        <v>526</v>
      </c>
      <c r="X384" t="s">
        <v>34</v>
      </c>
      <c r="Y384" t="s">
        <v>34</v>
      </c>
      <c r="Z384" t="s">
        <v>34</v>
      </c>
      <c r="AA384" t="s">
        <v>34</v>
      </c>
      <c r="AB384">
        <v>4</v>
      </c>
    </row>
    <row r="385" spans="1:28" x14ac:dyDescent="0.25">
      <c r="A385" t="s">
        <v>143</v>
      </c>
      <c r="B385">
        <v>46376</v>
      </c>
      <c r="C385" t="s">
        <v>495</v>
      </c>
      <c r="D385" t="s">
        <v>512</v>
      </c>
      <c r="E385" t="s">
        <v>512</v>
      </c>
      <c r="F385" t="s">
        <v>30</v>
      </c>
      <c r="G385">
        <v>0</v>
      </c>
      <c r="H385">
        <v>3</v>
      </c>
      <c r="I385">
        <v>5</v>
      </c>
      <c r="J385" t="s">
        <v>31</v>
      </c>
      <c r="K385" t="s">
        <v>546</v>
      </c>
      <c r="L385">
        <v>2</v>
      </c>
      <c r="M385">
        <v>100</v>
      </c>
      <c r="N385">
        <v>100</v>
      </c>
      <c r="O385">
        <v>100</v>
      </c>
      <c r="P385">
        <v>100</v>
      </c>
      <c r="Q385">
        <v>100</v>
      </c>
      <c r="R385">
        <v>100</v>
      </c>
      <c r="S385">
        <v>100</v>
      </c>
      <c r="T385">
        <v>100</v>
      </c>
      <c r="U385">
        <v>100</v>
      </c>
      <c r="V385" t="s">
        <v>547</v>
      </c>
      <c r="W385" t="s">
        <v>526</v>
      </c>
      <c r="X385" t="s">
        <v>34</v>
      </c>
      <c r="Y385" t="s">
        <v>34</v>
      </c>
      <c r="Z385" t="s">
        <v>34</v>
      </c>
      <c r="AA385" t="s">
        <v>34</v>
      </c>
      <c r="AB385">
        <v>4</v>
      </c>
    </row>
    <row r="386" spans="1:28" x14ac:dyDescent="0.25">
      <c r="A386" t="s">
        <v>143</v>
      </c>
      <c r="B386">
        <v>46376</v>
      </c>
      <c r="C386" t="s">
        <v>495</v>
      </c>
      <c r="D386" t="s">
        <v>529</v>
      </c>
      <c r="E386" t="s">
        <v>529</v>
      </c>
      <c r="F386" t="s">
        <v>30</v>
      </c>
      <c r="G386">
        <v>0</v>
      </c>
      <c r="H386">
        <v>3</v>
      </c>
      <c r="I386">
        <v>1</v>
      </c>
      <c r="J386" t="s">
        <v>31</v>
      </c>
      <c r="K386" t="s">
        <v>546</v>
      </c>
      <c r="L386">
        <v>2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100</v>
      </c>
      <c r="S386">
        <v>100</v>
      </c>
      <c r="T386">
        <v>100</v>
      </c>
      <c r="U386">
        <v>100</v>
      </c>
      <c r="V386" t="s">
        <v>547</v>
      </c>
      <c r="W386" t="s">
        <v>526</v>
      </c>
      <c r="X386" t="s">
        <v>34</v>
      </c>
      <c r="Y386" t="s">
        <v>34</v>
      </c>
      <c r="Z386" t="s">
        <v>34</v>
      </c>
      <c r="AA386" t="s">
        <v>34</v>
      </c>
      <c r="AB386">
        <v>4</v>
      </c>
    </row>
    <row r="387" spans="1:28" x14ac:dyDescent="0.25">
      <c r="A387" t="s">
        <v>143</v>
      </c>
      <c r="B387">
        <v>46376</v>
      </c>
      <c r="C387" t="s">
        <v>495</v>
      </c>
      <c r="D387" t="s">
        <v>530</v>
      </c>
      <c r="E387" t="s">
        <v>530</v>
      </c>
      <c r="F387" t="s">
        <v>30</v>
      </c>
      <c r="G387">
        <v>0</v>
      </c>
      <c r="H387">
        <v>3</v>
      </c>
      <c r="I387">
        <v>2</v>
      </c>
      <c r="J387" t="s">
        <v>31</v>
      </c>
      <c r="K387" t="s">
        <v>546</v>
      </c>
      <c r="L387">
        <v>2</v>
      </c>
      <c r="M387">
        <v>100</v>
      </c>
      <c r="N387">
        <v>100</v>
      </c>
      <c r="O387">
        <v>100</v>
      </c>
      <c r="P387">
        <v>100</v>
      </c>
      <c r="Q387">
        <v>100</v>
      </c>
      <c r="R387">
        <v>100</v>
      </c>
      <c r="S387">
        <v>100</v>
      </c>
      <c r="T387">
        <v>100</v>
      </c>
      <c r="U387">
        <v>100</v>
      </c>
      <c r="V387" t="s">
        <v>547</v>
      </c>
      <c r="W387" t="s">
        <v>526</v>
      </c>
      <c r="X387" t="s">
        <v>34</v>
      </c>
      <c r="Y387" t="s">
        <v>34</v>
      </c>
      <c r="Z387" t="s">
        <v>34</v>
      </c>
      <c r="AA387" t="s">
        <v>34</v>
      </c>
      <c r="AB387">
        <v>4</v>
      </c>
    </row>
    <row r="388" spans="1:28" x14ac:dyDescent="0.25">
      <c r="A388" t="s">
        <v>143</v>
      </c>
      <c r="B388">
        <v>46376</v>
      </c>
      <c r="C388" t="s">
        <v>495</v>
      </c>
      <c r="D388" t="s">
        <v>548</v>
      </c>
      <c r="E388" t="s">
        <v>548</v>
      </c>
      <c r="F388" t="s">
        <v>30</v>
      </c>
      <c r="G388">
        <v>0</v>
      </c>
      <c r="H388">
        <v>3</v>
      </c>
      <c r="I388">
        <v>3</v>
      </c>
      <c r="J388" t="s">
        <v>31</v>
      </c>
      <c r="K388" t="s">
        <v>546</v>
      </c>
      <c r="L388">
        <v>2</v>
      </c>
      <c r="M388">
        <v>100</v>
      </c>
      <c r="N388">
        <v>100</v>
      </c>
      <c r="O388">
        <v>100</v>
      </c>
      <c r="P388">
        <v>100</v>
      </c>
      <c r="Q388">
        <v>100</v>
      </c>
      <c r="R388">
        <v>100</v>
      </c>
      <c r="S388">
        <v>100</v>
      </c>
      <c r="T388">
        <v>100</v>
      </c>
      <c r="U388">
        <v>100</v>
      </c>
      <c r="V388" t="s">
        <v>547</v>
      </c>
      <c r="W388" t="s">
        <v>526</v>
      </c>
      <c r="X388" t="s">
        <v>34</v>
      </c>
      <c r="Y388" t="s">
        <v>34</v>
      </c>
      <c r="Z388" t="s">
        <v>34</v>
      </c>
      <c r="AA388" t="s">
        <v>34</v>
      </c>
      <c r="AB388">
        <v>4</v>
      </c>
    </row>
    <row r="389" spans="1:28" x14ac:dyDescent="0.25">
      <c r="A389" t="s">
        <v>143</v>
      </c>
      <c r="B389">
        <v>84936</v>
      </c>
      <c r="C389" t="s">
        <v>291</v>
      </c>
      <c r="D389" t="s">
        <v>292</v>
      </c>
      <c r="E389" t="s">
        <v>292</v>
      </c>
      <c r="F389" t="s">
        <v>30</v>
      </c>
      <c r="G389">
        <v>0</v>
      </c>
      <c r="H389">
        <v>3</v>
      </c>
      <c r="I389">
        <v>3</v>
      </c>
      <c r="J389" t="s">
        <v>31</v>
      </c>
      <c r="K389" t="s">
        <v>293</v>
      </c>
      <c r="L389">
        <v>184538</v>
      </c>
      <c r="M389">
        <v>59</v>
      </c>
      <c r="N389">
        <v>59</v>
      </c>
      <c r="O389">
        <v>60</v>
      </c>
      <c r="P389">
        <v>57</v>
      </c>
      <c r="Q389">
        <v>59</v>
      </c>
      <c r="R389">
        <v>100</v>
      </c>
      <c r="S389">
        <v>97.18</v>
      </c>
      <c r="T389">
        <v>100</v>
      </c>
      <c r="U389">
        <v>0</v>
      </c>
      <c r="V389" t="s">
        <v>289</v>
      </c>
      <c r="X389" t="s">
        <v>34</v>
      </c>
      <c r="Y389" t="s">
        <v>104</v>
      </c>
      <c r="Z389" t="s">
        <v>34</v>
      </c>
      <c r="AA389" t="s">
        <v>35</v>
      </c>
      <c r="AB389">
        <v>5</v>
      </c>
    </row>
    <row r="390" spans="1:28" x14ac:dyDescent="0.25">
      <c r="A390" t="s">
        <v>143</v>
      </c>
      <c r="B390">
        <v>84936</v>
      </c>
      <c r="C390" t="s">
        <v>291</v>
      </c>
      <c r="D390" t="s">
        <v>294</v>
      </c>
      <c r="E390" t="s">
        <v>294</v>
      </c>
      <c r="F390" t="s">
        <v>30</v>
      </c>
      <c r="G390">
        <v>0</v>
      </c>
      <c r="H390">
        <v>3</v>
      </c>
      <c r="I390">
        <v>5</v>
      </c>
      <c r="J390" t="s">
        <v>31</v>
      </c>
      <c r="K390" t="s">
        <v>293</v>
      </c>
      <c r="L390">
        <v>167422</v>
      </c>
      <c r="M390">
        <v>59</v>
      </c>
      <c r="N390">
        <v>59</v>
      </c>
      <c r="O390">
        <v>60</v>
      </c>
      <c r="P390">
        <v>58</v>
      </c>
      <c r="Q390">
        <v>59</v>
      </c>
      <c r="R390">
        <v>100</v>
      </c>
      <c r="S390">
        <v>98.59</v>
      </c>
      <c r="T390">
        <v>100</v>
      </c>
      <c r="U390">
        <v>0</v>
      </c>
      <c r="V390" t="s">
        <v>47</v>
      </c>
      <c r="X390" t="s">
        <v>34</v>
      </c>
      <c r="Y390" t="s">
        <v>82</v>
      </c>
      <c r="Z390" t="s">
        <v>34</v>
      </c>
      <c r="AA390" t="s">
        <v>35</v>
      </c>
      <c r="AB390">
        <v>5</v>
      </c>
    </row>
    <row r="391" spans="1:28" x14ac:dyDescent="0.25">
      <c r="A391" t="s">
        <v>143</v>
      </c>
      <c r="B391">
        <v>84936</v>
      </c>
      <c r="C391" t="s">
        <v>291</v>
      </c>
      <c r="D391" t="s">
        <v>295</v>
      </c>
      <c r="E391" t="s">
        <v>295</v>
      </c>
      <c r="F391" t="s">
        <v>30</v>
      </c>
      <c r="G391">
        <v>0</v>
      </c>
      <c r="H391">
        <v>3</v>
      </c>
      <c r="I391">
        <v>7</v>
      </c>
      <c r="J391" t="s">
        <v>31</v>
      </c>
      <c r="K391" t="s">
        <v>293</v>
      </c>
      <c r="L391">
        <v>164802</v>
      </c>
      <c r="M391">
        <v>59</v>
      </c>
      <c r="N391">
        <v>59</v>
      </c>
      <c r="O391">
        <v>59</v>
      </c>
      <c r="P391">
        <v>58</v>
      </c>
      <c r="Q391">
        <v>59</v>
      </c>
      <c r="R391">
        <v>100</v>
      </c>
      <c r="S391">
        <v>98.78</v>
      </c>
      <c r="T391">
        <v>97.38</v>
      </c>
      <c r="U391">
        <v>0</v>
      </c>
      <c r="V391" t="s">
        <v>296</v>
      </c>
      <c r="X391" t="s">
        <v>34</v>
      </c>
      <c r="Y391" t="s">
        <v>82</v>
      </c>
      <c r="Z391" t="s">
        <v>297</v>
      </c>
      <c r="AA391" t="s">
        <v>35</v>
      </c>
      <c r="AB391">
        <v>5</v>
      </c>
    </row>
    <row r="392" spans="1:28" x14ac:dyDescent="0.25">
      <c r="A392" t="s">
        <v>84</v>
      </c>
      <c r="B392">
        <v>19574</v>
      </c>
      <c r="C392" t="s">
        <v>436</v>
      </c>
      <c r="D392" t="s">
        <v>464</v>
      </c>
      <c r="E392" t="s">
        <v>464</v>
      </c>
      <c r="F392" t="s">
        <v>139</v>
      </c>
      <c r="G392">
        <v>0</v>
      </c>
      <c r="H392">
        <v>0</v>
      </c>
      <c r="I392">
        <v>97</v>
      </c>
      <c r="J392" t="s">
        <v>80</v>
      </c>
      <c r="K392" t="s">
        <v>438</v>
      </c>
      <c r="L392">
        <v>1458</v>
      </c>
      <c r="M392">
        <v>66</v>
      </c>
      <c r="N392">
        <v>66</v>
      </c>
      <c r="O392">
        <v>66</v>
      </c>
      <c r="P392">
        <v>64</v>
      </c>
      <c r="Q392">
        <v>66</v>
      </c>
      <c r="R392">
        <v>98.57</v>
      </c>
      <c r="S392">
        <v>99.88</v>
      </c>
      <c r="U392">
        <v>0</v>
      </c>
      <c r="V392" t="s">
        <v>465</v>
      </c>
      <c r="X392" t="s">
        <v>82</v>
      </c>
      <c r="Y392" t="s">
        <v>34</v>
      </c>
      <c r="AA392" t="s">
        <v>35</v>
      </c>
      <c r="AB392">
        <v>3</v>
      </c>
    </row>
    <row r="393" spans="1:28" x14ac:dyDescent="0.25">
      <c r="A393" t="s">
        <v>84</v>
      </c>
      <c r="B393">
        <v>19574</v>
      </c>
      <c r="C393" t="s">
        <v>436</v>
      </c>
      <c r="D393" t="s">
        <v>466</v>
      </c>
      <c r="E393" t="s">
        <v>466</v>
      </c>
      <c r="F393" t="s">
        <v>139</v>
      </c>
      <c r="G393">
        <v>0</v>
      </c>
      <c r="H393">
        <v>0</v>
      </c>
      <c r="I393">
        <v>98</v>
      </c>
      <c r="J393" t="s">
        <v>80</v>
      </c>
      <c r="K393" t="s">
        <v>438</v>
      </c>
      <c r="L393">
        <v>1154</v>
      </c>
      <c r="M393">
        <v>66</v>
      </c>
      <c r="N393">
        <v>66</v>
      </c>
      <c r="O393">
        <v>66</v>
      </c>
      <c r="P393">
        <v>66</v>
      </c>
      <c r="Q393">
        <v>66</v>
      </c>
      <c r="R393">
        <v>100</v>
      </c>
      <c r="S393">
        <v>99.88</v>
      </c>
      <c r="U393">
        <v>0</v>
      </c>
      <c r="V393" t="s">
        <v>213</v>
      </c>
      <c r="X393" t="s">
        <v>34</v>
      </c>
      <c r="Y393" t="s">
        <v>34</v>
      </c>
      <c r="AA393" t="s">
        <v>35</v>
      </c>
      <c r="AB393">
        <v>3</v>
      </c>
    </row>
    <row r="394" spans="1:28" x14ac:dyDescent="0.25">
      <c r="A394" t="s">
        <v>84</v>
      </c>
      <c r="B394">
        <v>19574</v>
      </c>
      <c r="C394" t="s">
        <v>436</v>
      </c>
      <c r="D394" t="s">
        <v>463</v>
      </c>
      <c r="E394" t="s">
        <v>463</v>
      </c>
      <c r="F394" t="s">
        <v>139</v>
      </c>
      <c r="G394">
        <v>0</v>
      </c>
      <c r="H394">
        <v>0</v>
      </c>
      <c r="I394">
        <v>89</v>
      </c>
      <c r="J394" t="s">
        <v>61</v>
      </c>
      <c r="K394" t="s">
        <v>438</v>
      </c>
      <c r="L394">
        <v>9385</v>
      </c>
      <c r="M394">
        <v>66</v>
      </c>
      <c r="N394">
        <v>66</v>
      </c>
      <c r="O394">
        <v>66</v>
      </c>
      <c r="P394">
        <v>66</v>
      </c>
      <c r="Q394">
        <v>66</v>
      </c>
      <c r="R394">
        <v>100</v>
      </c>
      <c r="S394">
        <v>100</v>
      </c>
      <c r="U394">
        <v>0</v>
      </c>
      <c r="V394" t="s">
        <v>33</v>
      </c>
      <c r="X394" t="s">
        <v>34</v>
      </c>
      <c r="Y394" t="s">
        <v>34</v>
      </c>
      <c r="AA394" t="s">
        <v>35</v>
      </c>
      <c r="AB394">
        <v>3</v>
      </c>
    </row>
    <row r="395" spans="1:28" x14ac:dyDescent="0.25">
      <c r="A395" t="s">
        <v>84</v>
      </c>
      <c r="B395">
        <v>37552</v>
      </c>
      <c r="C395" t="s">
        <v>215</v>
      </c>
      <c r="D395" t="s">
        <v>252</v>
      </c>
      <c r="E395" t="s">
        <v>252</v>
      </c>
      <c r="F395" t="s">
        <v>139</v>
      </c>
      <c r="G395">
        <v>0</v>
      </c>
      <c r="H395">
        <v>0</v>
      </c>
      <c r="I395">
        <v>97</v>
      </c>
      <c r="J395" t="s">
        <v>80</v>
      </c>
      <c r="K395" t="s">
        <v>217</v>
      </c>
      <c r="L395">
        <v>115</v>
      </c>
      <c r="M395">
        <v>82</v>
      </c>
      <c r="N395">
        <v>82</v>
      </c>
      <c r="O395">
        <v>83</v>
      </c>
      <c r="P395">
        <v>81</v>
      </c>
      <c r="Q395">
        <v>82</v>
      </c>
      <c r="R395">
        <v>90.07</v>
      </c>
      <c r="S395">
        <v>56.28</v>
      </c>
      <c r="U395">
        <v>100</v>
      </c>
      <c r="V395" t="s">
        <v>110</v>
      </c>
      <c r="W395" t="s">
        <v>88</v>
      </c>
      <c r="X395" t="s">
        <v>253</v>
      </c>
      <c r="Y395" t="s">
        <v>219</v>
      </c>
      <c r="AA395" t="s">
        <v>34</v>
      </c>
      <c r="AB395">
        <v>3</v>
      </c>
    </row>
    <row r="396" spans="1:28" x14ac:dyDescent="0.25">
      <c r="A396" t="s">
        <v>84</v>
      </c>
      <c r="B396">
        <v>37552</v>
      </c>
      <c r="C396" t="s">
        <v>215</v>
      </c>
      <c r="D396" t="s">
        <v>254</v>
      </c>
      <c r="E396" t="s">
        <v>254</v>
      </c>
      <c r="F396" t="s">
        <v>139</v>
      </c>
      <c r="G396">
        <v>0</v>
      </c>
      <c r="H396">
        <v>0</v>
      </c>
      <c r="I396">
        <v>98</v>
      </c>
      <c r="J396" t="s">
        <v>80</v>
      </c>
      <c r="K396" t="s">
        <v>217</v>
      </c>
      <c r="L396">
        <v>108</v>
      </c>
      <c r="M396">
        <v>82</v>
      </c>
      <c r="N396">
        <v>82</v>
      </c>
      <c r="O396">
        <v>83</v>
      </c>
      <c r="P396">
        <v>81</v>
      </c>
      <c r="Q396">
        <v>82</v>
      </c>
      <c r="R396">
        <v>91.57</v>
      </c>
      <c r="S396">
        <v>55.92</v>
      </c>
      <c r="U396">
        <v>100</v>
      </c>
      <c r="V396" t="s">
        <v>110</v>
      </c>
      <c r="W396" t="s">
        <v>88</v>
      </c>
      <c r="X396" t="s">
        <v>255</v>
      </c>
      <c r="Y396" t="s">
        <v>219</v>
      </c>
      <c r="AA396" t="s">
        <v>34</v>
      </c>
      <c r="AB396">
        <v>3</v>
      </c>
    </row>
    <row r="397" spans="1:28" x14ac:dyDescent="0.25">
      <c r="A397" t="s">
        <v>84</v>
      </c>
      <c r="B397">
        <v>37552</v>
      </c>
      <c r="C397" t="s">
        <v>215</v>
      </c>
      <c r="D397" t="s">
        <v>256</v>
      </c>
      <c r="E397" t="s">
        <v>256</v>
      </c>
      <c r="F397" t="s">
        <v>139</v>
      </c>
      <c r="G397">
        <v>0</v>
      </c>
      <c r="H397">
        <v>0</v>
      </c>
      <c r="I397">
        <v>99</v>
      </c>
      <c r="J397" t="s">
        <v>80</v>
      </c>
      <c r="K397" t="s">
        <v>217</v>
      </c>
      <c r="L397">
        <v>44</v>
      </c>
      <c r="M397">
        <v>82</v>
      </c>
      <c r="N397">
        <v>82</v>
      </c>
      <c r="O397">
        <v>82</v>
      </c>
      <c r="P397">
        <v>81</v>
      </c>
      <c r="Q397">
        <v>82</v>
      </c>
      <c r="R397">
        <v>90.33</v>
      </c>
      <c r="S397">
        <v>55.88</v>
      </c>
      <c r="U397">
        <v>100</v>
      </c>
      <c r="V397" t="s">
        <v>110</v>
      </c>
      <c r="W397" t="s">
        <v>88</v>
      </c>
      <c r="X397" t="s">
        <v>257</v>
      </c>
      <c r="Y397" t="s">
        <v>219</v>
      </c>
      <c r="AA397" t="s">
        <v>34</v>
      </c>
      <c r="AB397">
        <v>3</v>
      </c>
    </row>
    <row r="398" spans="1:28" x14ac:dyDescent="0.25">
      <c r="A398" t="s">
        <v>84</v>
      </c>
      <c r="B398">
        <v>37552</v>
      </c>
      <c r="C398" t="s">
        <v>215</v>
      </c>
      <c r="D398" t="s">
        <v>223</v>
      </c>
      <c r="E398" t="s">
        <v>223</v>
      </c>
      <c r="F398" t="s">
        <v>139</v>
      </c>
      <c r="G398">
        <v>4</v>
      </c>
      <c r="H398">
        <v>0</v>
      </c>
      <c r="I398">
        <v>3</v>
      </c>
      <c r="J398" t="s">
        <v>31</v>
      </c>
      <c r="K398" t="s">
        <v>217</v>
      </c>
      <c r="L398">
        <v>5760</v>
      </c>
      <c r="M398">
        <v>84</v>
      </c>
      <c r="N398">
        <v>84</v>
      </c>
      <c r="O398">
        <v>84</v>
      </c>
      <c r="P398">
        <v>82</v>
      </c>
      <c r="Q398">
        <v>84</v>
      </c>
      <c r="R398">
        <v>98.4</v>
      </c>
      <c r="S398">
        <v>54.37</v>
      </c>
      <c r="U398">
        <v>100</v>
      </c>
      <c r="V398" t="s">
        <v>218</v>
      </c>
      <c r="W398" t="s">
        <v>88</v>
      </c>
      <c r="X398" t="s">
        <v>82</v>
      </c>
      <c r="Y398" t="s">
        <v>224</v>
      </c>
      <c r="AA398" t="s">
        <v>34</v>
      </c>
      <c r="AB398">
        <v>3</v>
      </c>
    </row>
    <row r="399" spans="1:28" x14ac:dyDescent="0.25">
      <c r="A399" t="s">
        <v>84</v>
      </c>
      <c r="B399">
        <v>37552</v>
      </c>
      <c r="C399" t="s">
        <v>215</v>
      </c>
      <c r="D399" t="s">
        <v>230</v>
      </c>
      <c r="E399" t="s">
        <v>230</v>
      </c>
      <c r="F399" t="s">
        <v>139</v>
      </c>
      <c r="G399">
        <v>4</v>
      </c>
      <c r="H399">
        <v>0</v>
      </c>
      <c r="I399">
        <v>8</v>
      </c>
      <c r="J399" t="s">
        <v>31</v>
      </c>
      <c r="K399" t="s">
        <v>217</v>
      </c>
      <c r="L399">
        <v>2388</v>
      </c>
      <c r="M399">
        <v>84</v>
      </c>
      <c r="N399">
        <v>84</v>
      </c>
      <c r="O399">
        <v>84</v>
      </c>
      <c r="P399">
        <v>81</v>
      </c>
      <c r="Q399">
        <v>84</v>
      </c>
      <c r="R399">
        <v>98.01</v>
      </c>
      <c r="S399">
        <v>54.38</v>
      </c>
      <c r="U399">
        <v>100</v>
      </c>
      <c r="V399" t="s">
        <v>218</v>
      </c>
      <c r="W399" t="s">
        <v>88</v>
      </c>
      <c r="X399" t="s">
        <v>96</v>
      </c>
      <c r="Y399" t="s">
        <v>224</v>
      </c>
      <c r="AA399" t="s">
        <v>34</v>
      </c>
      <c r="AB399">
        <v>3</v>
      </c>
    </row>
    <row r="400" spans="1:28" x14ac:dyDescent="0.25">
      <c r="A400" t="s">
        <v>84</v>
      </c>
      <c r="B400">
        <v>37552</v>
      </c>
      <c r="C400" t="s">
        <v>215</v>
      </c>
      <c r="D400" t="s">
        <v>216</v>
      </c>
      <c r="E400" t="s">
        <v>216</v>
      </c>
      <c r="F400" t="s">
        <v>139</v>
      </c>
      <c r="G400">
        <v>0</v>
      </c>
      <c r="H400">
        <v>0</v>
      </c>
      <c r="I400">
        <v>0</v>
      </c>
      <c r="J400" t="s">
        <v>31</v>
      </c>
      <c r="K400" t="s">
        <v>217</v>
      </c>
      <c r="L400">
        <v>267</v>
      </c>
      <c r="M400">
        <v>85</v>
      </c>
      <c r="N400">
        <v>85</v>
      </c>
      <c r="O400">
        <v>85</v>
      </c>
      <c r="P400">
        <v>84</v>
      </c>
      <c r="Q400">
        <v>85</v>
      </c>
      <c r="R400">
        <v>99.58</v>
      </c>
      <c r="S400">
        <v>55.83</v>
      </c>
      <c r="U400">
        <v>100</v>
      </c>
      <c r="V400" t="s">
        <v>218</v>
      </c>
      <c r="W400" t="s">
        <v>88</v>
      </c>
      <c r="X400" t="s">
        <v>102</v>
      </c>
      <c r="Y400" t="s">
        <v>219</v>
      </c>
      <c r="AA400" t="s">
        <v>34</v>
      </c>
      <c r="AB400">
        <v>3</v>
      </c>
    </row>
    <row r="401" spans="1:28" x14ac:dyDescent="0.25">
      <c r="A401" t="s">
        <v>84</v>
      </c>
      <c r="B401">
        <v>37552</v>
      </c>
      <c r="C401" t="s">
        <v>215</v>
      </c>
      <c r="D401" t="s">
        <v>220</v>
      </c>
      <c r="E401" t="s">
        <v>220</v>
      </c>
      <c r="F401" t="s">
        <v>139</v>
      </c>
      <c r="G401">
        <v>0</v>
      </c>
      <c r="H401">
        <v>0</v>
      </c>
      <c r="I401">
        <v>1</v>
      </c>
      <c r="J401" t="s">
        <v>31</v>
      </c>
      <c r="K401" t="s">
        <v>217</v>
      </c>
      <c r="L401">
        <v>95</v>
      </c>
      <c r="M401">
        <v>85</v>
      </c>
      <c r="N401">
        <v>85</v>
      </c>
      <c r="O401">
        <v>85</v>
      </c>
      <c r="P401">
        <v>84</v>
      </c>
      <c r="Q401">
        <v>85</v>
      </c>
      <c r="R401">
        <v>99.64</v>
      </c>
      <c r="S401">
        <v>55.79</v>
      </c>
      <c r="U401">
        <v>100</v>
      </c>
      <c r="V401" t="s">
        <v>218</v>
      </c>
      <c r="W401" t="s">
        <v>88</v>
      </c>
      <c r="X401" t="s">
        <v>52</v>
      </c>
      <c r="Y401" t="s">
        <v>219</v>
      </c>
      <c r="AA401" t="s">
        <v>34</v>
      </c>
      <c r="AB401">
        <v>3</v>
      </c>
    </row>
    <row r="402" spans="1:28" x14ac:dyDescent="0.25">
      <c r="A402" t="s">
        <v>84</v>
      </c>
      <c r="B402">
        <v>37552</v>
      </c>
      <c r="C402" t="s">
        <v>215</v>
      </c>
      <c r="D402" t="s">
        <v>221</v>
      </c>
      <c r="E402" t="s">
        <v>221</v>
      </c>
      <c r="F402" t="s">
        <v>139</v>
      </c>
      <c r="G402">
        <v>0</v>
      </c>
      <c r="H402">
        <v>0</v>
      </c>
      <c r="I402">
        <v>2</v>
      </c>
      <c r="J402" t="s">
        <v>31</v>
      </c>
      <c r="K402" t="s">
        <v>217</v>
      </c>
      <c r="L402">
        <v>89</v>
      </c>
      <c r="M402">
        <v>85</v>
      </c>
      <c r="N402">
        <v>85</v>
      </c>
      <c r="O402">
        <v>85</v>
      </c>
      <c r="P402">
        <v>85</v>
      </c>
      <c r="Q402">
        <v>85</v>
      </c>
      <c r="R402">
        <v>100</v>
      </c>
      <c r="S402">
        <v>55.81</v>
      </c>
      <c r="U402">
        <v>100</v>
      </c>
      <c r="V402" t="s">
        <v>222</v>
      </c>
      <c r="W402" t="s">
        <v>88</v>
      </c>
      <c r="X402" t="s">
        <v>34</v>
      </c>
      <c r="Y402" t="s">
        <v>219</v>
      </c>
      <c r="AA402" t="s">
        <v>34</v>
      </c>
      <c r="AB402">
        <v>3</v>
      </c>
    </row>
    <row r="403" spans="1:28" x14ac:dyDescent="0.25">
      <c r="A403" t="s">
        <v>84</v>
      </c>
      <c r="B403">
        <v>37552</v>
      </c>
      <c r="C403" t="s">
        <v>215</v>
      </c>
      <c r="D403" t="s">
        <v>225</v>
      </c>
      <c r="E403" t="s">
        <v>225</v>
      </c>
      <c r="F403" t="s">
        <v>139</v>
      </c>
      <c r="G403">
        <v>0</v>
      </c>
      <c r="H403">
        <v>0</v>
      </c>
      <c r="I403">
        <v>4</v>
      </c>
      <c r="J403" t="s">
        <v>31</v>
      </c>
      <c r="K403" t="s">
        <v>217</v>
      </c>
      <c r="L403">
        <v>3168</v>
      </c>
      <c r="M403">
        <v>84</v>
      </c>
      <c r="N403">
        <v>84</v>
      </c>
      <c r="O403">
        <v>84</v>
      </c>
      <c r="P403">
        <v>82</v>
      </c>
      <c r="Q403">
        <v>84</v>
      </c>
      <c r="R403">
        <v>97.52</v>
      </c>
      <c r="S403">
        <v>54.66</v>
      </c>
      <c r="U403">
        <v>100</v>
      </c>
      <c r="V403" t="s">
        <v>218</v>
      </c>
      <c r="W403" t="s">
        <v>88</v>
      </c>
      <c r="X403" t="s">
        <v>82</v>
      </c>
      <c r="Y403" t="s">
        <v>224</v>
      </c>
      <c r="AA403" t="s">
        <v>34</v>
      </c>
      <c r="AB403">
        <v>3</v>
      </c>
    </row>
    <row r="404" spans="1:28" x14ac:dyDescent="0.25">
      <c r="A404" t="s">
        <v>84</v>
      </c>
      <c r="B404">
        <v>37552</v>
      </c>
      <c r="C404" t="s">
        <v>215</v>
      </c>
      <c r="D404" t="s">
        <v>226</v>
      </c>
      <c r="E404" t="s">
        <v>226</v>
      </c>
      <c r="F404" t="s">
        <v>139</v>
      </c>
      <c r="G404">
        <v>0</v>
      </c>
      <c r="H404">
        <v>0</v>
      </c>
      <c r="I404">
        <v>5</v>
      </c>
      <c r="J404" t="s">
        <v>31</v>
      </c>
      <c r="K404" t="s">
        <v>217</v>
      </c>
      <c r="L404">
        <v>3010</v>
      </c>
      <c r="M404">
        <v>84</v>
      </c>
      <c r="N404">
        <v>84</v>
      </c>
      <c r="O404">
        <v>84</v>
      </c>
      <c r="P404">
        <v>84</v>
      </c>
      <c r="Q404">
        <v>84</v>
      </c>
      <c r="R404">
        <v>100</v>
      </c>
      <c r="S404">
        <v>53.42</v>
      </c>
      <c r="U404">
        <v>100</v>
      </c>
      <c r="V404" t="s">
        <v>222</v>
      </c>
      <c r="W404" t="s">
        <v>88</v>
      </c>
      <c r="X404" t="s">
        <v>34</v>
      </c>
      <c r="Y404" t="s">
        <v>227</v>
      </c>
      <c r="AA404" t="s">
        <v>34</v>
      </c>
      <c r="AB404">
        <v>3</v>
      </c>
    </row>
    <row r="405" spans="1:28" x14ac:dyDescent="0.25">
      <c r="A405" t="s">
        <v>84</v>
      </c>
      <c r="B405">
        <v>37552</v>
      </c>
      <c r="C405" t="s">
        <v>215</v>
      </c>
      <c r="D405" t="s">
        <v>228</v>
      </c>
      <c r="E405" t="s">
        <v>228</v>
      </c>
      <c r="F405" t="s">
        <v>139</v>
      </c>
      <c r="G405">
        <v>0</v>
      </c>
      <c r="H405">
        <v>0</v>
      </c>
      <c r="I405">
        <v>6</v>
      </c>
      <c r="J405" t="s">
        <v>31</v>
      </c>
      <c r="K405" t="s">
        <v>217</v>
      </c>
      <c r="L405">
        <v>2439</v>
      </c>
      <c r="M405">
        <v>84</v>
      </c>
      <c r="N405">
        <v>84</v>
      </c>
      <c r="O405">
        <v>84</v>
      </c>
      <c r="P405">
        <v>84</v>
      </c>
      <c r="Q405">
        <v>84</v>
      </c>
      <c r="R405">
        <v>100</v>
      </c>
      <c r="S405">
        <v>54.01</v>
      </c>
      <c r="U405">
        <v>100</v>
      </c>
      <c r="V405" t="s">
        <v>222</v>
      </c>
      <c r="W405" t="s">
        <v>88</v>
      </c>
      <c r="X405" t="s">
        <v>34</v>
      </c>
      <c r="Y405" t="s">
        <v>172</v>
      </c>
      <c r="AA405" t="s">
        <v>34</v>
      </c>
      <c r="AB405">
        <v>3</v>
      </c>
    </row>
    <row r="406" spans="1:28" x14ac:dyDescent="0.25">
      <c r="A406" t="s">
        <v>84</v>
      </c>
      <c r="B406">
        <v>37552</v>
      </c>
      <c r="C406" t="s">
        <v>215</v>
      </c>
      <c r="D406" t="s">
        <v>229</v>
      </c>
      <c r="E406" t="s">
        <v>229</v>
      </c>
      <c r="F406" t="s">
        <v>139</v>
      </c>
      <c r="G406">
        <v>0</v>
      </c>
      <c r="H406">
        <v>0</v>
      </c>
      <c r="I406">
        <v>7</v>
      </c>
      <c r="J406" t="s">
        <v>31</v>
      </c>
      <c r="K406" t="s">
        <v>217</v>
      </c>
      <c r="L406">
        <v>2399</v>
      </c>
      <c r="M406">
        <v>84</v>
      </c>
      <c r="N406">
        <v>84</v>
      </c>
      <c r="O406">
        <v>84</v>
      </c>
      <c r="P406">
        <v>84</v>
      </c>
      <c r="Q406">
        <v>84</v>
      </c>
      <c r="R406">
        <v>100</v>
      </c>
      <c r="S406">
        <v>53.13</v>
      </c>
      <c r="U406">
        <v>100</v>
      </c>
      <c r="V406" t="s">
        <v>222</v>
      </c>
      <c r="W406" t="s">
        <v>88</v>
      </c>
      <c r="X406" t="s">
        <v>34</v>
      </c>
      <c r="Y406" t="s">
        <v>227</v>
      </c>
      <c r="AA406" t="s">
        <v>34</v>
      </c>
      <c r="AB406">
        <v>3</v>
      </c>
    </row>
    <row r="407" spans="1:28" x14ac:dyDescent="0.25">
      <c r="A407" t="s">
        <v>84</v>
      </c>
      <c r="B407">
        <v>37552</v>
      </c>
      <c r="C407" t="s">
        <v>215</v>
      </c>
      <c r="D407" t="s">
        <v>231</v>
      </c>
      <c r="E407" t="s">
        <v>231</v>
      </c>
      <c r="F407" t="s">
        <v>139</v>
      </c>
      <c r="G407">
        <v>0</v>
      </c>
      <c r="H407">
        <v>0</v>
      </c>
      <c r="I407">
        <v>9</v>
      </c>
      <c r="J407" t="s">
        <v>31</v>
      </c>
      <c r="K407" t="s">
        <v>217</v>
      </c>
      <c r="L407">
        <v>1755</v>
      </c>
      <c r="M407">
        <v>84</v>
      </c>
      <c r="N407">
        <v>84</v>
      </c>
      <c r="O407">
        <v>84</v>
      </c>
      <c r="P407">
        <v>84</v>
      </c>
      <c r="Q407">
        <v>84</v>
      </c>
      <c r="R407">
        <v>100</v>
      </c>
      <c r="S407">
        <v>52.69</v>
      </c>
      <c r="U407">
        <v>100</v>
      </c>
      <c r="V407" t="s">
        <v>222</v>
      </c>
      <c r="W407" t="s">
        <v>88</v>
      </c>
      <c r="X407" t="s">
        <v>34</v>
      </c>
      <c r="Y407" t="s">
        <v>232</v>
      </c>
      <c r="AA407" t="s">
        <v>34</v>
      </c>
      <c r="AB407">
        <v>3</v>
      </c>
    </row>
    <row r="408" spans="1:28" x14ac:dyDescent="0.25">
      <c r="A408" t="s">
        <v>84</v>
      </c>
      <c r="B408">
        <v>37552</v>
      </c>
      <c r="C408" t="s">
        <v>215</v>
      </c>
      <c r="D408" t="s">
        <v>241</v>
      </c>
      <c r="E408" t="s">
        <v>241</v>
      </c>
      <c r="F408" t="s">
        <v>139</v>
      </c>
      <c r="G408">
        <v>0</v>
      </c>
      <c r="H408">
        <v>0</v>
      </c>
      <c r="I408">
        <v>67</v>
      </c>
      <c r="J408" t="s">
        <v>76</v>
      </c>
      <c r="K408" t="s">
        <v>217</v>
      </c>
      <c r="L408">
        <v>5760</v>
      </c>
      <c r="M408">
        <v>83</v>
      </c>
      <c r="N408">
        <v>83</v>
      </c>
      <c r="O408">
        <v>84</v>
      </c>
      <c r="P408">
        <v>83</v>
      </c>
      <c r="Q408">
        <v>84</v>
      </c>
      <c r="R408">
        <v>100</v>
      </c>
      <c r="S408">
        <v>51.87</v>
      </c>
      <c r="U408">
        <v>100</v>
      </c>
      <c r="V408" t="s">
        <v>222</v>
      </c>
      <c r="W408" t="s">
        <v>88</v>
      </c>
      <c r="X408" t="s">
        <v>34</v>
      </c>
      <c r="Y408" t="s">
        <v>242</v>
      </c>
      <c r="AA408" t="s">
        <v>34</v>
      </c>
      <c r="AB408">
        <v>3</v>
      </c>
    </row>
    <row r="409" spans="1:28" x14ac:dyDescent="0.25">
      <c r="A409" t="s">
        <v>84</v>
      </c>
      <c r="B409">
        <v>37552</v>
      </c>
      <c r="C409" t="s">
        <v>215</v>
      </c>
      <c r="D409" t="s">
        <v>245</v>
      </c>
      <c r="E409" t="s">
        <v>245</v>
      </c>
      <c r="F409" t="s">
        <v>139</v>
      </c>
      <c r="G409">
        <v>0</v>
      </c>
      <c r="H409">
        <v>0</v>
      </c>
      <c r="I409">
        <v>72</v>
      </c>
      <c r="J409" t="s">
        <v>57</v>
      </c>
      <c r="K409" t="s">
        <v>217</v>
      </c>
      <c r="L409">
        <v>156</v>
      </c>
      <c r="M409">
        <v>83</v>
      </c>
      <c r="N409">
        <v>83</v>
      </c>
      <c r="O409">
        <v>83</v>
      </c>
      <c r="P409">
        <v>82</v>
      </c>
      <c r="Q409">
        <v>83</v>
      </c>
      <c r="R409">
        <v>90.92</v>
      </c>
      <c r="S409">
        <v>58.79</v>
      </c>
      <c r="U409">
        <v>100</v>
      </c>
      <c r="V409" t="s">
        <v>110</v>
      </c>
      <c r="W409" t="s">
        <v>88</v>
      </c>
      <c r="X409" t="s">
        <v>246</v>
      </c>
      <c r="Y409" t="s">
        <v>174</v>
      </c>
      <c r="AA409" t="s">
        <v>34</v>
      </c>
      <c r="AB409">
        <v>3</v>
      </c>
    </row>
    <row r="410" spans="1:28" x14ac:dyDescent="0.25">
      <c r="A410" t="s">
        <v>84</v>
      </c>
      <c r="B410">
        <v>37552</v>
      </c>
      <c r="C410" t="s">
        <v>215</v>
      </c>
      <c r="D410" t="s">
        <v>247</v>
      </c>
      <c r="E410" t="s">
        <v>247</v>
      </c>
      <c r="F410" t="s">
        <v>139</v>
      </c>
      <c r="G410">
        <v>0</v>
      </c>
      <c r="H410">
        <v>0</v>
      </c>
      <c r="I410">
        <v>73</v>
      </c>
      <c r="J410" t="s">
        <v>57</v>
      </c>
      <c r="K410" t="s">
        <v>217</v>
      </c>
      <c r="L410">
        <v>114</v>
      </c>
      <c r="M410">
        <v>83</v>
      </c>
      <c r="N410">
        <v>83</v>
      </c>
      <c r="O410">
        <v>85</v>
      </c>
      <c r="P410">
        <v>82</v>
      </c>
      <c r="Q410">
        <v>84</v>
      </c>
      <c r="R410">
        <v>96.17</v>
      </c>
      <c r="S410">
        <v>55.76</v>
      </c>
      <c r="U410">
        <v>100</v>
      </c>
      <c r="V410" t="s">
        <v>218</v>
      </c>
      <c r="W410" t="s">
        <v>88</v>
      </c>
      <c r="X410" t="s">
        <v>248</v>
      </c>
      <c r="Y410" t="s">
        <v>219</v>
      </c>
      <c r="AA410" t="s">
        <v>34</v>
      </c>
      <c r="AB410">
        <v>3</v>
      </c>
    </row>
    <row r="411" spans="1:28" x14ac:dyDescent="0.25">
      <c r="A411" t="s">
        <v>84</v>
      </c>
      <c r="B411">
        <v>37552</v>
      </c>
      <c r="C411" t="s">
        <v>215</v>
      </c>
      <c r="D411" t="s">
        <v>243</v>
      </c>
      <c r="E411" t="s">
        <v>243</v>
      </c>
      <c r="F411" t="s">
        <v>139</v>
      </c>
      <c r="G411">
        <v>0</v>
      </c>
      <c r="H411">
        <v>0</v>
      </c>
      <c r="I411">
        <v>70</v>
      </c>
      <c r="J411" t="s">
        <v>61</v>
      </c>
      <c r="K411" t="s">
        <v>217</v>
      </c>
      <c r="L411">
        <v>1993</v>
      </c>
      <c r="M411">
        <v>83</v>
      </c>
      <c r="N411">
        <v>83</v>
      </c>
      <c r="O411">
        <v>83</v>
      </c>
      <c r="P411">
        <v>83</v>
      </c>
      <c r="Q411">
        <v>83</v>
      </c>
      <c r="R411">
        <v>100</v>
      </c>
      <c r="S411">
        <v>50.62</v>
      </c>
      <c r="U411">
        <v>100</v>
      </c>
      <c r="V411" t="s">
        <v>222</v>
      </c>
      <c r="W411" t="s">
        <v>88</v>
      </c>
      <c r="X411" t="s">
        <v>34</v>
      </c>
      <c r="Y411" t="s">
        <v>244</v>
      </c>
      <c r="AA411" t="s">
        <v>34</v>
      </c>
      <c r="AB411">
        <v>3</v>
      </c>
    </row>
    <row r="412" spans="1:28" x14ac:dyDescent="0.25">
      <c r="A412" t="s">
        <v>84</v>
      </c>
      <c r="B412">
        <v>37552</v>
      </c>
      <c r="C412" t="s">
        <v>215</v>
      </c>
      <c r="D412" t="s">
        <v>250</v>
      </c>
      <c r="E412" t="s">
        <v>250</v>
      </c>
      <c r="F412" t="s">
        <v>139</v>
      </c>
      <c r="G412">
        <v>10</v>
      </c>
      <c r="H412">
        <v>0</v>
      </c>
      <c r="I412">
        <v>92</v>
      </c>
      <c r="J412" t="s">
        <v>54</v>
      </c>
      <c r="K412" t="s">
        <v>217</v>
      </c>
      <c r="L412">
        <v>5760</v>
      </c>
      <c r="M412">
        <v>82</v>
      </c>
      <c r="N412">
        <v>82</v>
      </c>
      <c r="O412">
        <v>84</v>
      </c>
      <c r="P412">
        <v>78</v>
      </c>
      <c r="Q412">
        <v>83</v>
      </c>
      <c r="R412">
        <v>94.93</v>
      </c>
      <c r="S412">
        <v>53.12</v>
      </c>
      <c r="U412">
        <v>100</v>
      </c>
      <c r="V412" t="s">
        <v>218</v>
      </c>
      <c r="W412" t="s">
        <v>88</v>
      </c>
      <c r="X412" t="s">
        <v>251</v>
      </c>
      <c r="Y412" t="s">
        <v>227</v>
      </c>
      <c r="AA412" t="s">
        <v>34</v>
      </c>
      <c r="AB412">
        <v>3</v>
      </c>
    </row>
    <row r="413" spans="1:28" x14ac:dyDescent="0.25">
      <c r="A413" t="s">
        <v>84</v>
      </c>
      <c r="B413">
        <v>23778</v>
      </c>
      <c r="C413" t="s">
        <v>716</v>
      </c>
      <c r="D413" t="s">
        <v>781</v>
      </c>
      <c r="E413" t="s">
        <v>781</v>
      </c>
      <c r="F413" t="s">
        <v>139</v>
      </c>
      <c r="G413">
        <v>0</v>
      </c>
      <c r="H413">
        <v>2</v>
      </c>
      <c r="I413">
        <v>36</v>
      </c>
      <c r="J413" t="s">
        <v>57</v>
      </c>
      <c r="K413" t="s">
        <v>761</v>
      </c>
      <c r="L413">
        <v>124</v>
      </c>
      <c r="M413">
        <v>72</v>
      </c>
      <c r="N413">
        <v>72</v>
      </c>
      <c r="O413">
        <v>72</v>
      </c>
      <c r="P413">
        <v>72</v>
      </c>
      <c r="Q413">
        <v>72</v>
      </c>
      <c r="R413">
        <v>100</v>
      </c>
      <c r="S413">
        <v>90.99</v>
      </c>
      <c r="T413">
        <v>100</v>
      </c>
      <c r="U413">
        <v>0</v>
      </c>
      <c r="V413" t="s">
        <v>721</v>
      </c>
      <c r="X413" t="s">
        <v>34</v>
      </c>
      <c r="Y413" t="s">
        <v>262</v>
      </c>
      <c r="Z413" t="s">
        <v>34</v>
      </c>
      <c r="AA413" t="s">
        <v>35</v>
      </c>
      <c r="AB413">
        <v>4</v>
      </c>
    </row>
    <row r="414" spans="1:28" x14ac:dyDescent="0.25">
      <c r="A414" t="s">
        <v>84</v>
      </c>
      <c r="B414">
        <v>23778</v>
      </c>
      <c r="C414" t="s">
        <v>716</v>
      </c>
      <c r="D414" t="s">
        <v>786</v>
      </c>
      <c r="E414" t="s">
        <v>786</v>
      </c>
      <c r="F414" t="s">
        <v>139</v>
      </c>
      <c r="G414">
        <v>0</v>
      </c>
      <c r="H414">
        <v>2</v>
      </c>
      <c r="I414">
        <v>60</v>
      </c>
      <c r="J414" t="s">
        <v>57</v>
      </c>
      <c r="K414" t="s">
        <v>761</v>
      </c>
      <c r="L414">
        <v>2068</v>
      </c>
      <c r="M414">
        <v>71</v>
      </c>
      <c r="N414">
        <v>71</v>
      </c>
      <c r="O414">
        <v>71</v>
      </c>
      <c r="P414">
        <v>70</v>
      </c>
      <c r="Q414">
        <v>71</v>
      </c>
      <c r="R414">
        <v>98.69</v>
      </c>
      <c r="S414">
        <v>86.96</v>
      </c>
      <c r="T414">
        <v>100</v>
      </c>
      <c r="U414">
        <v>0</v>
      </c>
      <c r="V414" t="s">
        <v>729</v>
      </c>
      <c r="X414" t="s">
        <v>72</v>
      </c>
      <c r="Y414" t="s">
        <v>111</v>
      </c>
      <c r="Z414" t="s">
        <v>34</v>
      </c>
      <c r="AA414" t="s">
        <v>35</v>
      </c>
      <c r="AB414">
        <v>4</v>
      </c>
    </row>
    <row r="415" spans="1:28" x14ac:dyDescent="0.25">
      <c r="A415" t="s">
        <v>84</v>
      </c>
      <c r="B415">
        <v>23778</v>
      </c>
      <c r="C415" t="s">
        <v>716</v>
      </c>
      <c r="D415" t="s">
        <v>788</v>
      </c>
      <c r="E415" t="s">
        <v>788</v>
      </c>
      <c r="F415" t="s">
        <v>139</v>
      </c>
      <c r="G415">
        <v>0</v>
      </c>
      <c r="H415">
        <v>2</v>
      </c>
      <c r="I415">
        <v>64</v>
      </c>
      <c r="J415" t="s">
        <v>57</v>
      </c>
      <c r="K415" t="s">
        <v>761</v>
      </c>
      <c r="L415">
        <v>703</v>
      </c>
      <c r="M415">
        <v>71</v>
      </c>
      <c r="N415">
        <v>71</v>
      </c>
      <c r="O415">
        <v>71</v>
      </c>
      <c r="P415">
        <v>71</v>
      </c>
      <c r="Q415">
        <v>71</v>
      </c>
      <c r="R415">
        <v>99.85</v>
      </c>
      <c r="S415">
        <v>87.43</v>
      </c>
      <c r="T415">
        <v>100</v>
      </c>
      <c r="U415">
        <v>0</v>
      </c>
      <c r="V415" t="s">
        <v>729</v>
      </c>
      <c r="X415" t="s">
        <v>64</v>
      </c>
      <c r="Y415" t="s">
        <v>111</v>
      </c>
      <c r="Z415" t="s">
        <v>34</v>
      </c>
      <c r="AA415" t="s">
        <v>35</v>
      </c>
      <c r="AB415">
        <v>4</v>
      </c>
    </row>
    <row r="416" spans="1:28" x14ac:dyDescent="0.25">
      <c r="A416" t="s">
        <v>84</v>
      </c>
      <c r="B416">
        <v>23778</v>
      </c>
      <c r="C416" t="s">
        <v>716</v>
      </c>
      <c r="D416" t="s">
        <v>791</v>
      </c>
      <c r="E416" t="s">
        <v>791</v>
      </c>
      <c r="F416" t="s">
        <v>139</v>
      </c>
      <c r="G416">
        <v>0</v>
      </c>
      <c r="H416">
        <v>2</v>
      </c>
      <c r="I416">
        <v>76</v>
      </c>
      <c r="J416" t="s">
        <v>57</v>
      </c>
      <c r="K416" t="s">
        <v>761</v>
      </c>
      <c r="L416">
        <v>158</v>
      </c>
      <c r="M416">
        <v>71</v>
      </c>
      <c r="N416">
        <v>71</v>
      </c>
      <c r="O416">
        <v>71</v>
      </c>
      <c r="P416">
        <v>71</v>
      </c>
      <c r="Q416">
        <v>71</v>
      </c>
      <c r="R416">
        <v>99.84</v>
      </c>
      <c r="S416">
        <v>87.36</v>
      </c>
      <c r="T416">
        <v>100</v>
      </c>
      <c r="U416">
        <v>0</v>
      </c>
      <c r="V416" t="s">
        <v>729</v>
      </c>
      <c r="X416" t="s">
        <v>64</v>
      </c>
      <c r="Y416" t="s">
        <v>111</v>
      </c>
      <c r="Z416" t="s">
        <v>34</v>
      </c>
      <c r="AA416" t="s">
        <v>35</v>
      </c>
      <c r="AB416">
        <v>4</v>
      </c>
    </row>
    <row r="417" spans="1:28" x14ac:dyDescent="0.25">
      <c r="A417" t="s">
        <v>84</v>
      </c>
      <c r="B417">
        <v>25114</v>
      </c>
      <c r="C417" t="s">
        <v>28</v>
      </c>
      <c r="D417" t="s">
        <v>138</v>
      </c>
      <c r="E417" t="s">
        <v>138</v>
      </c>
      <c r="F417" t="s">
        <v>139</v>
      </c>
      <c r="G417">
        <v>0</v>
      </c>
      <c r="H417">
        <v>2</v>
      </c>
      <c r="I417">
        <v>13</v>
      </c>
      <c r="J417" t="s">
        <v>76</v>
      </c>
      <c r="K417" t="s">
        <v>86</v>
      </c>
      <c r="L417">
        <v>24630</v>
      </c>
      <c r="M417">
        <v>88</v>
      </c>
      <c r="N417">
        <v>63</v>
      </c>
      <c r="O417">
        <v>66</v>
      </c>
      <c r="P417">
        <v>60</v>
      </c>
      <c r="Q417">
        <v>64</v>
      </c>
      <c r="R417">
        <v>71.52</v>
      </c>
      <c r="S417">
        <v>84.98</v>
      </c>
      <c r="T417">
        <v>96.53</v>
      </c>
      <c r="U417">
        <v>0</v>
      </c>
      <c r="V417" t="s">
        <v>140</v>
      </c>
      <c r="X417" t="s">
        <v>141</v>
      </c>
      <c r="Y417" t="s">
        <v>142</v>
      </c>
      <c r="Z417" t="s">
        <v>82</v>
      </c>
      <c r="AA417" t="s">
        <v>35</v>
      </c>
      <c r="AB417">
        <v>4</v>
      </c>
    </row>
    <row r="418" spans="1:28" x14ac:dyDescent="0.25">
      <c r="A418" t="s">
        <v>84</v>
      </c>
      <c r="B418">
        <v>19574</v>
      </c>
      <c r="C418" t="s">
        <v>436</v>
      </c>
      <c r="D418" t="s">
        <v>467</v>
      </c>
      <c r="E418" t="s">
        <v>467</v>
      </c>
      <c r="F418" t="s">
        <v>30</v>
      </c>
      <c r="G418">
        <v>0</v>
      </c>
      <c r="H418">
        <v>0</v>
      </c>
      <c r="I418">
        <v>99</v>
      </c>
      <c r="J418" t="s">
        <v>80</v>
      </c>
      <c r="K418" t="s">
        <v>438</v>
      </c>
      <c r="L418">
        <v>287</v>
      </c>
      <c r="M418">
        <v>66</v>
      </c>
      <c r="N418">
        <v>66</v>
      </c>
      <c r="O418">
        <v>66</v>
      </c>
      <c r="P418">
        <v>66</v>
      </c>
      <c r="Q418">
        <v>66</v>
      </c>
      <c r="R418">
        <v>100</v>
      </c>
      <c r="S418">
        <v>100</v>
      </c>
      <c r="U418">
        <v>0</v>
      </c>
      <c r="V418" t="s">
        <v>188</v>
      </c>
      <c r="X418" t="s">
        <v>34</v>
      </c>
      <c r="Y418" t="s">
        <v>34</v>
      </c>
      <c r="AA418" t="s">
        <v>35</v>
      </c>
      <c r="AB418">
        <v>3</v>
      </c>
    </row>
    <row r="419" spans="1:28" x14ac:dyDescent="0.25">
      <c r="A419" t="s">
        <v>84</v>
      </c>
      <c r="B419">
        <v>19574</v>
      </c>
      <c r="C419" t="s">
        <v>436</v>
      </c>
      <c r="D419" t="s">
        <v>461</v>
      </c>
      <c r="E419" t="s">
        <v>461</v>
      </c>
      <c r="F419" t="s">
        <v>30</v>
      </c>
      <c r="G419">
        <v>0</v>
      </c>
      <c r="H419">
        <v>0</v>
      </c>
      <c r="I419">
        <v>67</v>
      </c>
      <c r="J419" t="s">
        <v>57</v>
      </c>
      <c r="K419" t="s">
        <v>438</v>
      </c>
      <c r="L419">
        <v>38916</v>
      </c>
      <c r="M419">
        <v>66</v>
      </c>
      <c r="N419">
        <v>66</v>
      </c>
      <c r="O419">
        <v>66</v>
      </c>
      <c r="P419">
        <v>66</v>
      </c>
      <c r="Q419">
        <v>66</v>
      </c>
      <c r="R419">
        <v>100</v>
      </c>
      <c r="S419">
        <v>99.72</v>
      </c>
      <c r="U419">
        <v>0</v>
      </c>
      <c r="V419" t="s">
        <v>213</v>
      </c>
      <c r="X419" t="s">
        <v>34</v>
      </c>
      <c r="Y419" t="s">
        <v>34</v>
      </c>
      <c r="AA419" t="s">
        <v>35</v>
      </c>
      <c r="AB419">
        <v>3</v>
      </c>
    </row>
    <row r="420" spans="1:28" x14ac:dyDescent="0.25">
      <c r="A420" t="s">
        <v>84</v>
      </c>
      <c r="B420">
        <v>19574</v>
      </c>
      <c r="C420" t="s">
        <v>436</v>
      </c>
      <c r="D420" t="s">
        <v>462</v>
      </c>
      <c r="E420" t="s">
        <v>462</v>
      </c>
      <c r="F420" t="s">
        <v>30</v>
      </c>
      <c r="G420">
        <v>0</v>
      </c>
      <c r="H420">
        <v>0</v>
      </c>
      <c r="I420">
        <v>87</v>
      </c>
      <c r="J420" t="s">
        <v>57</v>
      </c>
      <c r="K420" t="s">
        <v>438</v>
      </c>
      <c r="L420">
        <v>13096</v>
      </c>
      <c r="M420">
        <v>66</v>
      </c>
      <c r="N420">
        <v>66</v>
      </c>
      <c r="O420">
        <v>66</v>
      </c>
      <c r="P420">
        <v>66</v>
      </c>
      <c r="Q420">
        <v>66</v>
      </c>
      <c r="R420">
        <v>100</v>
      </c>
      <c r="S420">
        <v>99.76</v>
      </c>
      <c r="U420">
        <v>0</v>
      </c>
      <c r="V420" t="s">
        <v>213</v>
      </c>
      <c r="X420" t="s">
        <v>34</v>
      </c>
      <c r="Y420" t="s">
        <v>34</v>
      </c>
      <c r="AA420" t="s">
        <v>35</v>
      </c>
      <c r="AB420">
        <v>3</v>
      </c>
    </row>
    <row r="421" spans="1:28" x14ac:dyDescent="0.25">
      <c r="A421" t="s">
        <v>84</v>
      </c>
      <c r="B421">
        <v>19574</v>
      </c>
      <c r="C421" t="s">
        <v>436</v>
      </c>
      <c r="D421" t="s">
        <v>460</v>
      </c>
      <c r="E421" t="s">
        <v>460</v>
      </c>
      <c r="F421" t="s">
        <v>30</v>
      </c>
      <c r="G421">
        <v>0</v>
      </c>
      <c r="H421">
        <v>0</v>
      </c>
      <c r="I421">
        <v>63</v>
      </c>
      <c r="J421" t="s">
        <v>54</v>
      </c>
      <c r="K421" t="s">
        <v>438</v>
      </c>
      <c r="L421">
        <v>59353</v>
      </c>
      <c r="M421">
        <v>66</v>
      </c>
      <c r="N421">
        <v>66</v>
      </c>
      <c r="O421">
        <v>66</v>
      </c>
      <c r="P421">
        <v>66</v>
      </c>
      <c r="Q421">
        <v>66</v>
      </c>
      <c r="R421">
        <v>100</v>
      </c>
      <c r="S421">
        <v>99.74</v>
      </c>
      <c r="U421">
        <v>0</v>
      </c>
      <c r="V421" t="s">
        <v>213</v>
      </c>
      <c r="X421" t="s">
        <v>34</v>
      </c>
      <c r="Y421" t="s">
        <v>34</v>
      </c>
      <c r="AA421" t="s">
        <v>35</v>
      </c>
      <c r="AB421">
        <v>3</v>
      </c>
    </row>
    <row r="422" spans="1:28" x14ac:dyDescent="0.25">
      <c r="A422" t="s">
        <v>84</v>
      </c>
      <c r="B422">
        <v>37552</v>
      </c>
      <c r="C422" t="s">
        <v>215</v>
      </c>
      <c r="D422" t="s">
        <v>285</v>
      </c>
      <c r="E422" t="s">
        <v>285</v>
      </c>
      <c r="F422" t="s">
        <v>30</v>
      </c>
      <c r="G422">
        <v>0</v>
      </c>
      <c r="H422">
        <v>0</v>
      </c>
      <c r="I422">
        <v>97</v>
      </c>
      <c r="J422" t="s">
        <v>80</v>
      </c>
      <c r="K422" t="s">
        <v>274</v>
      </c>
      <c r="L422">
        <v>3461178</v>
      </c>
      <c r="M422">
        <v>59</v>
      </c>
      <c r="N422">
        <v>59</v>
      </c>
      <c r="O422">
        <v>66</v>
      </c>
      <c r="P422">
        <v>53</v>
      </c>
      <c r="Q422">
        <v>63</v>
      </c>
      <c r="R422">
        <v>100</v>
      </c>
      <c r="S422">
        <v>79.37</v>
      </c>
      <c r="U422">
        <v>0</v>
      </c>
      <c r="V422" t="s">
        <v>213</v>
      </c>
      <c r="X422" t="s">
        <v>34</v>
      </c>
      <c r="Y422" t="s">
        <v>270</v>
      </c>
      <c r="AA422" t="s">
        <v>35</v>
      </c>
      <c r="AB422">
        <v>3</v>
      </c>
    </row>
    <row r="423" spans="1:28" x14ac:dyDescent="0.25">
      <c r="A423" t="s">
        <v>84</v>
      </c>
      <c r="B423">
        <v>37552</v>
      </c>
      <c r="C423" t="s">
        <v>215</v>
      </c>
      <c r="D423" t="s">
        <v>273</v>
      </c>
      <c r="E423" t="s">
        <v>273</v>
      </c>
      <c r="F423" t="s">
        <v>30</v>
      </c>
      <c r="G423">
        <v>0</v>
      </c>
      <c r="H423">
        <v>0</v>
      </c>
      <c r="I423">
        <v>99</v>
      </c>
      <c r="J423" t="s">
        <v>80</v>
      </c>
      <c r="K423" t="s">
        <v>274</v>
      </c>
      <c r="L423">
        <v>372792</v>
      </c>
      <c r="M423">
        <v>59</v>
      </c>
      <c r="N423">
        <v>59</v>
      </c>
      <c r="O423">
        <v>66</v>
      </c>
      <c r="P423">
        <v>53</v>
      </c>
      <c r="Q423">
        <v>63</v>
      </c>
      <c r="R423">
        <v>100</v>
      </c>
      <c r="S423">
        <v>79.37</v>
      </c>
      <c r="U423">
        <v>0</v>
      </c>
      <c r="V423" t="s">
        <v>213</v>
      </c>
      <c r="X423" t="s">
        <v>34</v>
      </c>
      <c r="Y423" t="s">
        <v>270</v>
      </c>
      <c r="AA423" t="s">
        <v>35</v>
      </c>
      <c r="AB423">
        <v>3</v>
      </c>
    </row>
    <row r="424" spans="1:28" x14ac:dyDescent="0.25">
      <c r="A424" t="s">
        <v>84</v>
      </c>
      <c r="B424">
        <v>37552</v>
      </c>
      <c r="C424" t="s">
        <v>215</v>
      </c>
      <c r="D424" t="s">
        <v>272</v>
      </c>
      <c r="E424" t="s">
        <v>272</v>
      </c>
      <c r="F424" t="s">
        <v>30</v>
      </c>
      <c r="G424">
        <v>0</v>
      </c>
      <c r="H424">
        <v>0</v>
      </c>
      <c r="I424">
        <v>98</v>
      </c>
      <c r="J424" t="s">
        <v>80</v>
      </c>
      <c r="K424" t="s">
        <v>274</v>
      </c>
      <c r="L424">
        <v>372792</v>
      </c>
      <c r="M424">
        <v>59</v>
      </c>
      <c r="N424">
        <v>59</v>
      </c>
      <c r="O424">
        <v>66</v>
      </c>
      <c r="P424">
        <v>53</v>
      </c>
      <c r="Q424">
        <v>63</v>
      </c>
      <c r="R424">
        <v>100</v>
      </c>
      <c r="S424">
        <v>79.37</v>
      </c>
      <c r="U424">
        <v>0</v>
      </c>
      <c r="V424" t="s">
        <v>213</v>
      </c>
      <c r="X424" t="s">
        <v>34</v>
      </c>
      <c r="Y424" t="s">
        <v>270</v>
      </c>
      <c r="AA424" t="s">
        <v>35</v>
      </c>
      <c r="AB424">
        <v>3</v>
      </c>
    </row>
    <row r="425" spans="1:28" x14ac:dyDescent="0.25">
      <c r="A425" t="s">
        <v>84</v>
      </c>
      <c r="B425">
        <v>37552</v>
      </c>
      <c r="C425" t="s">
        <v>215</v>
      </c>
      <c r="D425" t="s">
        <v>186</v>
      </c>
      <c r="E425" t="s">
        <v>186</v>
      </c>
      <c r="F425" t="s">
        <v>30</v>
      </c>
      <c r="G425">
        <v>0</v>
      </c>
      <c r="H425">
        <v>0</v>
      </c>
      <c r="I425">
        <v>0</v>
      </c>
      <c r="J425" t="s">
        <v>31</v>
      </c>
      <c r="K425" t="s">
        <v>274</v>
      </c>
      <c r="L425">
        <v>20130</v>
      </c>
      <c r="M425">
        <v>66</v>
      </c>
      <c r="N425">
        <v>66</v>
      </c>
      <c r="O425">
        <v>66</v>
      </c>
      <c r="P425">
        <v>66</v>
      </c>
      <c r="Q425">
        <v>66</v>
      </c>
      <c r="R425">
        <v>100</v>
      </c>
      <c r="S425">
        <v>99.69</v>
      </c>
      <c r="U425">
        <v>0</v>
      </c>
      <c r="V425" t="s">
        <v>188</v>
      </c>
      <c r="X425" t="s">
        <v>34</v>
      </c>
      <c r="Y425" t="s">
        <v>64</v>
      </c>
      <c r="AA425" t="s">
        <v>35</v>
      </c>
      <c r="AB425">
        <v>3</v>
      </c>
    </row>
    <row r="426" spans="1:28" x14ac:dyDescent="0.25">
      <c r="A426" t="s">
        <v>84</v>
      </c>
      <c r="B426">
        <v>37552</v>
      </c>
      <c r="C426" t="s">
        <v>215</v>
      </c>
      <c r="D426" t="s">
        <v>283</v>
      </c>
      <c r="E426" t="s">
        <v>283</v>
      </c>
      <c r="F426" t="s">
        <v>30</v>
      </c>
      <c r="G426">
        <v>1</v>
      </c>
      <c r="H426">
        <v>0</v>
      </c>
      <c r="I426">
        <v>91</v>
      </c>
      <c r="J426" t="s">
        <v>57</v>
      </c>
      <c r="K426" t="s">
        <v>274</v>
      </c>
      <c r="L426">
        <v>519</v>
      </c>
      <c r="M426">
        <v>60</v>
      </c>
      <c r="N426">
        <v>60</v>
      </c>
      <c r="O426">
        <v>60</v>
      </c>
      <c r="P426">
        <v>60</v>
      </c>
      <c r="Q426">
        <v>60</v>
      </c>
      <c r="R426">
        <v>100</v>
      </c>
      <c r="S426">
        <v>81.88</v>
      </c>
      <c r="U426">
        <v>0</v>
      </c>
      <c r="V426" t="s">
        <v>213</v>
      </c>
      <c r="X426" t="s">
        <v>34</v>
      </c>
      <c r="Y426" t="s">
        <v>284</v>
      </c>
      <c r="AA426" t="s">
        <v>35</v>
      </c>
      <c r="AB426">
        <v>3</v>
      </c>
    </row>
    <row r="427" spans="1:28" x14ac:dyDescent="0.25">
      <c r="A427" t="s">
        <v>84</v>
      </c>
      <c r="B427">
        <v>37552</v>
      </c>
      <c r="C427" t="s">
        <v>215</v>
      </c>
      <c r="D427" t="s">
        <v>233</v>
      </c>
      <c r="E427" t="s">
        <v>233</v>
      </c>
      <c r="F427" t="s">
        <v>30</v>
      </c>
      <c r="G427">
        <v>0</v>
      </c>
      <c r="H427">
        <v>0</v>
      </c>
      <c r="I427">
        <v>21</v>
      </c>
      <c r="J427" t="s">
        <v>57</v>
      </c>
      <c r="K427" t="s">
        <v>217</v>
      </c>
      <c r="L427">
        <v>47</v>
      </c>
      <c r="M427">
        <v>84</v>
      </c>
      <c r="N427">
        <v>84</v>
      </c>
      <c r="O427">
        <v>84</v>
      </c>
      <c r="P427">
        <v>84</v>
      </c>
      <c r="Q427">
        <v>84</v>
      </c>
      <c r="R427">
        <v>97.93</v>
      </c>
      <c r="S427">
        <v>54.37</v>
      </c>
      <c r="U427">
        <v>100</v>
      </c>
      <c r="V427" t="s">
        <v>110</v>
      </c>
      <c r="W427" t="s">
        <v>88</v>
      </c>
      <c r="X427" t="s">
        <v>45</v>
      </c>
      <c r="Y427" t="s">
        <v>172</v>
      </c>
      <c r="AA427" t="s">
        <v>34</v>
      </c>
      <c r="AB427">
        <v>3</v>
      </c>
    </row>
    <row r="428" spans="1:28" x14ac:dyDescent="0.25">
      <c r="A428" t="s">
        <v>84</v>
      </c>
      <c r="B428">
        <v>37552</v>
      </c>
      <c r="C428" t="s">
        <v>215</v>
      </c>
      <c r="D428" t="s">
        <v>234</v>
      </c>
      <c r="E428" t="s">
        <v>234</v>
      </c>
      <c r="F428" t="s">
        <v>30</v>
      </c>
      <c r="G428">
        <v>0</v>
      </c>
      <c r="H428">
        <v>0</v>
      </c>
      <c r="I428">
        <v>22</v>
      </c>
      <c r="J428" t="s">
        <v>57</v>
      </c>
      <c r="K428" t="s">
        <v>217</v>
      </c>
      <c r="L428">
        <v>44</v>
      </c>
      <c r="M428">
        <v>84</v>
      </c>
      <c r="N428">
        <v>84</v>
      </c>
      <c r="O428">
        <v>84</v>
      </c>
      <c r="P428">
        <v>84</v>
      </c>
      <c r="Q428">
        <v>84</v>
      </c>
      <c r="R428">
        <v>94.09</v>
      </c>
      <c r="S428">
        <v>60.9</v>
      </c>
      <c r="U428">
        <v>100</v>
      </c>
      <c r="V428" t="s">
        <v>110</v>
      </c>
      <c r="W428" t="s">
        <v>88</v>
      </c>
      <c r="X428" t="s">
        <v>63</v>
      </c>
      <c r="Y428" t="s">
        <v>235</v>
      </c>
      <c r="AA428" t="s">
        <v>34</v>
      </c>
      <c r="AB428">
        <v>3</v>
      </c>
    </row>
    <row r="429" spans="1:28" x14ac:dyDescent="0.25">
      <c r="A429" t="s">
        <v>84</v>
      </c>
      <c r="B429">
        <v>37552</v>
      </c>
      <c r="C429" t="s">
        <v>215</v>
      </c>
      <c r="D429" t="s">
        <v>236</v>
      </c>
      <c r="E429" t="s">
        <v>236</v>
      </c>
      <c r="F429" t="s">
        <v>30</v>
      </c>
      <c r="G429">
        <v>0</v>
      </c>
      <c r="H429">
        <v>0</v>
      </c>
      <c r="I429">
        <v>32</v>
      </c>
      <c r="J429" t="s">
        <v>57</v>
      </c>
      <c r="K429" t="s">
        <v>217</v>
      </c>
      <c r="L429">
        <v>23</v>
      </c>
      <c r="M429">
        <v>84</v>
      </c>
      <c r="N429">
        <v>84</v>
      </c>
      <c r="O429">
        <v>84</v>
      </c>
      <c r="P429">
        <v>84</v>
      </c>
      <c r="Q429">
        <v>84</v>
      </c>
      <c r="R429">
        <v>100</v>
      </c>
      <c r="S429">
        <v>52.83</v>
      </c>
      <c r="U429">
        <v>100</v>
      </c>
      <c r="V429" t="s">
        <v>222</v>
      </c>
      <c r="W429" t="s">
        <v>88</v>
      </c>
      <c r="X429" t="s">
        <v>34</v>
      </c>
      <c r="Y429" t="s">
        <v>232</v>
      </c>
      <c r="AA429" t="s">
        <v>34</v>
      </c>
      <c r="AB429">
        <v>3</v>
      </c>
    </row>
    <row r="430" spans="1:28" x14ac:dyDescent="0.25">
      <c r="A430" t="s">
        <v>84</v>
      </c>
      <c r="B430">
        <v>37552</v>
      </c>
      <c r="C430" t="s">
        <v>215</v>
      </c>
      <c r="D430" t="s">
        <v>237</v>
      </c>
      <c r="E430" t="s">
        <v>237</v>
      </c>
      <c r="F430" t="s">
        <v>30</v>
      </c>
      <c r="G430">
        <v>0</v>
      </c>
      <c r="H430">
        <v>0</v>
      </c>
      <c r="I430">
        <v>36</v>
      </c>
      <c r="J430" t="s">
        <v>57</v>
      </c>
      <c r="K430" t="s">
        <v>217</v>
      </c>
      <c r="L430">
        <v>22</v>
      </c>
      <c r="M430">
        <v>84</v>
      </c>
      <c r="N430">
        <v>84</v>
      </c>
      <c r="O430">
        <v>84</v>
      </c>
      <c r="P430">
        <v>84</v>
      </c>
      <c r="Q430">
        <v>84</v>
      </c>
      <c r="R430">
        <v>100</v>
      </c>
      <c r="S430">
        <v>52.63</v>
      </c>
      <c r="U430">
        <v>100</v>
      </c>
      <c r="V430" t="s">
        <v>222</v>
      </c>
      <c r="W430" t="s">
        <v>88</v>
      </c>
      <c r="X430" t="s">
        <v>34</v>
      </c>
      <c r="Y430" t="s">
        <v>232</v>
      </c>
      <c r="AA430" t="s">
        <v>34</v>
      </c>
      <c r="AB430">
        <v>3</v>
      </c>
    </row>
    <row r="431" spans="1:28" x14ac:dyDescent="0.25">
      <c r="A431" t="s">
        <v>84</v>
      </c>
      <c r="B431">
        <v>37552</v>
      </c>
      <c r="C431" t="s">
        <v>215</v>
      </c>
      <c r="D431" t="s">
        <v>238</v>
      </c>
      <c r="E431" t="s">
        <v>238</v>
      </c>
      <c r="F431" t="s">
        <v>30</v>
      </c>
      <c r="G431">
        <v>0</v>
      </c>
      <c r="H431">
        <v>0</v>
      </c>
      <c r="I431">
        <v>38</v>
      </c>
      <c r="J431" t="s">
        <v>57</v>
      </c>
      <c r="K431" t="s">
        <v>217</v>
      </c>
      <c r="L431">
        <v>22</v>
      </c>
      <c r="M431">
        <v>84</v>
      </c>
      <c r="N431">
        <v>84</v>
      </c>
      <c r="O431">
        <v>84</v>
      </c>
      <c r="P431">
        <v>84</v>
      </c>
      <c r="Q431">
        <v>84</v>
      </c>
      <c r="R431">
        <v>100</v>
      </c>
      <c r="S431">
        <v>52.24</v>
      </c>
      <c r="U431">
        <v>100</v>
      </c>
      <c r="V431" t="s">
        <v>222</v>
      </c>
      <c r="W431" t="s">
        <v>88</v>
      </c>
      <c r="X431" t="s">
        <v>34</v>
      </c>
      <c r="Y431" t="s">
        <v>239</v>
      </c>
      <c r="AA431" t="s">
        <v>34</v>
      </c>
      <c r="AB431">
        <v>3</v>
      </c>
    </row>
    <row r="432" spans="1:28" x14ac:dyDescent="0.25">
      <c r="A432" t="s">
        <v>84</v>
      </c>
      <c r="B432">
        <v>37552</v>
      </c>
      <c r="C432" t="s">
        <v>215</v>
      </c>
      <c r="D432" t="s">
        <v>240</v>
      </c>
      <c r="E432" t="s">
        <v>240</v>
      </c>
      <c r="F432" t="s">
        <v>30</v>
      </c>
      <c r="G432">
        <v>0</v>
      </c>
      <c r="H432">
        <v>0</v>
      </c>
      <c r="I432">
        <v>56</v>
      </c>
      <c r="J432" t="s">
        <v>57</v>
      </c>
      <c r="K432" t="s">
        <v>217</v>
      </c>
      <c r="L432">
        <v>20</v>
      </c>
      <c r="M432">
        <v>84</v>
      </c>
      <c r="N432">
        <v>84</v>
      </c>
      <c r="O432">
        <v>84</v>
      </c>
      <c r="P432">
        <v>84</v>
      </c>
      <c r="Q432">
        <v>84</v>
      </c>
      <c r="R432">
        <v>100</v>
      </c>
      <c r="S432">
        <v>52.16</v>
      </c>
      <c r="U432">
        <v>100</v>
      </c>
      <c r="V432" t="s">
        <v>222</v>
      </c>
      <c r="W432" t="s">
        <v>88</v>
      </c>
      <c r="X432" t="s">
        <v>34</v>
      </c>
      <c r="Y432" t="s">
        <v>239</v>
      </c>
      <c r="AA432" t="s">
        <v>34</v>
      </c>
      <c r="AB432">
        <v>3</v>
      </c>
    </row>
    <row r="433" spans="1:28" x14ac:dyDescent="0.25">
      <c r="A433" t="s">
        <v>84</v>
      </c>
      <c r="B433">
        <v>37552</v>
      </c>
      <c r="C433" t="s">
        <v>215</v>
      </c>
      <c r="D433" t="s">
        <v>249</v>
      </c>
      <c r="E433" t="s">
        <v>249</v>
      </c>
      <c r="F433" t="s">
        <v>30</v>
      </c>
      <c r="G433">
        <v>0</v>
      </c>
      <c r="H433">
        <v>0</v>
      </c>
      <c r="I433">
        <v>85</v>
      </c>
      <c r="J433" t="s">
        <v>57</v>
      </c>
      <c r="K433" t="s">
        <v>217</v>
      </c>
      <c r="L433">
        <v>22</v>
      </c>
      <c r="M433">
        <v>83</v>
      </c>
      <c r="N433">
        <v>83</v>
      </c>
      <c r="O433">
        <v>83</v>
      </c>
      <c r="P433">
        <v>83</v>
      </c>
      <c r="Q433">
        <v>83</v>
      </c>
      <c r="R433">
        <v>100</v>
      </c>
      <c r="S433">
        <v>51.93</v>
      </c>
      <c r="U433">
        <v>100</v>
      </c>
      <c r="V433" t="s">
        <v>222</v>
      </c>
      <c r="W433" t="s">
        <v>88</v>
      </c>
      <c r="X433" t="s">
        <v>34</v>
      </c>
      <c r="Y433" t="s">
        <v>239</v>
      </c>
      <c r="AA433" t="s">
        <v>34</v>
      </c>
      <c r="AB433">
        <v>3</v>
      </c>
    </row>
    <row r="434" spans="1:28" x14ac:dyDescent="0.25">
      <c r="A434" t="s">
        <v>84</v>
      </c>
      <c r="B434">
        <v>37552</v>
      </c>
      <c r="C434" t="s">
        <v>215</v>
      </c>
      <c r="D434" t="s">
        <v>278</v>
      </c>
      <c r="E434" t="s">
        <v>278</v>
      </c>
      <c r="F434" t="s">
        <v>30</v>
      </c>
      <c r="G434">
        <v>0</v>
      </c>
      <c r="H434">
        <v>0</v>
      </c>
      <c r="I434">
        <v>51</v>
      </c>
      <c r="J434" t="s">
        <v>57</v>
      </c>
      <c r="K434" t="s">
        <v>274</v>
      </c>
      <c r="L434">
        <v>582099</v>
      </c>
      <c r="M434">
        <v>62</v>
      </c>
      <c r="N434">
        <v>62</v>
      </c>
      <c r="O434">
        <v>64</v>
      </c>
      <c r="P434">
        <v>60</v>
      </c>
      <c r="Q434">
        <v>63</v>
      </c>
      <c r="R434">
        <v>100</v>
      </c>
      <c r="S434">
        <v>87.5</v>
      </c>
      <c r="U434">
        <v>0</v>
      </c>
      <c r="V434" t="s">
        <v>213</v>
      </c>
      <c r="X434" t="s">
        <v>34</v>
      </c>
      <c r="Y434" t="s">
        <v>279</v>
      </c>
      <c r="AA434" t="s">
        <v>35</v>
      </c>
      <c r="AB434">
        <v>3</v>
      </c>
    </row>
    <row r="435" spans="1:28" x14ac:dyDescent="0.25">
      <c r="A435" t="s">
        <v>84</v>
      </c>
      <c r="B435">
        <v>37552</v>
      </c>
      <c r="C435" t="s">
        <v>215</v>
      </c>
      <c r="D435" t="s">
        <v>280</v>
      </c>
      <c r="E435" t="s">
        <v>280</v>
      </c>
      <c r="F435" t="s">
        <v>30</v>
      </c>
      <c r="G435">
        <v>0</v>
      </c>
      <c r="H435">
        <v>0</v>
      </c>
      <c r="I435">
        <v>52</v>
      </c>
      <c r="J435" t="s">
        <v>57</v>
      </c>
      <c r="K435" t="s">
        <v>274</v>
      </c>
      <c r="L435">
        <v>560021</v>
      </c>
      <c r="M435">
        <v>62</v>
      </c>
      <c r="N435">
        <v>62</v>
      </c>
      <c r="O435">
        <v>64</v>
      </c>
      <c r="P435">
        <v>60</v>
      </c>
      <c r="Q435">
        <v>63</v>
      </c>
      <c r="R435">
        <v>100</v>
      </c>
      <c r="S435">
        <v>87.5</v>
      </c>
      <c r="U435">
        <v>0</v>
      </c>
      <c r="V435" t="s">
        <v>213</v>
      </c>
      <c r="X435" t="s">
        <v>34</v>
      </c>
      <c r="Y435" t="s">
        <v>279</v>
      </c>
      <c r="AA435" t="s">
        <v>35</v>
      </c>
      <c r="AB435">
        <v>3</v>
      </c>
    </row>
    <row r="436" spans="1:28" x14ac:dyDescent="0.25">
      <c r="A436" t="s">
        <v>84</v>
      </c>
      <c r="B436">
        <v>19574</v>
      </c>
      <c r="C436" t="s">
        <v>436</v>
      </c>
      <c r="D436" t="s">
        <v>448</v>
      </c>
      <c r="E436" t="s">
        <v>448</v>
      </c>
      <c r="F436" t="s">
        <v>30</v>
      </c>
      <c r="G436">
        <v>0</v>
      </c>
      <c r="H436">
        <v>1</v>
      </c>
      <c r="I436">
        <v>8</v>
      </c>
      <c r="J436" t="s">
        <v>31</v>
      </c>
      <c r="K436" t="s">
        <v>438</v>
      </c>
      <c r="L436">
        <v>5</v>
      </c>
      <c r="M436">
        <v>99</v>
      </c>
      <c r="N436">
        <v>99</v>
      </c>
      <c r="O436">
        <v>99</v>
      </c>
      <c r="P436">
        <v>99</v>
      </c>
      <c r="Q436">
        <v>99</v>
      </c>
      <c r="R436">
        <v>100</v>
      </c>
      <c r="S436">
        <v>99.88</v>
      </c>
      <c r="U436">
        <v>100</v>
      </c>
      <c r="V436" t="s">
        <v>222</v>
      </c>
      <c r="W436" t="s">
        <v>440</v>
      </c>
      <c r="X436" t="s">
        <v>34</v>
      </c>
      <c r="Y436" t="s">
        <v>34</v>
      </c>
      <c r="AA436" t="s">
        <v>34</v>
      </c>
      <c r="AB436">
        <v>3</v>
      </c>
    </row>
    <row r="437" spans="1:28" x14ac:dyDescent="0.25">
      <c r="A437" t="s">
        <v>84</v>
      </c>
      <c r="B437">
        <v>19574</v>
      </c>
      <c r="C437" t="s">
        <v>436</v>
      </c>
      <c r="D437" t="s">
        <v>450</v>
      </c>
      <c r="E437" t="s">
        <v>450</v>
      </c>
      <c r="F437" t="s">
        <v>30</v>
      </c>
      <c r="G437">
        <v>0</v>
      </c>
      <c r="H437">
        <v>1</v>
      </c>
      <c r="I437">
        <v>29</v>
      </c>
      <c r="J437" t="s">
        <v>57</v>
      </c>
      <c r="K437" t="s">
        <v>438</v>
      </c>
      <c r="L437">
        <v>3</v>
      </c>
      <c r="M437">
        <v>88</v>
      </c>
      <c r="N437">
        <v>88</v>
      </c>
      <c r="O437">
        <v>88</v>
      </c>
      <c r="P437">
        <v>88</v>
      </c>
      <c r="Q437">
        <v>88</v>
      </c>
      <c r="R437">
        <v>100</v>
      </c>
      <c r="S437">
        <v>66.23</v>
      </c>
      <c r="U437">
        <v>100</v>
      </c>
      <c r="V437" t="s">
        <v>222</v>
      </c>
      <c r="W437" t="s">
        <v>440</v>
      </c>
      <c r="X437" t="s">
        <v>34</v>
      </c>
      <c r="Y437" t="s">
        <v>451</v>
      </c>
      <c r="AA437" t="s">
        <v>34</v>
      </c>
      <c r="AB437">
        <v>3</v>
      </c>
    </row>
    <row r="438" spans="1:28" x14ac:dyDescent="0.25">
      <c r="A438" t="s">
        <v>84</v>
      </c>
      <c r="B438">
        <v>19574</v>
      </c>
      <c r="C438" t="s">
        <v>436</v>
      </c>
      <c r="D438" t="s">
        <v>452</v>
      </c>
      <c r="E438" t="s">
        <v>452</v>
      </c>
      <c r="F438" t="s">
        <v>30</v>
      </c>
      <c r="G438">
        <v>0</v>
      </c>
      <c r="H438">
        <v>1</v>
      </c>
      <c r="I438">
        <v>25</v>
      </c>
      <c r="J438" t="s">
        <v>57</v>
      </c>
      <c r="K438" t="s">
        <v>438</v>
      </c>
      <c r="L438">
        <v>3</v>
      </c>
      <c r="M438">
        <v>88</v>
      </c>
      <c r="N438">
        <v>88</v>
      </c>
      <c r="O438">
        <v>88</v>
      </c>
      <c r="P438">
        <v>88</v>
      </c>
      <c r="Q438">
        <v>88</v>
      </c>
      <c r="R438">
        <v>100</v>
      </c>
      <c r="S438">
        <v>66.33</v>
      </c>
      <c r="U438">
        <v>100</v>
      </c>
      <c r="V438" t="s">
        <v>222</v>
      </c>
      <c r="W438" t="s">
        <v>440</v>
      </c>
      <c r="X438" t="s">
        <v>34</v>
      </c>
      <c r="Y438" t="s">
        <v>451</v>
      </c>
      <c r="AA438" t="s">
        <v>34</v>
      </c>
      <c r="AB438">
        <v>3</v>
      </c>
    </row>
    <row r="439" spans="1:28" x14ac:dyDescent="0.25">
      <c r="A439" t="s">
        <v>84</v>
      </c>
      <c r="B439">
        <v>19574</v>
      </c>
      <c r="C439" t="s">
        <v>436</v>
      </c>
      <c r="D439" t="s">
        <v>453</v>
      </c>
      <c r="E439" t="s">
        <v>453</v>
      </c>
      <c r="F439" t="s">
        <v>30</v>
      </c>
      <c r="G439">
        <v>0</v>
      </c>
      <c r="H439">
        <v>1</v>
      </c>
      <c r="I439">
        <v>28</v>
      </c>
      <c r="J439" t="s">
        <v>57</v>
      </c>
      <c r="K439" t="s">
        <v>438</v>
      </c>
      <c r="L439">
        <v>3</v>
      </c>
      <c r="M439">
        <v>88</v>
      </c>
      <c r="N439">
        <v>88</v>
      </c>
      <c r="O439">
        <v>88</v>
      </c>
      <c r="P439">
        <v>88</v>
      </c>
      <c r="Q439">
        <v>88</v>
      </c>
      <c r="R439">
        <v>100</v>
      </c>
      <c r="S439">
        <v>66.3</v>
      </c>
      <c r="U439">
        <v>100</v>
      </c>
      <c r="V439" t="s">
        <v>222</v>
      </c>
      <c r="W439" t="s">
        <v>440</v>
      </c>
      <c r="X439" t="s">
        <v>34</v>
      </c>
      <c r="Y439" t="s">
        <v>451</v>
      </c>
      <c r="AA439" t="s">
        <v>34</v>
      </c>
      <c r="AB439">
        <v>3</v>
      </c>
    </row>
    <row r="440" spans="1:28" x14ac:dyDescent="0.25">
      <c r="A440" t="s">
        <v>84</v>
      </c>
      <c r="B440">
        <v>35038</v>
      </c>
      <c r="C440" t="s">
        <v>901</v>
      </c>
      <c r="D440" t="s">
        <v>945</v>
      </c>
      <c r="E440" t="s">
        <v>945</v>
      </c>
      <c r="F440" t="s">
        <v>30</v>
      </c>
      <c r="G440">
        <v>0</v>
      </c>
      <c r="H440">
        <v>1</v>
      </c>
      <c r="I440">
        <v>30</v>
      </c>
      <c r="J440" t="s">
        <v>57</v>
      </c>
      <c r="K440" t="s">
        <v>933</v>
      </c>
      <c r="L440">
        <v>21</v>
      </c>
      <c r="M440">
        <v>100</v>
      </c>
      <c r="N440">
        <v>100</v>
      </c>
      <c r="O440">
        <v>100</v>
      </c>
      <c r="P440">
        <v>100</v>
      </c>
      <c r="Q440">
        <v>100</v>
      </c>
      <c r="R440">
        <v>100</v>
      </c>
      <c r="S440">
        <v>100</v>
      </c>
      <c r="T440">
        <v>100</v>
      </c>
      <c r="U440">
        <v>100</v>
      </c>
      <c r="V440" t="s">
        <v>439</v>
      </c>
      <c r="W440" t="s">
        <v>934</v>
      </c>
      <c r="X440" t="s">
        <v>34</v>
      </c>
      <c r="Y440" t="s">
        <v>34</v>
      </c>
      <c r="Z440" t="s">
        <v>34</v>
      </c>
      <c r="AA440" t="s">
        <v>34</v>
      </c>
      <c r="AB440">
        <v>4</v>
      </c>
    </row>
    <row r="441" spans="1:28" x14ac:dyDescent="0.25">
      <c r="A441" t="s">
        <v>84</v>
      </c>
      <c r="B441">
        <v>37552</v>
      </c>
      <c r="C441" t="s">
        <v>215</v>
      </c>
      <c r="D441" t="s">
        <v>189</v>
      </c>
      <c r="E441" t="s">
        <v>189</v>
      </c>
      <c r="F441" t="s">
        <v>30</v>
      </c>
      <c r="G441">
        <v>0</v>
      </c>
      <c r="H441">
        <v>1</v>
      </c>
      <c r="I441">
        <v>1</v>
      </c>
      <c r="J441" t="s">
        <v>31</v>
      </c>
      <c r="K441" t="s">
        <v>274</v>
      </c>
      <c r="L441">
        <v>20130</v>
      </c>
      <c r="M441">
        <v>66</v>
      </c>
      <c r="N441">
        <v>66</v>
      </c>
      <c r="O441">
        <v>66</v>
      </c>
      <c r="P441">
        <v>66</v>
      </c>
      <c r="Q441">
        <v>66</v>
      </c>
      <c r="R441">
        <v>100</v>
      </c>
      <c r="S441">
        <v>99.68</v>
      </c>
      <c r="U441">
        <v>0</v>
      </c>
      <c r="V441" t="s">
        <v>188</v>
      </c>
      <c r="X441" t="s">
        <v>34</v>
      </c>
      <c r="Y441" t="s">
        <v>64</v>
      </c>
      <c r="AA441" t="s">
        <v>35</v>
      </c>
      <c r="AB441">
        <v>3</v>
      </c>
    </row>
    <row r="442" spans="1:28" x14ac:dyDescent="0.25">
      <c r="A442" t="s">
        <v>84</v>
      </c>
      <c r="B442">
        <v>53233</v>
      </c>
      <c r="C442" t="s">
        <v>323</v>
      </c>
      <c r="D442" t="s">
        <v>362</v>
      </c>
      <c r="E442" t="s">
        <v>362</v>
      </c>
      <c r="F442" t="s">
        <v>30</v>
      </c>
      <c r="G442">
        <v>21</v>
      </c>
      <c r="H442">
        <v>1</v>
      </c>
      <c r="I442">
        <v>1</v>
      </c>
      <c r="J442" t="s">
        <v>31</v>
      </c>
      <c r="K442" t="s">
        <v>358</v>
      </c>
      <c r="L442">
        <v>68700389</v>
      </c>
      <c r="M442">
        <v>93</v>
      </c>
      <c r="N442">
        <v>93</v>
      </c>
      <c r="O442">
        <v>93</v>
      </c>
      <c r="P442">
        <v>90</v>
      </c>
      <c r="Q442">
        <v>93</v>
      </c>
      <c r="R442">
        <v>81.39</v>
      </c>
      <c r="S442">
        <v>98.49</v>
      </c>
      <c r="U442">
        <v>100</v>
      </c>
      <c r="V442" t="s">
        <v>359</v>
      </c>
      <c r="W442" t="s">
        <v>360</v>
      </c>
      <c r="X442" t="s">
        <v>342</v>
      </c>
      <c r="Y442" t="s">
        <v>361</v>
      </c>
      <c r="AA442" t="s">
        <v>34</v>
      </c>
      <c r="AB442">
        <v>3</v>
      </c>
    </row>
    <row r="443" spans="1:28" x14ac:dyDescent="0.25">
      <c r="A443" t="s">
        <v>84</v>
      </c>
      <c r="B443">
        <v>53233</v>
      </c>
      <c r="C443" t="s">
        <v>323</v>
      </c>
      <c r="D443" t="s">
        <v>357</v>
      </c>
      <c r="E443" t="s">
        <v>357</v>
      </c>
      <c r="F443" t="s">
        <v>30</v>
      </c>
      <c r="G443">
        <v>12</v>
      </c>
      <c r="H443">
        <v>1</v>
      </c>
      <c r="I443">
        <v>0</v>
      </c>
      <c r="J443" t="s">
        <v>31</v>
      </c>
      <c r="K443" t="s">
        <v>358</v>
      </c>
      <c r="L443">
        <v>93799171</v>
      </c>
      <c r="M443">
        <v>93</v>
      </c>
      <c r="N443">
        <v>93</v>
      </c>
      <c r="O443">
        <v>93</v>
      </c>
      <c r="P443">
        <v>90</v>
      </c>
      <c r="Q443">
        <v>93</v>
      </c>
      <c r="R443">
        <v>81.39</v>
      </c>
      <c r="S443">
        <v>98.49</v>
      </c>
      <c r="U443">
        <v>100</v>
      </c>
      <c r="V443" t="s">
        <v>359</v>
      </c>
      <c r="W443" t="s">
        <v>360</v>
      </c>
      <c r="X443" t="s">
        <v>342</v>
      </c>
      <c r="Y443" t="s">
        <v>361</v>
      </c>
      <c r="AA443" t="s">
        <v>34</v>
      </c>
      <c r="AB443">
        <v>3</v>
      </c>
    </row>
    <row r="444" spans="1:28" x14ac:dyDescent="0.25">
      <c r="A444" t="s">
        <v>84</v>
      </c>
      <c r="B444">
        <v>53233</v>
      </c>
      <c r="C444" t="s">
        <v>323</v>
      </c>
      <c r="D444" t="s">
        <v>364</v>
      </c>
      <c r="E444" t="s">
        <v>364</v>
      </c>
      <c r="F444" t="s">
        <v>30</v>
      </c>
      <c r="G444">
        <v>12</v>
      </c>
      <c r="H444">
        <v>1</v>
      </c>
      <c r="I444">
        <v>3</v>
      </c>
      <c r="J444" t="s">
        <v>31</v>
      </c>
      <c r="K444" t="s">
        <v>358</v>
      </c>
      <c r="L444">
        <v>46594757</v>
      </c>
      <c r="M444">
        <v>93</v>
      </c>
      <c r="N444">
        <v>93</v>
      </c>
      <c r="O444">
        <v>93</v>
      </c>
      <c r="P444">
        <v>90</v>
      </c>
      <c r="Q444">
        <v>93</v>
      </c>
      <c r="R444">
        <v>81.39</v>
      </c>
      <c r="S444">
        <v>98.49</v>
      </c>
      <c r="U444">
        <v>100</v>
      </c>
      <c r="V444" t="s">
        <v>359</v>
      </c>
      <c r="W444" t="s">
        <v>360</v>
      </c>
      <c r="X444" t="s">
        <v>342</v>
      </c>
      <c r="Y444" t="s">
        <v>361</v>
      </c>
      <c r="AA444" t="s">
        <v>34</v>
      </c>
      <c r="AB444">
        <v>3</v>
      </c>
    </row>
    <row r="445" spans="1:28" x14ac:dyDescent="0.25">
      <c r="A445" t="s">
        <v>84</v>
      </c>
      <c r="B445">
        <v>53233</v>
      </c>
      <c r="C445" t="s">
        <v>323</v>
      </c>
      <c r="D445" t="s">
        <v>365</v>
      </c>
      <c r="E445" t="s">
        <v>365</v>
      </c>
      <c r="F445" t="s">
        <v>30</v>
      </c>
      <c r="G445">
        <v>12</v>
      </c>
      <c r="H445">
        <v>1</v>
      </c>
      <c r="I445">
        <v>4</v>
      </c>
      <c r="J445" t="s">
        <v>31</v>
      </c>
      <c r="K445" t="s">
        <v>358</v>
      </c>
      <c r="L445">
        <v>35947227</v>
      </c>
      <c r="M445">
        <v>93</v>
      </c>
      <c r="N445">
        <v>93</v>
      </c>
      <c r="O445">
        <v>93</v>
      </c>
      <c r="P445">
        <v>90</v>
      </c>
      <c r="Q445">
        <v>93</v>
      </c>
      <c r="R445">
        <v>81.39</v>
      </c>
      <c r="S445">
        <v>98.49</v>
      </c>
      <c r="U445">
        <v>100</v>
      </c>
      <c r="V445" t="s">
        <v>359</v>
      </c>
      <c r="W445" t="s">
        <v>360</v>
      </c>
      <c r="X445" t="s">
        <v>342</v>
      </c>
      <c r="Y445" t="s">
        <v>361</v>
      </c>
      <c r="AA445" t="s">
        <v>34</v>
      </c>
      <c r="AB445">
        <v>3</v>
      </c>
    </row>
    <row r="446" spans="1:28" x14ac:dyDescent="0.25">
      <c r="A446" t="s">
        <v>84</v>
      </c>
      <c r="B446">
        <v>53233</v>
      </c>
      <c r="C446" t="s">
        <v>323</v>
      </c>
      <c r="D446" t="s">
        <v>367</v>
      </c>
      <c r="E446" t="s">
        <v>367</v>
      </c>
      <c r="F446" t="s">
        <v>30</v>
      </c>
      <c r="G446">
        <v>12</v>
      </c>
      <c r="H446">
        <v>1</v>
      </c>
      <c r="I446">
        <v>6</v>
      </c>
      <c r="J446" t="s">
        <v>31</v>
      </c>
      <c r="K446" t="s">
        <v>358</v>
      </c>
      <c r="L446">
        <v>15307051</v>
      </c>
      <c r="M446">
        <v>93</v>
      </c>
      <c r="N446">
        <v>93</v>
      </c>
      <c r="O446">
        <v>93</v>
      </c>
      <c r="P446">
        <v>93</v>
      </c>
      <c r="Q446">
        <v>93</v>
      </c>
      <c r="R446">
        <v>81.39</v>
      </c>
      <c r="S446">
        <v>100</v>
      </c>
      <c r="U446">
        <v>100</v>
      </c>
      <c r="V446" t="s">
        <v>368</v>
      </c>
      <c r="W446" t="s">
        <v>360</v>
      </c>
      <c r="X446" t="s">
        <v>342</v>
      </c>
      <c r="Y446" t="s">
        <v>34</v>
      </c>
      <c r="AA446" t="s">
        <v>34</v>
      </c>
      <c r="AB446">
        <v>3</v>
      </c>
    </row>
    <row r="447" spans="1:28" x14ac:dyDescent="0.25">
      <c r="A447" t="s">
        <v>84</v>
      </c>
      <c r="B447">
        <v>53233</v>
      </c>
      <c r="C447" t="s">
        <v>323</v>
      </c>
      <c r="D447" t="s">
        <v>369</v>
      </c>
      <c r="E447" t="s">
        <v>369</v>
      </c>
      <c r="F447" t="s">
        <v>30</v>
      </c>
      <c r="G447">
        <v>12</v>
      </c>
      <c r="H447">
        <v>1</v>
      </c>
      <c r="I447">
        <v>7</v>
      </c>
      <c r="J447" t="s">
        <v>31</v>
      </c>
      <c r="K447" t="s">
        <v>358</v>
      </c>
      <c r="L447">
        <v>12877626</v>
      </c>
      <c r="M447">
        <v>93</v>
      </c>
      <c r="N447">
        <v>93</v>
      </c>
      <c r="O447">
        <v>93</v>
      </c>
      <c r="P447">
        <v>93</v>
      </c>
      <c r="Q447">
        <v>93</v>
      </c>
      <c r="R447">
        <v>81.39</v>
      </c>
      <c r="S447">
        <v>100</v>
      </c>
      <c r="U447">
        <v>100</v>
      </c>
      <c r="V447" t="s">
        <v>368</v>
      </c>
      <c r="W447" t="s">
        <v>360</v>
      </c>
      <c r="X447" t="s">
        <v>342</v>
      </c>
      <c r="Y447" t="s">
        <v>34</v>
      </c>
      <c r="AA447" t="s">
        <v>34</v>
      </c>
      <c r="AB447">
        <v>3</v>
      </c>
    </row>
    <row r="448" spans="1:28" x14ac:dyDescent="0.25">
      <c r="A448" t="s">
        <v>84</v>
      </c>
      <c r="B448">
        <v>53233</v>
      </c>
      <c r="C448" t="s">
        <v>323</v>
      </c>
      <c r="D448" t="s">
        <v>370</v>
      </c>
      <c r="E448" t="s">
        <v>370</v>
      </c>
      <c r="F448" t="s">
        <v>30</v>
      </c>
      <c r="G448">
        <v>6</v>
      </c>
      <c r="H448">
        <v>1</v>
      </c>
      <c r="I448">
        <v>8</v>
      </c>
      <c r="J448" t="s">
        <v>31</v>
      </c>
      <c r="K448" t="s">
        <v>358</v>
      </c>
      <c r="L448">
        <v>7969380</v>
      </c>
      <c r="M448">
        <v>93</v>
      </c>
      <c r="N448">
        <v>93</v>
      </c>
      <c r="O448">
        <v>93</v>
      </c>
      <c r="P448">
        <v>93</v>
      </c>
      <c r="Q448">
        <v>93</v>
      </c>
      <c r="R448">
        <v>81.39</v>
      </c>
      <c r="S448">
        <v>99.83</v>
      </c>
      <c r="U448">
        <v>100</v>
      </c>
      <c r="V448" t="s">
        <v>371</v>
      </c>
      <c r="W448" t="s">
        <v>360</v>
      </c>
      <c r="X448" t="s">
        <v>342</v>
      </c>
      <c r="Y448" t="s">
        <v>64</v>
      </c>
      <c r="AA448" t="s">
        <v>34</v>
      </c>
      <c r="AB448">
        <v>3</v>
      </c>
    </row>
    <row r="449" spans="1:28" x14ac:dyDescent="0.25">
      <c r="A449" t="s">
        <v>84</v>
      </c>
      <c r="B449">
        <v>53233</v>
      </c>
      <c r="C449" t="s">
        <v>323</v>
      </c>
      <c r="D449" t="s">
        <v>372</v>
      </c>
      <c r="E449" t="s">
        <v>372</v>
      </c>
      <c r="F449" t="s">
        <v>30</v>
      </c>
      <c r="G449">
        <v>6</v>
      </c>
      <c r="H449">
        <v>1</v>
      </c>
      <c r="I449">
        <v>9</v>
      </c>
      <c r="J449" t="s">
        <v>31</v>
      </c>
      <c r="K449" t="s">
        <v>358</v>
      </c>
      <c r="L449">
        <v>6907207</v>
      </c>
      <c r="M449">
        <v>93</v>
      </c>
      <c r="N449">
        <v>93</v>
      </c>
      <c r="O449">
        <v>93</v>
      </c>
      <c r="P449">
        <v>93</v>
      </c>
      <c r="Q449">
        <v>93</v>
      </c>
      <c r="R449">
        <v>81.39</v>
      </c>
      <c r="S449">
        <v>99.83</v>
      </c>
      <c r="U449">
        <v>100</v>
      </c>
      <c r="V449" t="s">
        <v>371</v>
      </c>
      <c r="W449" t="s">
        <v>360</v>
      </c>
      <c r="X449" t="s">
        <v>342</v>
      </c>
      <c r="Y449" t="s">
        <v>64</v>
      </c>
      <c r="AA449" t="s">
        <v>34</v>
      </c>
      <c r="AB449">
        <v>3</v>
      </c>
    </row>
    <row r="450" spans="1:28" x14ac:dyDescent="0.25">
      <c r="A450" t="s">
        <v>84</v>
      </c>
      <c r="B450">
        <v>53233</v>
      </c>
      <c r="C450" t="s">
        <v>323</v>
      </c>
      <c r="D450" t="s">
        <v>363</v>
      </c>
      <c r="E450" t="s">
        <v>363</v>
      </c>
      <c r="F450" t="s">
        <v>30</v>
      </c>
      <c r="G450">
        <v>4</v>
      </c>
      <c r="H450">
        <v>1</v>
      </c>
      <c r="I450">
        <v>2</v>
      </c>
      <c r="J450" t="s">
        <v>31</v>
      </c>
      <c r="K450" t="s">
        <v>358</v>
      </c>
      <c r="L450">
        <v>67801592</v>
      </c>
      <c r="M450">
        <v>93</v>
      </c>
      <c r="N450">
        <v>93</v>
      </c>
      <c r="O450">
        <v>93</v>
      </c>
      <c r="P450">
        <v>90</v>
      </c>
      <c r="Q450">
        <v>93</v>
      </c>
      <c r="R450">
        <v>81.39</v>
      </c>
      <c r="S450">
        <v>98.49</v>
      </c>
      <c r="U450">
        <v>100</v>
      </c>
      <c r="V450" t="s">
        <v>359</v>
      </c>
      <c r="W450" t="s">
        <v>360</v>
      </c>
      <c r="X450" t="s">
        <v>342</v>
      </c>
      <c r="Y450" t="s">
        <v>361</v>
      </c>
      <c r="AA450" t="s">
        <v>34</v>
      </c>
      <c r="AB450">
        <v>3</v>
      </c>
    </row>
    <row r="451" spans="1:28" x14ac:dyDescent="0.25">
      <c r="A451" t="s">
        <v>84</v>
      </c>
      <c r="B451">
        <v>53233</v>
      </c>
      <c r="C451" t="s">
        <v>323</v>
      </c>
      <c r="D451" t="s">
        <v>366</v>
      </c>
      <c r="E451" t="s">
        <v>366</v>
      </c>
      <c r="F451" t="s">
        <v>30</v>
      </c>
      <c r="G451">
        <v>4</v>
      </c>
      <c r="H451">
        <v>1</v>
      </c>
      <c r="I451">
        <v>5</v>
      </c>
      <c r="J451" t="s">
        <v>31</v>
      </c>
      <c r="K451" t="s">
        <v>358</v>
      </c>
      <c r="L451">
        <v>35243644</v>
      </c>
      <c r="M451">
        <v>93</v>
      </c>
      <c r="N451">
        <v>93</v>
      </c>
      <c r="O451">
        <v>93</v>
      </c>
      <c r="P451">
        <v>90</v>
      </c>
      <c r="Q451">
        <v>93</v>
      </c>
      <c r="R451">
        <v>81.39</v>
      </c>
      <c r="S451">
        <v>98.49</v>
      </c>
      <c r="U451">
        <v>100</v>
      </c>
      <c r="V451" t="s">
        <v>359</v>
      </c>
      <c r="W451" t="s">
        <v>360</v>
      </c>
      <c r="X451" t="s">
        <v>342</v>
      </c>
      <c r="Y451" t="s">
        <v>361</v>
      </c>
      <c r="AA451" t="s">
        <v>34</v>
      </c>
      <c r="AB451">
        <v>3</v>
      </c>
    </row>
    <row r="452" spans="1:28" x14ac:dyDescent="0.25">
      <c r="A452" t="s">
        <v>84</v>
      </c>
      <c r="B452">
        <v>53233</v>
      </c>
      <c r="C452" t="s">
        <v>323</v>
      </c>
      <c r="D452" t="s">
        <v>387</v>
      </c>
      <c r="E452" t="s">
        <v>387</v>
      </c>
      <c r="F452" t="s">
        <v>30</v>
      </c>
      <c r="G452">
        <v>0</v>
      </c>
      <c r="H452">
        <v>1</v>
      </c>
      <c r="I452">
        <v>81</v>
      </c>
      <c r="J452" t="s">
        <v>76</v>
      </c>
      <c r="K452" t="s">
        <v>358</v>
      </c>
      <c r="L452">
        <v>7544</v>
      </c>
      <c r="M452">
        <v>82</v>
      </c>
      <c r="N452">
        <v>82</v>
      </c>
      <c r="O452">
        <v>82</v>
      </c>
      <c r="P452">
        <v>82</v>
      </c>
      <c r="Q452">
        <v>82</v>
      </c>
      <c r="R452">
        <v>48.04</v>
      </c>
      <c r="S452">
        <v>99.82</v>
      </c>
      <c r="U452">
        <v>100</v>
      </c>
      <c r="V452" t="s">
        <v>371</v>
      </c>
      <c r="W452" t="s">
        <v>360</v>
      </c>
      <c r="X452" t="s">
        <v>381</v>
      </c>
      <c r="Y452" t="s">
        <v>64</v>
      </c>
      <c r="AA452" t="s">
        <v>34</v>
      </c>
      <c r="AB452">
        <v>3</v>
      </c>
    </row>
    <row r="453" spans="1:28" x14ac:dyDescent="0.25">
      <c r="A453" t="s">
        <v>84</v>
      </c>
      <c r="B453">
        <v>53233</v>
      </c>
      <c r="C453" t="s">
        <v>323</v>
      </c>
      <c r="D453" t="s">
        <v>373</v>
      </c>
      <c r="E453" t="s">
        <v>373</v>
      </c>
      <c r="F453" t="s">
        <v>30</v>
      </c>
      <c r="G453">
        <v>30</v>
      </c>
      <c r="H453">
        <v>1</v>
      </c>
      <c r="I453">
        <v>29</v>
      </c>
      <c r="J453" t="s">
        <v>57</v>
      </c>
      <c r="K453" t="s">
        <v>358</v>
      </c>
      <c r="L453">
        <v>877954</v>
      </c>
      <c r="M453">
        <v>93</v>
      </c>
      <c r="N453">
        <v>93</v>
      </c>
      <c r="O453">
        <v>93</v>
      </c>
      <c r="P453">
        <v>93</v>
      </c>
      <c r="Q453">
        <v>93</v>
      </c>
      <c r="R453">
        <v>81.39</v>
      </c>
      <c r="S453">
        <v>100</v>
      </c>
      <c r="U453">
        <v>100</v>
      </c>
      <c r="V453" t="s">
        <v>368</v>
      </c>
      <c r="W453" t="s">
        <v>360</v>
      </c>
      <c r="X453" t="s">
        <v>342</v>
      </c>
      <c r="Y453" t="s">
        <v>34</v>
      </c>
      <c r="AA453" t="s">
        <v>34</v>
      </c>
      <c r="AB453">
        <v>3</v>
      </c>
    </row>
    <row r="454" spans="1:28" x14ac:dyDescent="0.25">
      <c r="A454" t="s">
        <v>84</v>
      </c>
      <c r="B454">
        <v>53233</v>
      </c>
      <c r="C454" t="s">
        <v>323</v>
      </c>
      <c r="D454" t="s">
        <v>375</v>
      </c>
      <c r="E454" t="s">
        <v>375</v>
      </c>
      <c r="F454" t="s">
        <v>30</v>
      </c>
      <c r="G454">
        <v>9</v>
      </c>
      <c r="H454">
        <v>1</v>
      </c>
      <c r="I454">
        <v>55</v>
      </c>
      <c r="J454" t="s">
        <v>57</v>
      </c>
      <c r="K454" t="s">
        <v>358</v>
      </c>
      <c r="L454">
        <v>4107698</v>
      </c>
      <c r="M454">
        <v>91</v>
      </c>
      <c r="N454">
        <v>91</v>
      </c>
      <c r="O454">
        <v>92</v>
      </c>
      <c r="P454">
        <v>90</v>
      </c>
      <c r="Q454">
        <v>92</v>
      </c>
      <c r="R454">
        <v>81.39</v>
      </c>
      <c r="S454">
        <v>93.85</v>
      </c>
      <c r="U454">
        <v>100</v>
      </c>
      <c r="V454" t="s">
        <v>110</v>
      </c>
      <c r="W454" t="s">
        <v>360</v>
      </c>
      <c r="X454" t="s">
        <v>342</v>
      </c>
      <c r="Y454" t="s">
        <v>376</v>
      </c>
      <c r="AA454" t="s">
        <v>34</v>
      </c>
      <c r="AB454">
        <v>3</v>
      </c>
    </row>
    <row r="455" spans="1:28" x14ac:dyDescent="0.25">
      <c r="A455" t="s">
        <v>84</v>
      </c>
      <c r="B455">
        <v>53233</v>
      </c>
      <c r="C455" t="s">
        <v>323</v>
      </c>
      <c r="D455" t="s">
        <v>385</v>
      </c>
      <c r="E455" t="s">
        <v>385</v>
      </c>
      <c r="F455" t="s">
        <v>30</v>
      </c>
      <c r="G455">
        <v>8</v>
      </c>
      <c r="H455">
        <v>1</v>
      </c>
      <c r="I455">
        <v>78</v>
      </c>
      <c r="J455" t="s">
        <v>57</v>
      </c>
      <c r="K455" t="s">
        <v>358</v>
      </c>
      <c r="L455">
        <v>71909</v>
      </c>
      <c r="M455">
        <v>82</v>
      </c>
      <c r="N455">
        <v>82</v>
      </c>
      <c r="O455">
        <v>82</v>
      </c>
      <c r="P455">
        <v>82</v>
      </c>
      <c r="Q455">
        <v>82</v>
      </c>
      <c r="R455">
        <v>48.34</v>
      </c>
      <c r="S455">
        <v>100</v>
      </c>
      <c r="U455">
        <v>100</v>
      </c>
      <c r="V455" t="s">
        <v>368</v>
      </c>
      <c r="W455" t="s">
        <v>360</v>
      </c>
      <c r="X455" t="s">
        <v>381</v>
      </c>
      <c r="Y455" t="s">
        <v>34</v>
      </c>
      <c r="AA455" t="s">
        <v>34</v>
      </c>
      <c r="AB455">
        <v>3</v>
      </c>
    </row>
    <row r="456" spans="1:28" x14ac:dyDescent="0.25">
      <c r="A456" t="s">
        <v>84</v>
      </c>
      <c r="B456">
        <v>53233</v>
      </c>
      <c r="C456" t="s">
        <v>323</v>
      </c>
      <c r="D456" t="s">
        <v>386</v>
      </c>
      <c r="E456" t="s">
        <v>386</v>
      </c>
      <c r="F456" t="s">
        <v>30</v>
      </c>
      <c r="G456">
        <v>8</v>
      </c>
      <c r="H456">
        <v>1</v>
      </c>
      <c r="I456">
        <v>80</v>
      </c>
      <c r="J456" t="s">
        <v>57</v>
      </c>
      <c r="K456" t="s">
        <v>358</v>
      </c>
      <c r="L456">
        <v>52540</v>
      </c>
      <c r="M456">
        <v>82</v>
      </c>
      <c r="N456">
        <v>82</v>
      </c>
      <c r="O456">
        <v>82</v>
      </c>
      <c r="P456">
        <v>82</v>
      </c>
      <c r="Q456">
        <v>82</v>
      </c>
      <c r="R456">
        <v>48.34</v>
      </c>
      <c r="S456">
        <v>99.22</v>
      </c>
      <c r="U456">
        <v>100</v>
      </c>
      <c r="V456" t="s">
        <v>110</v>
      </c>
      <c r="W456" t="s">
        <v>360</v>
      </c>
      <c r="X456" t="s">
        <v>381</v>
      </c>
      <c r="Y456" t="s">
        <v>321</v>
      </c>
      <c r="AA456" t="s">
        <v>34</v>
      </c>
      <c r="AB456">
        <v>3</v>
      </c>
    </row>
    <row r="457" spans="1:28" x14ac:dyDescent="0.25">
      <c r="A457" t="s">
        <v>84</v>
      </c>
      <c r="B457">
        <v>53233</v>
      </c>
      <c r="C457" t="s">
        <v>323</v>
      </c>
      <c r="D457" t="s">
        <v>374</v>
      </c>
      <c r="E457" t="s">
        <v>374</v>
      </c>
      <c r="F457" t="s">
        <v>30</v>
      </c>
      <c r="G457">
        <v>0</v>
      </c>
      <c r="H457">
        <v>1</v>
      </c>
      <c r="I457">
        <v>49</v>
      </c>
      <c r="J457" t="s">
        <v>57</v>
      </c>
      <c r="K457" t="s">
        <v>358</v>
      </c>
      <c r="L457">
        <v>10716</v>
      </c>
      <c r="M457">
        <v>93</v>
      </c>
      <c r="N457">
        <v>93</v>
      </c>
      <c r="O457">
        <v>93</v>
      </c>
      <c r="P457">
        <v>93</v>
      </c>
      <c r="Q457">
        <v>93</v>
      </c>
      <c r="R457">
        <v>81.55</v>
      </c>
      <c r="S457">
        <v>99.82</v>
      </c>
      <c r="U457">
        <v>100</v>
      </c>
      <c r="V457" t="s">
        <v>371</v>
      </c>
      <c r="W457" t="s">
        <v>360</v>
      </c>
      <c r="X457" t="s">
        <v>356</v>
      </c>
      <c r="Y457" t="s">
        <v>64</v>
      </c>
      <c r="AA457" t="s">
        <v>34</v>
      </c>
      <c r="AB457">
        <v>3</v>
      </c>
    </row>
    <row r="458" spans="1:28" x14ac:dyDescent="0.25">
      <c r="A458" t="s">
        <v>84</v>
      </c>
      <c r="B458">
        <v>58482</v>
      </c>
      <c r="C458" t="s">
        <v>811</v>
      </c>
      <c r="D458" t="s">
        <v>844</v>
      </c>
      <c r="E458" t="s">
        <v>844</v>
      </c>
      <c r="F458" t="s">
        <v>30</v>
      </c>
      <c r="G458">
        <v>0</v>
      </c>
      <c r="H458">
        <v>1</v>
      </c>
      <c r="I458">
        <v>98</v>
      </c>
      <c r="J458" t="s">
        <v>80</v>
      </c>
      <c r="K458" t="s">
        <v>812</v>
      </c>
      <c r="L458">
        <v>18603</v>
      </c>
      <c r="M458">
        <v>32</v>
      </c>
      <c r="N458">
        <v>32</v>
      </c>
      <c r="O458">
        <v>32</v>
      </c>
      <c r="P458">
        <v>32</v>
      </c>
      <c r="Q458">
        <v>32</v>
      </c>
      <c r="R458">
        <v>87.8</v>
      </c>
      <c r="S458">
        <v>38.44</v>
      </c>
      <c r="U458">
        <v>100</v>
      </c>
      <c r="V458" t="s">
        <v>110</v>
      </c>
      <c r="W458" t="s">
        <v>360</v>
      </c>
      <c r="X458" t="s">
        <v>265</v>
      </c>
      <c r="Y458" t="s">
        <v>842</v>
      </c>
      <c r="AA458" t="s">
        <v>34</v>
      </c>
      <c r="AB458">
        <v>7</v>
      </c>
    </row>
    <row r="459" spans="1:28" x14ac:dyDescent="0.25">
      <c r="A459" t="s">
        <v>84</v>
      </c>
      <c r="B459">
        <v>58482</v>
      </c>
      <c r="C459" t="s">
        <v>811</v>
      </c>
      <c r="D459" t="s">
        <v>845</v>
      </c>
      <c r="E459" t="s">
        <v>845</v>
      </c>
      <c r="F459" t="s">
        <v>30</v>
      </c>
      <c r="G459">
        <v>0</v>
      </c>
      <c r="H459">
        <v>1</v>
      </c>
      <c r="I459">
        <v>97</v>
      </c>
      <c r="J459" t="s">
        <v>80</v>
      </c>
      <c r="K459" t="s">
        <v>812</v>
      </c>
      <c r="L459">
        <v>18603</v>
      </c>
      <c r="M459">
        <v>32</v>
      </c>
      <c r="N459">
        <v>32</v>
      </c>
      <c r="O459">
        <v>32</v>
      </c>
      <c r="P459">
        <v>32</v>
      </c>
      <c r="Q459">
        <v>32</v>
      </c>
      <c r="R459">
        <v>87.8</v>
      </c>
      <c r="S459">
        <v>38.44</v>
      </c>
      <c r="U459">
        <v>100</v>
      </c>
      <c r="V459" t="s">
        <v>110</v>
      </c>
      <c r="W459" t="s">
        <v>360</v>
      </c>
      <c r="X459" t="s">
        <v>265</v>
      </c>
      <c r="Y459" t="s">
        <v>842</v>
      </c>
      <c r="AA459" t="s">
        <v>34</v>
      </c>
      <c r="AB459">
        <v>7</v>
      </c>
    </row>
    <row r="460" spans="1:28" x14ac:dyDescent="0.25">
      <c r="A460" t="s">
        <v>84</v>
      </c>
      <c r="B460">
        <v>58482</v>
      </c>
      <c r="C460" t="s">
        <v>811</v>
      </c>
      <c r="D460" t="s">
        <v>846</v>
      </c>
      <c r="E460" t="s">
        <v>846</v>
      </c>
      <c r="F460" t="s">
        <v>30</v>
      </c>
      <c r="G460">
        <v>0</v>
      </c>
      <c r="H460">
        <v>1</v>
      </c>
      <c r="I460">
        <v>99</v>
      </c>
      <c r="J460" t="s">
        <v>80</v>
      </c>
      <c r="K460" t="s">
        <v>812</v>
      </c>
      <c r="L460">
        <v>14108</v>
      </c>
      <c r="M460">
        <v>32</v>
      </c>
      <c r="N460">
        <v>32</v>
      </c>
      <c r="O460">
        <v>32</v>
      </c>
      <c r="P460">
        <v>32</v>
      </c>
      <c r="Q460">
        <v>32</v>
      </c>
      <c r="R460">
        <v>87.8</v>
      </c>
      <c r="S460">
        <v>38.44</v>
      </c>
      <c r="U460">
        <v>100</v>
      </c>
      <c r="V460" t="s">
        <v>110</v>
      </c>
      <c r="W460" t="s">
        <v>360</v>
      </c>
      <c r="X460" t="s">
        <v>265</v>
      </c>
      <c r="Y460" t="s">
        <v>842</v>
      </c>
      <c r="AA460" t="s">
        <v>34</v>
      </c>
      <c r="AB460">
        <v>7</v>
      </c>
    </row>
    <row r="461" spans="1:28" x14ac:dyDescent="0.25">
      <c r="A461" t="s">
        <v>84</v>
      </c>
      <c r="B461">
        <v>58482</v>
      </c>
      <c r="C461" t="s">
        <v>811</v>
      </c>
      <c r="D461" t="s">
        <v>815</v>
      </c>
      <c r="E461" t="s">
        <v>815</v>
      </c>
      <c r="F461" t="s">
        <v>30</v>
      </c>
      <c r="G461">
        <v>33</v>
      </c>
      <c r="H461">
        <v>1</v>
      </c>
      <c r="I461">
        <v>1</v>
      </c>
      <c r="J461" t="s">
        <v>31</v>
      </c>
      <c r="K461" t="s">
        <v>812</v>
      </c>
      <c r="L461">
        <v>1954812</v>
      </c>
      <c r="M461">
        <v>82</v>
      </c>
      <c r="N461">
        <v>82</v>
      </c>
      <c r="O461">
        <v>82</v>
      </c>
      <c r="P461">
        <v>82</v>
      </c>
      <c r="Q461">
        <v>82</v>
      </c>
      <c r="R461">
        <v>87.62</v>
      </c>
      <c r="S461">
        <v>90.2</v>
      </c>
      <c r="U461">
        <v>400</v>
      </c>
      <c r="V461" t="s">
        <v>110</v>
      </c>
      <c r="W461" t="s">
        <v>813</v>
      </c>
      <c r="X461" t="s">
        <v>265</v>
      </c>
      <c r="Y461" t="s">
        <v>570</v>
      </c>
      <c r="AA461" t="s">
        <v>814</v>
      </c>
      <c r="AB461">
        <v>7</v>
      </c>
    </row>
    <row r="462" spans="1:28" x14ac:dyDescent="0.25">
      <c r="A462" t="s">
        <v>84</v>
      </c>
      <c r="B462">
        <v>58482</v>
      </c>
      <c r="C462" t="s">
        <v>811</v>
      </c>
      <c r="D462" t="s">
        <v>816</v>
      </c>
      <c r="E462" t="s">
        <v>816</v>
      </c>
      <c r="F462" t="s">
        <v>30</v>
      </c>
      <c r="G462">
        <v>33</v>
      </c>
      <c r="H462">
        <v>1</v>
      </c>
      <c r="I462">
        <v>2</v>
      </c>
      <c r="J462" t="s">
        <v>31</v>
      </c>
      <c r="K462" t="s">
        <v>812</v>
      </c>
      <c r="L462">
        <v>1862141</v>
      </c>
      <c r="M462">
        <v>81</v>
      </c>
      <c r="N462">
        <v>81</v>
      </c>
      <c r="O462">
        <v>81</v>
      </c>
      <c r="P462">
        <v>81</v>
      </c>
      <c r="Q462">
        <v>81</v>
      </c>
      <c r="R462">
        <v>87.62</v>
      </c>
      <c r="S462">
        <v>82.16</v>
      </c>
      <c r="U462">
        <v>400</v>
      </c>
      <c r="V462" t="s">
        <v>110</v>
      </c>
      <c r="W462" t="s">
        <v>813</v>
      </c>
      <c r="X462" t="s">
        <v>265</v>
      </c>
      <c r="Y462" t="s">
        <v>817</v>
      </c>
      <c r="AA462" t="s">
        <v>814</v>
      </c>
      <c r="AB462">
        <v>7</v>
      </c>
    </row>
    <row r="463" spans="1:28" x14ac:dyDescent="0.25">
      <c r="A463" t="s">
        <v>84</v>
      </c>
      <c r="B463">
        <v>58482</v>
      </c>
      <c r="C463" t="s">
        <v>811</v>
      </c>
      <c r="D463" t="s">
        <v>818</v>
      </c>
      <c r="E463" t="s">
        <v>818</v>
      </c>
      <c r="F463" t="s">
        <v>30</v>
      </c>
      <c r="G463">
        <v>33</v>
      </c>
      <c r="H463">
        <v>1</v>
      </c>
      <c r="I463">
        <v>3</v>
      </c>
      <c r="J463" t="s">
        <v>31</v>
      </c>
      <c r="K463" t="s">
        <v>812</v>
      </c>
      <c r="L463">
        <v>1853434</v>
      </c>
      <c r="M463">
        <v>81</v>
      </c>
      <c r="N463">
        <v>81</v>
      </c>
      <c r="O463">
        <v>82</v>
      </c>
      <c r="P463">
        <v>81</v>
      </c>
      <c r="Q463">
        <v>82</v>
      </c>
      <c r="R463">
        <v>87.62</v>
      </c>
      <c r="S463">
        <v>86.15</v>
      </c>
      <c r="U463">
        <v>400</v>
      </c>
      <c r="V463" t="s">
        <v>110</v>
      </c>
      <c r="W463" t="s">
        <v>813</v>
      </c>
      <c r="X463" t="s">
        <v>265</v>
      </c>
      <c r="Y463" t="s">
        <v>819</v>
      </c>
      <c r="AA463" t="s">
        <v>814</v>
      </c>
      <c r="AB463">
        <v>7</v>
      </c>
    </row>
    <row r="464" spans="1:28" x14ac:dyDescent="0.25">
      <c r="A464" t="s">
        <v>84</v>
      </c>
      <c r="B464">
        <v>58482</v>
      </c>
      <c r="C464" t="s">
        <v>811</v>
      </c>
      <c r="D464" t="s">
        <v>700</v>
      </c>
      <c r="E464" t="s">
        <v>700</v>
      </c>
      <c r="F464" t="s">
        <v>30</v>
      </c>
      <c r="G464">
        <v>27</v>
      </c>
      <c r="H464">
        <v>1</v>
      </c>
      <c r="I464">
        <v>9</v>
      </c>
      <c r="J464" t="s">
        <v>31</v>
      </c>
      <c r="K464" t="s">
        <v>812</v>
      </c>
      <c r="L464">
        <v>1218524</v>
      </c>
      <c r="M464">
        <v>41</v>
      </c>
      <c r="N464">
        <v>41</v>
      </c>
      <c r="O464">
        <v>41</v>
      </c>
      <c r="P464">
        <v>41</v>
      </c>
      <c r="Q464">
        <v>41</v>
      </c>
      <c r="R464">
        <v>87.62</v>
      </c>
      <c r="S464">
        <v>100</v>
      </c>
      <c r="U464">
        <v>100</v>
      </c>
      <c r="V464" t="s">
        <v>368</v>
      </c>
      <c r="W464" t="s">
        <v>360</v>
      </c>
      <c r="X464" t="s">
        <v>265</v>
      </c>
      <c r="Y464" t="s">
        <v>34</v>
      </c>
      <c r="AA464" t="s">
        <v>34</v>
      </c>
      <c r="AB464">
        <v>7</v>
      </c>
    </row>
    <row r="465" spans="1:28" x14ac:dyDescent="0.25">
      <c r="A465" t="s">
        <v>84</v>
      </c>
      <c r="B465">
        <v>58482</v>
      </c>
      <c r="C465" t="s">
        <v>811</v>
      </c>
      <c r="D465" t="s">
        <v>367</v>
      </c>
      <c r="E465" t="s">
        <v>367</v>
      </c>
      <c r="F465" t="s">
        <v>30</v>
      </c>
      <c r="G465">
        <v>12</v>
      </c>
      <c r="H465">
        <v>1</v>
      </c>
      <c r="I465">
        <v>4</v>
      </c>
      <c r="J465" t="s">
        <v>31</v>
      </c>
      <c r="K465" t="s">
        <v>812</v>
      </c>
      <c r="L465">
        <v>15307051</v>
      </c>
      <c r="M465">
        <v>78</v>
      </c>
      <c r="N465">
        <v>78</v>
      </c>
      <c r="O465">
        <v>82</v>
      </c>
      <c r="P465">
        <v>75</v>
      </c>
      <c r="Q465">
        <v>80</v>
      </c>
      <c r="R465">
        <v>87.62</v>
      </c>
      <c r="S465">
        <v>64.319999999999993</v>
      </c>
      <c r="U465">
        <v>400</v>
      </c>
      <c r="V465" t="s">
        <v>110</v>
      </c>
      <c r="W465" t="s">
        <v>813</v>
      </c>
      <c r="X465" t="s">
        <v>265</v>
      </c>
      <c r="Y465" t="s">
        <v>820</v>
      </c>
      <c r="AA465" t="s">
        <v>814</v>
      </c>
      <c r="AB465">
        <v>7</v>
      </c>
    </row>
    <row r="466" spans="1:28" x14ac:dyDescent="0.25">
      <c r="A466" t="s">
        <v>84</v>
      </c>
      <c r="B466">
        <v>58482</v>
      </c>
      <c r="C466" t="s">
        <v>811</v>
      </c>
      <c r="D466" t="s">
        <v>370</v>
      </c>
      <c r="E466" t="s">
        <v>370</v>
      </c>
      <c r="F466" t="s">
        <v>30</v>
      </c>
      <c r="G466">
        <v>6</v>
      </c>
      <c r="H466">
        <v>1</v>
      </c>
      <c r="I466">
        <v>0</v>
      </c>
      <c r="J466" t="s">
        <v>31</v>
      </c>
      <c r="K466" t="s">
        <v>812</v>
      </c>
      <c r="L466">
        <v>7969380</v>
      </c>
      <c r="M466">
        <v>83</v>
      </c>
      <c r="N466">
        <v>83</v>
      </c>
      <c r="O466">
        <v>83</v>
      </c>
      <c r="P466">
        <v>82</v>
      </c>
      <c r="Q466">
        <v>83</v>
      </c>
      <c r="R466">
        <v>87.62</v>
      </c>
      <c r="S466">
        <v>97.03</v>
      </c>
      <c r="U466">
        <v>400</v>
      </c>
      <c r="V466" t="s">
        <v>94</v>
      </c>
      <c r="W466" t="s">
        <v>813</v>
      </c>
      <c r="X466" t="s">
        <v>265</v>
      </c>
      <c r="Y466" t="s">
        <v>106</v>
      </c>
      <c r="AA466" t="s">
        <v>814</v>
      </c>
      <c r="AB466">
        <v>7</v>
      </c>
    </row>
    <row r="467" spans="1:28" x14ac:dyDescent="0.25">
      <c r="A467" t="s">
        <v>84</v>
      </c>
      <c r="B467">
        <v>58482</v>
      </c>
      <c r="C467" t="s">
        <v>811</v>
      </c>
      <c r="D467" t="s">
        <v>363</v>
      </c>
      <c r="E467" t="s">
        <v>363</v>
      </c>
      <c r="F467" t="s">
        <v>30</v>
      </c>
      <c r="G467">
        <v>4</v>
      </c>
      <c r="H467">
        <v>1</v>
      </c>
      <c r="I467">
        <v>5</v>
      </c>
      <c r="J467" t="s">
        <v>31</v>
      </c>
      <c r="K467" t="s">
        <v>812</v>
      </c>
      <c r="L467">
        <v>67801592</v>
      </c>
      <c r="M467">
        <v>74</v>
      </c>
      <c r="N467">
        <v>74</v>
      </c>
      <c r="O467">
        <v>83</v>
      </c>
      <c r="P467">
        <v>63</v>
      </c>
      <c r="Q467">
        <v>79</v>
      </c>
      <c r="R467">
        <v>87.62</v>
      </c>
      <c r="S467">
        <v>34.93</v>
      </c>
      <c r="U467">
        <v>400</v>
      </c>
      <c r="V467" t="s">
        <v>94</v>
      </c>
      <c r="W467" t="s">
        <v>813</v>
      </c>
      <c r="X467" t="s">
        <v>265</v>
      </c>
      <c r="Y467" t="s">
        <v>821</v>
      </c>
      <c r="AA467" t="s">
        <v>814</v>
      </c>
      <c r="AB467">
        <v>7</v>
      </c>
    </row>
    <row r="468" spans="1:28" x14ac:dyDescent="0.25">
      <c r="A468" t="s">
        <v>84</v>
      </c>
      <c r="B468">
        <v>58482</v>
      </c>
      <c r="C468" t="s">
        <v>811</v>
      </c>
      <c r="D468" t="s">
        <v>822</v>
      </c>
      <c r="E468" t="s">
        <v>822</v>
      </c>
      <c r="F468" t="s">
        <v>30</v>
      </c>
      <c r="G468">
        <v>0</v>
      </c>
      <c r="H468">
        <v>1</v>
      </c>
      <c r="I468">
        <v>6</v>
      </c>
      <c r="J468" t="s">
        <v>31</v>
      </c>
      <c r="K468" t="s">
        <v>812</v>
      </c>
      <c r="L468">
        <v>227337</v>
      </c>
      <c r="M468">
        <v>68</v>
      </c>
      <c r="N468">
        <v>68</v>
      </c>
      <c r="O468">
        <v>68</v>
      </c>
      <c r="P468">
        <v>68</v>
      </c>
      <c r="Q468">
        <v>68</v>
      </c>
      <c r="R468">
        <v>87.8</v>
      </c>
      <c r="S468">
        <v>89.09</v>
      </c>
      <c r="U468">
        <v>300</v>
      </c>
      <c r="V468" t="s">
        <v>110</v>
      </c>
      <c r="W468" t="s">
        <v>823</v>
      </c>
      <c r="X468" t="s">
        <v>265</v>
      </c>
      <c r="Y468" t="s">
        <v>824</v>
      </c>
      <c r="AA468" t="s">
        <v>825</v>
      </c>
      <c r="AB468">
        <v>7</v>
      </c>
    </row>
    <row r="469" spans="1:28" x14ac:dyDescent="0.25">
      <c r="A469" t="s">
        <v>84</v>
      </c>
      <c r="B469">
        <v>58482</v>
      </c>
      <c r="C469" t="s">
        <v>811</v>
      </c>
      <c r="D469" t="s">
        <v>829</v>
      </c>
      <c r="E469" t="s">
        <v>829</v>
      </c>
      <c r="F469" t="s">
        <v>30</v>
      </c>
      <c r="G469">
        <v>30</v>
      </c>
      <c r="H469">
        <v>1</v>
      </c>
      <c r="I469">
        <v>17</v>
      </c>
      <c r="J469" t="s">
        <v>57</v>
      </c>
      <c r="K469" t="s">
        <v>812</v>
      </c>
      <c r="L469">
        <v>1519611</v>
      </c>
      <c r="M469">
        <v>40</v>
      </c>
      <c r="N469">
        <v>40</v>
      </c>
      <c r="O469">
        <v>41</v>
      </c>
      <c r="P469">
        <v>40</v>
      </c>
      <c r="Q469">
        <v>40</v>
      </c>
      <c r="R469">
        <v>87.62</v>
      </c>
      <c r="S469">
        <v>97.98</v>
      </c>
      <c r="U469">
        <v>100</v>
      </c>
      <c r="V469" t="s">
        <v>94</v>
      </c>
      <c r="W469" t="s">
        <v>360</v>
      </c>
      <c r="X469" t="s">
        <v>265</v>
      </c>
      <c r="Y469" t="s">
        <v>555</v>
      </c>
      <c r="AA469" t="s">
        <v>34</v>
      </c>
      <c r="AB469">
        <v>7</v>
      </c>
    </row>
    <row r="470" spans="1:28" x14ac:dyDescent="0.25">
      <c r="A470" t="s">
        <v>84</v>
      </c>
      <c r="B470">
        <v>58482</v>
      </c>
      <c r="C470" t="s">
        <v>811</v>
      </c>
      <c r="D470" t="s">
        <v>835</v>
      </c>
      <c r="E470" t="s">
        <v>835</v>
      </c>
      <c r="F470" t="s">
        <v>30</v>
      </c>
      <c r="G470">
        <v>20</v>
      </c>
      <c r="H470">
        <v>1</v>
      </c>
      <c r="I470">
        <v>61</v>
      </c>
      <c r="J470" t="s">
        <v>57</v>
      </c>
      <c r="K470" t="s">
        <v>812</v>
      </c>
      <c r="L470">
        <v>817086</v>
      </c>
      <c r="M470">
        <v>35</v>
      </c>
      <c r="N470">
        <v>35</v>
      </c>
      <c r="O470">
        <v>35</v>
      </c>
      <c r="P470">
        <v>34</v>
      </c>
      <c r="Q470">
        <v>35</v>
      </c>
      <c r="R470">
        <v>87.62</v>
      </c>
      <c r="S470">
        <v>58.24</v>
      </c>
      <c r="U470">
        <v>100</v>
      </c>
      <c r="V470" t="s">
        <v>110</v>
      </c>
      <c r="W470" t="s">
        <v>360</v>
      </c>
      <c r="X470" t="s">
        <v>265</v>
      </c>
      <c r="Y470" t="s">
        <v>836</v>
      </c>
      <c r="AA470" t="s">
        <v>34</v>
      </c>
      <c r="AB470">
        <v>7</v>
      </c>
    </row>
    <row r="471" spans="1:28" x14ac:dyDescent="0.25">
      <c r="A471" t="s">
        <v>84</v>
      </c>
      <c r="B471">
        <v>58482</v>
      </c>
      <c r="C471" t="s">
        <v>811</v>
      </c>
      <c r="D471" t="s">
        <v>304</v>
      </c>
      <c r="E471" t="s">
        <v>304</v>
      </c>
      <c r="F471" t="s">
        <v>30</v>
      </c>
      <c r="G471">
        <v>17</v>
      </c>
      <c r="H471">
        <v>1</v>
      </c>
      <c r="I471">
        <v>63</v>
      </c>
      <c r="J471" t="s">
        <v>57</v>
      </c>
      <c r="K471" t="s">
        <v>812</v>
      </c>
      <c r="L471">
        <v>720432</v>
      </c>
      <c r="M471">
        <v>35</v>
      </c>
      <c r="N471">
        <v>35</v>
      </c>
      <c r="O471">
        <v>35</v>
      </c>
      <c r="P471">
        <v>35</v>
      </c>
      <c r="Q471">
        <v>35</v>
      </c>
      <c r="R471">
        <v>87.62</v>
      </c>
      <c r="S471">
        <v>62.22</v>
      </c>
      <c r="U471">
        <v>100</v>
      </c>
      <c r="V471" t="s">
        <v>110</v>
      </c>
      <c r="W471" t="s">
        <v>360</v>
      </c>
      <c r="X471" t="s">
        <v>265</v>
      </c>
      <c r="Y471" t="s">
        <v>837</v>
      </c>
      <c r="AA471" t="s">
        <v>34</v>
      </c>
      <c r="AB471">
        <v>7</v>
      </c>
    </row>
    <row r="472" spans="1:28" x14ac:dyDescent="0.25">
      <c r="A472" t="s">
        <v>84</v>
      </c>
      <c r="B472">
        <v>58482</v>
      </c>
      <c r="C472" t="s">
        <v>811</v>
      </c>
      <c r="D472" t="s">
        <v>830</v>
      </c>
      <c r="E472" t="s">
        <v>830</v>
      </c>
      <c r="F472" t="s">
        <v>30</v>
      </c>
      <c r="G472">
        <v>0</v>
      </c>
      <c r="H472">
        <v>1</v>
      </c>
      <c r="I472">
        <v>22</v>
      </c>
      <c r="J472" t="s">
        <v>57</v>
      </c>
      <c r="K472" t="s">
        <v>812</v>
      </c>
      <c r="L472">
        <v>14056</v>
      </c>
      <c r="M472">
        <v>40</v>
      </c>
      <c r="N472">
        <v>40</v>
      </c>
      <c r="O472">
        <v>41</v>
      </c>
      <c r="P472">
        <v>40</v>
      </c>
      <c r="Q472">
        <v>40</v>
      </c>
      <c r="R472">
        <v>87.8</v>
      </c>
      <c r="S472">
        <v>97.91</v>
      </c>
      <c r="U472">
        <v>100</v>
      </c>
      <c r="V472" t="s">
        <v>110</v>
      </c>
      <c r="W472" t="s">
        <v>360</v>
      </c>
      <c r="X472" t="s">
        <v>265</v>
      </c>
      <c r="Y472" t="s">
        <v>555</v>
      </c>
      <c r="AA472" t="s">
        <v>34</v>
      </c>
      <c r="AB472">
        <v>7</v>
      </c>
    </row>
    <row r="473" spans="1:28" x14ac:dyDescent="0.25">
      <c r="A473" t="s">
        <v>84</v>
      </c>
      <c r="B473">
        <v>58482</v>
      </c>
      <c r="C473" t="s">
        <v>811</v>
      </c>
      <c r="D473" t="s">
        <v>74</v>
      </c>
      <c r="E473" t="s">
        <v>74</v>
      </c>
      <c r="F473" t="s">
        <v>30</v>
      </c>
      <c r="G473">
        <v>0</v>
      </c>
      <c r="H473">
        <v>1</v>
      </c>
      <c r="I473">
        <v>50</v>
      </c>
      <c r="J473" t="s">
        <v>57</v>
      </c>
      <c r="K473" t="s">
        <v>812</v>
      </c>
      <c r="L473">
        <v>18862</v>
      </c>
      <c r="M473">
        <v>36</v>
      </c>
      <c r="N473">
        <v>36</v>
      </c>
      <c r="O473">
        <v>37</v>
      </c>
      <c r="P473">
        <v>36</v>
      </c>
      <c r="Q473">
        <v>37</v>
      </c>
      <c r="R473">
        <v>87.8</v>
      </c>
      <c r="S473">
        <v>70.260000000000005</v>
      </c>
      <c r="U473">
        <v>100</v>
      </c>
      <c r="V473" t="s">
        <v>110</v>
      </c>
      <c r="W473" t="s">
        <v>360</v>
      </c>
      <c r="X473" t="s">
        <v>265</v>
      </c>
      <c r="Y473" t="s">
        <v>832</v>
      </c>
      <c r="AA473" t="s">
        <v>34</v>
      </c>
      <c r="AB473">
        <v>7</v>
      </c>
    </row>
    <row r="474" spans="1:28" x14ac:dyDescent="0.25">
      <c r="A474" t="s">
        <v>84</v>
      </c>
      <c r="B474">
        <v>58482</v>
      </c>
      <c r="C474" t="s">
        <v>811</v>
      </c>
      <c r="D474" t="s">
        <v>838</v>
      </c>
      <c r="E474" t="s">
        <v>838</v>
      </c>
      <c r="F474" t="s">
        <v>30</v>
      </c>
      <c r="G474">
        <v>0</v>
      </c>
      <c r="H474">
        <v>1</v>
      </c>
      <c r="I474">
        <v>80</v>
      </c>
      <c r="J474" t="s">
        <v>57</v>
      </c>
      <c r="K474" t="s">
        <v>812</v>
      </c>
      <c r="L474">
        <v>18980</v>
      </c>
      <c r="M474">
        <v>34</v>
      </c>
      <c r="N474">
        <v>34</v>
      </c>
      <c r="O474">
        <v>34</v>
      </c>
      <c r="P474">
        <v>33</v>
      </c>
      <c r="Q474">
        <v>34</v>
      </c>
      <c r="R474">
        <v>87.8</v>
      </c>
      <c r="S474">
        <v>50.26</v>
      </c>
      <c r="U474">
        <v>100</v>
      </c>
      <c r="V474" t="s">
        <v>110</v>
      </c>
      <c r="W474" t="s">
        <v>360</v>
      </c>
      <c r="X474" t="s">
        <v>265</v>
      </c>
      <c r="Y474" t="s">
        <v>839</v>
      </c>
      <c r="AA474" t="s">
        <v>34</v>
      </c>
      <c r="AB474">
        <v>7</v>
      </c>
    </row>
    <row r="475" spans="1:28" x14ac:dyDescent="0.25">
      <c r="A475" t="s">
        <v>84</v>
      </c>
      <c r="B475">
        <v>58482</v>
      </c>
      <c r="C475" t="s">
        <v>811</v>
      </c>
      <c r="D475" t="s">
        <v>840</v>
      </c>
      <c r="E475" t="s">
        <v>840</v>
      </c>
      <c r="F475" t="s">
        <v>30</v>
      </c>
      <c r="G475">
        <v>0</v>
      </c>
      <c r="H475">
        <v>1</v>
      </c>
      <c r="I475">
        <v>79</v>
      </c>
      <c r="J475" t="s">
        <v>57</v>
      </c>
      <c r="K475" t="s">
        <v>812</v>
      </c>
      <c r="L475">
        <v>18980</v>
      </c>
      <c r="M475">
        <v>34</v>
      </c>
      <c r="N475">
        <v>34</v>
      </c>
      <c r="O475">
        <v>34</v>
      </c>
      <c r="P475">
        <v>33</v>
      </c>
      <c r="Q475">
        <v>34</v>
      </c>
      <c r="R475">
        <v>87.8</v>
      </c>
      <c r="S475">
        <v>50.26</v>
      </c>
      <c r="U475">
        <v>100</v>
      </c>
      <c r="V475" t="s">
        <v>110</v>
      </c>
      <c r="W475" t="s">
        <v>360</v>
      </c>
      <c r="X475" t="s">
        <v>265</v>
      </c>
      <c r="Y475" t="s">
        <v>839</v>
      </c>
      <c r="AA475" t="s">
        <v>34</v>
      </c>
      <c r="AB475">
        <v>7</v>
      </c>
    </row>
    <row r="476" spans="1:28" x14ac:dyDescent="0.25">
      <c r="A476" t="s">
        <v>84</v>
      </c>
      <c r="B476">
        <v>58482</v>
      </c>
      <c r="C476" t="s">
        <v>811</v>
      </c>
      <c r="D476" t="s">
        <v>843</v>
      </c>
      <c r="E476" t="s">
        <v>843</v>
      </c>
      <c r="F476" t="s">
        <v>30</v>
      </c>
      <c r="G476">
        <v>0</v>
      </c>
      <c r="H476">
        <v>1</v>
      </c>
      <c r="I476">
        <v>95</v>
      </c>
      <c r="J476" t="s">
        <v>57</v>
      </c>
      <c r="K476" t="s">
        <v>812</v>
      </c>
      <c r="L476">
        <v>34783</v>
      </c>
      <c r="M476">
        <v>32</v>
      </c>
      <c r="N476">
        <v>32</v>
      </c>
      <c r="O476">
        <v>32</v>
      </c>
      <c r="P476">
        <v>32</v>
      </c>
      <c r="Q476">
        <v>32</v>
      </c>
      <c r="R476">
        <v>87.8</v>
      </c>
      <c r="S476">
        <v>38.44</v>
      </c>
      <c r="U476">
        <v>100</v>
      </c>
      <c r="V476" t="s">
        <v>110</v>
      </c>
      <c r="W476" t="s">
        <v>360</v>
      </c>
      <c r="X476" t="s">
        <v>265</v>
      </c>
      <c r="Y476" t="s">
        <v>842</v>
      </c>
      <c r="AA476" t="s">
        <v>34</v>
      </c>
      <c r="AB476">
        <v>7</v>
      </c>
    </row>
    <row r="477" spans="1:28" x14ac:dyDescent="0.25">
      <c r="A477" t="s">
        <v>84</v>
      </c>
      <c r="B477">
        <v>58482</v>
      </c>
      <c r="C477" t="s">
        <v>811</v>
      </c>
      <c r="D477" t="s">
        <v>828</v>
      </c>
      <c r="E477" t="s">
        <v>828</v>
      </c>
      <c r="F477" t="s">
        <v>30</v>
      </c>
      <c r="G477">
        <v>30</v>
      </c>
      <c r="H477">
        <v>1</v>
      </c>
      <c r="I477">
        <v>10</v>
      </c>
      <c r="J477" t="s">
        <v>61</v>
      </c>
      <c r="K477" t="s">
        <v>812</v>
      </c>
      <c r="L477">
        <v>1151367</v>
      </c>
      <c r="M477">
        <v>41</v>
      </c>
      <c r="N477">
        <v>41</v>
      </c>
      <c r="O477">
        <v>41</v>
      </c>
      <c r="P477">
        <v>41</v>
      </c>
      <c r="Q477">
        <v>41</v>
      </c>
      <c r="R477">
        <v>87.62</v>
      </c>
      <c r="S477">
        <v>100</v>
      </c>
      <c r="U477">
        <v>100</v>
      </c>
      <c r="V477" t="s">
        <v>368</v>
      </c>
      <c r="W477" t="s">
        <v>360</v>
      </c>
      <c r="X477" t="s">
        <v>265</v>
      </c>
      <c r="Y477" t="s">
        <v>34</v>
      </c>
      <c r="AA477" t="s">
        <v>34</v>
      </c>
      <c r="AB477">
        <v>7</v>
      </c>
    </row>
    <row r="478" spans="1:28" x14ac:dyDescent="0.25">
      <c r="A478" t="s">
        <v>84</v>
      </c>
      <c r="B478">
        <v>58482</v>
      </c>
      <c r="C478" t="s">
        <v>811</v>
      </c>
      <c r="D478" t="s">
        <v>841</v>
      </c>
      <c r="E478" t="s">
        <v>841</v>
      </c>
      <c r="F478" t="s">
        <v>30</v>
      </c>
      <c r="G478">
        <v>23</v>
      </c>
      <c r="H478">
        <v>1</v>
      </c>
      <c r="I478">
        <v>91</v>
      </c>
      <c r="J478" t="s">
        <v>54</v>
      </c>
      <c r="K478" t="s">
        <v>812</v>
      </c>
      <c r="L478">
        <v>1180784</v>
      </c>
      <c r="M478">
        <v>32</v>
      </c>
      <c r="N478">
        <v>32</v>
      </c>
      <c r="O478">
        <v>32</v>
      </c>
      <c r="P478">
        <v>32</v>
      </c>
      <c r="Q478">
        <v>32</v>
      </c>
      <c r="R478">
        <v>87.62</v>
      </c>
      <c r="S478">
        <v>38.44</v>
      </c>
      <c r="U478">
        <v>100</v>
      </c>
      <c r="V478" t="s">
        <v>110</v>
      </c>
      <c r="W478" t="s">
        <v>360</v>
      </c>
      <c r="X478" t="s">
        <v>265</v>
      </c>
      <c r="Y478" t="s">
        <v>842</v>
      </c>
      <c r="AA478" t="s">
        <v>34</v>
      </c>
      <c r="AB478">
        <v>7</v>
      </c>
    </row>
    <row r="479" spans="1:28" x14ac:dyDescent="0.25">
      <c r="A479" t="s">
        <v>84</v>
      </c>
      <c r="B479">
        <v>19574</v>
      </c>
      <c r="C479" t="s">
        <v>436</v>
      </c>
      <c r="D479" t="s">
        <v>444</v>
      </c>
      <c r="E479" t="s">
        <v>444</v>
      </c>
      <c r="F479" t="s">
        <v>30</v>
      </c>
      <c r="G479">
        <v>0</v>
      </c>
      <c r="H479">
        <v>2</v>
      </c>
      <c r="I479">
        <v>4</v>
      </c>
      <c r="J479" t="s">
        <v>31</v>
      </c>
      <c r="K479" t="s">
        <v>438</v>
      </c>
      <c r="L479">
        <v>13</v>
      </c>
      <c r="M479">
        <v>99</v>
      </c>
      <c r="N479">
        <v>99</v>
      </c>
      <c r="O479">
        <v>99</v>
      </c>
      <c r="P479">
        <v>99</v>
      </c>
      <c r="Q479">
        <v>99</v>
      </c>
      <c r="R479">
        <v>100</v>
      </c>
      <c r="S479">
        <v>99.79</v>
      </c>
      <c r="U479">
        <v>100</v>
      </c>
      <c r="V479" t="s">
        <v>222</v>
      </c>
      <c r="W479" t="s">
        <v>440</v>
      </c>
      <c r="X479" t="s">
        <v>34</v>
      </c>
      <c r="Y479" t="s">
        <v>34</v>
      </c>
      <c r="AA479" t="s">
        <v>34</v>
      </c>
      <c r="AB479">
        <v>3</v>
      </c>
    </row>
    <row r="480" spans="1:28" x14ac:dyDescent="0.25">
      <c r="A480" t="s">
        <v>84</v>
      </c>
      <c r="B480">
        <v>19574</v>
      </c>
      <c r="C480" t="s">
        <v>436</v>
      </c>
      <c r="D480" t="s">
        <v>445</v>
      </c>
      <c r="E480" t="s">
        <v>445</v>
      </c>
      <c r="F480" t="s">
        <v>30</v>
      </c>
      <c r="G480">
        <v>0</v>
      </c>
      <c r="H480">
        <v>2</v>
      </c>
      <c r="I480">
        <v>5</v>
      </c>
      <c r="J480" t="s">
        <v>31</v>
      </c>
      <c r="K480" t="s">
        <v>438</v>
      </c>
      <c r="L480">
        <v>12</v>
      </c>
      <c r="M480">
        <v>99</v>
      </c>
      <c r="N480">
        <v>99</v>
      </c>
      <c r="O480">
        <v>99</v>
      </c>
      <c r="P480">
        <v>99</v>
      </c>
      <c r="Q480">
        <v>99</v>
      </c>
      <c r="R480">
        <v>100</v>
      </c>
      <c r="S480">
        <v>99.85</v>
      </c>
      <c r="U480">
        <v>100</v>
      </c>
      <c r="V480" t="s">
        <v>222</v>
      </c>
      <c r="W480" t="s">
        <v>440</v>
      </c>
      <c r="X480" t="s">
        <v>34</v>
      </c>
      <c r="Y480" t="s">
        <v>34</v>
      </c>
      <c r="AA480" t="s">
        <v>34</v>
      </c>
      <c r="AB480">
        <v>3</v>
      </c>
    </row>
    <row r="481" spans="1:28" x14ac:dyDescent="0.25">
      <c r="A481" t="s">
        <v>84</v>
      </c>
      <c r="B481">
        <v>19574</v>
      </c>
      <c r="C481" t="s">
        <v>436</v>
      </c>
      <c r="D481" t="s">
        <v>446</v>
      </c>
      <c r="E481" t="s">
        <v>446</v>
      </c>
      <c r="F481" t="s">
        <v>30</v>
      </c>
      <c r="G481">
        <v>0</v>
      </c>
      <c r="H481">
        <v>2</v>
      </c>
      <c r="I481">
        <v>6</v>
      </c>
      <c r="J481" t="s">
        <v>31</v>
      </c>
      <c r="K481" t="s">
        <v>438</v>
      </c>
      <c r="L481">
        <v>7</v>
      </c>
      <c r="M481">
        <v>99</v>
      </c>
      <c r="N481">
        <v>99</v>
      </c>
      <c r="O481">
        <v>99</v>
      </c>
      <c r="P481">
        <v>99</v>
      </c>
      <c r="Q481">
        <v>99</v>
      </c>
      <c r="R481">
        <v>100</v>
      </c>
      <c r="S481">
        <v>99.9</v>
      </c>
      <c r="U481">
        <v>100</v>
      </c>
      <c r="V481" t="s">
        <v>222</v>
      </c>
      <c r="W481" t="s">
        <v>440</v>
      </c>
      <c r="X481" t="s">
        <v>34</v>
      </c>
      <c r="Y481" t="s">
        <v>34</v>
      </c>
      <c r="AA481" t="s">
        <v>34</v>
      </c>
      <c r="AB481">
        <v>3</v>
      </c>
    </row>
    <row r="482" spans="1:28" x14ac:dyDescent="0.25">
      <c r="A482" t="s">
        <v>84</v>
      </c>
      <c r="B482">
        <v>19574</v>
      </c>
      <c r="C482" t="s">
        <v>436</v>
      </c>
      <c r="D482" t="s">
        <v>447</v>
      </c>
      <c r="E482" t="s">
        <v>447</v>
      </c>
      <c r="F482" t="s">
        <v>30</v>
      </c>
      <c r="G482">
        <v>0</v>
      </c>
      <c r="H482">
        <v>2</v>
      </c>
      <c r="I482">
        <v>7</v>
      </c>
      <c r="J482" t="s">
        <v>31</v>
      </c>
      <c r="K482" t="s">
        <v>438</v>
      </c>
      <c r="L482">
        <v>6</v>
      </c>
      <c r="M482">
        <v>99</v>
      </c>
      <c r="N482">
        <v>99</v>
      </c>
      <c r="O482">
        <v>99</v>
      </c>
      <c r="P482">
        <v>99</v>
      </c>
      <c r="Q482">
        <v>99</v>
      </c>
      <c r="R482">
        <v>100</v>
      </c>
      <c r="S482">
        <v>99.8</v>
      </c>
      <c r="U482">
        <v>100</v>
      </c>
      <c r="V482" t="s">
        <v>222</v>
      </c>
      <c r="W482" t="s">
        <v>440</v>
      </c>
      <c r="X482" t="s">
        <v>34</v>
      </c>
      <c r="Y482" t="s">
        <v>34</v>
      </c>
      <c r="AA482" t="s">
        <v>34</v>
      </c>
      <c r="AB482">
        <v>3</v>
      </c>
    </row>
    <row r="483" spans="1:28" x14ac:dyDescent="0.25">
      <c r="A483" t="s">
        <v>84</v>
      </c>
      <c r="B483">
        <v>19574</v>
      </c>
      <c r="C483" t="s">
        <v>436</v>
      </c>
      <c r="D483" t="s">
        <v>449</v>
      </c>
      <c r="E483" t="s">
        <v>449</v>
      </c>
      <c r="F483" t="s">
        <v>30</v>
      </c>
      <c r="G483">
        <v>0</v>
      </c>
      <c r="H483">
        <v>2</v>
      </c>
      <c r="I483">
        <v>9</v>
      </c>
      <c r="J483" t="s">
        <v>31</v>
      </c>
      <c r="K483" t="s">
        <v>438</v>
      </c>
      <c r="L483">
        <v>4</v>
      </c>
      <c r="M483">
        <v>99</v>
      </c>
      <c r="N483">
        <v>99</v>
      </c>
      <c r="O483">
        <v>99</v>
      </c>
      <c r="P483">
        <v>99</v>
      </c>
      <c r="Q483">
        <v>99</v>
      </c>
      <c r="R483">
        <v>100</v>
      </c>
      <c r="S483">
        <v>99.72</v>
      </c>
      <c r="U483">
        <v>100</v>
      </c>
      <c r="V483" t="s">
        <v>222</v>
      </c>
      <c r="W483" t="s">
        <v>440</v>
      </c>
      <c r="X483" t="s">
        <v>34</v>
      </c>
      <c r="Y483" t="s">
        <v>34</v>
      </c>
      <c r="AA483" t="s">
        <v>34</v>
      </c>
      <c r="AB483">
        <v>3</v>
      </c>
    </row>
    <row r="484" spans="1:28" x14ac:dyDescent="0.25">
      <c r="A484" t="s">
        <v>84</v>
      </c>
      <c r="B484">
        <v>23778</v>
      </c>
      <c r="C484" t="s">
        <v>716</v>
      </c>
      <c r="D484" t="s">
        <v>796</v>
      </c>
      <c r="E484" t="s">
        <v>796</v>
      </c>
      <c r="F484" t="s">
        <v>30</v>
      </c>
      <c r="G484">
        <v>0</v>
      </c>
      <c r="H484">
        <v>2</v>
      </c>
      <c r="I484">
        <v>98</v>
      </c>
      <c r="J484" t="s">
        <v>80</v>
      </c>
      <c r="K484" t="s">
        <v>761</v>
      </c>
      <c r="L484">
        <v>22258</v>
      </c>
      <c r="M484">
        <v>70</v>
      </c>
      <c r="N484">
        <v>70</v>
      </c>
      <c r="O484">
        <v>71</v>
      </c>
      <c r="P484">
        <v>69</v>
      </c>
      <c r="Q484">
        <v>71</v>
      </c>
      <c r="R484">
        <v>97.08</v>
      </c>
      <c r="S484">
        <v>98.13</v>
      </c>
      <c r="T484">
        <v>88.5</v>
      </c>
      <c r="U484">
        <v>0</v>
      </c>
      <c r="V484" t="s">
        <v>62</v>
      </c>
      <c r="X484" t="s">
        <v>297</v>
      </c>
      <c r="Y484" t="s">
        <v>82</v>
      </c>
      <c r="Z484" t="s">
        <v>92</v>
      </c>
      <c r="AA484" t="s">
        <v>35</v>
      </c>
      <c r="AB484">
        <v>4</v>
      </c>
    </row>
    <row r="485" spans="1:28" x14ac:dyDescent="0.25">
      <c r="A485" t="s">
        <v>84</v>
      </c>
      <c r="B485">
        <v>23778</v>
      </c>
      <c r="C485" t="s">
        <v>716</v>
      </c>
      <c r="D485" t="s">
        <v>760</v>
      </c>
      <c r="E485" t="s">
        <v>760</v>
      </c>
      <c r="F485" t="s">
        <v>30</v>
      </c>
      <c r="G485">
        <v>0</v>
      </c>
      <c r="H485">
        <v>2</v>
      </c>
      <c r="I485">
        <v>0</v>
      </c>
      <c r="J485" t="s">
        <v>31</v>
      </c>
      <c r="K485" t="s">
        <v>761</v>
      </c>
      <c r="L485">
        <v>3</v>
      </c>
      <c r="M485">
        <v>85</v>
      </c>
      <c r="N485">
        <v>85</v>
      </c>
      <c r="O485">
        <v>92</v>
      </c>
      <c r="P485">
        <v>78</v>
      </c>
      <c r="Q485">
        <v>88</v>
      </c>
      <c r="R485">
        <v>79</v>
      </c>
      <c r="S485">
        <v>90.7</v>
      </c>
      <c r="T485">
        <v>71.16</v>
      </c>
      <c r="U485">
        <v>100</v>
      </c>
      <c r="V485" t="s">
        <v>110</v>
      </c>
      <c r="W485" t="s">
        <v>762</v>
      </c>
      <c r="X485" t="s">
        <v>763</v>
      </c>
      <c r="Y485" t="s">
        <v>262</v>
      </c>
      <c r="Z485" t="s">
        <v>764</v>
      </c>
      <c r="AA485" t="s">
        <v>34</v>
      </c>
      <c r="AB485">
        <v>4</v>
      </c>
    </row>
    <row r="486" spans="1:28" x14ac:dyDescent="0.25">
      <c r="A486" t="s">
        <v>84</v>
      </c>
      <c r="B486">
        <v>23778</v>
      </c>
      <c r="C486" t="s">
        <v>716</v>
      </c>
      <c r="D486" t="s">
        <v>450</v>
      </c>
      <c r="E486" t="s">
        <v>450</v>
      </c>
      <c r="F486" t="s">
        <v>30</v>
      </c>
      <c r="G486">
        <v>0</v>
      </c>
      <c r="H486">
        <v>2</v>
      </c>
      <c r="I486">
        <v>1</v>
      </c>
      <c r="J486" t="s">
        <v>31</v>
      </c>
      <c r="K486" t="s">
        <v>761</v>
      </c>
      <c r="L486">
        <v>3</v>
      </c>
      <c r="M486">
        <v>85</v>
      </c>
      <c r="N486">
        <v>85</v>
      </c>
      <c r="O486">
        <v>91</v>
      </c>
      <c r="P486">
        <v>78</v>
      </c>
      <c r="Q486">
        <v>88</v>
      </c>
      <c r="R486">
        <v>78.48</v>
      </c>
      <c r="S486">
        <v>90.8</v>
      </c>
      <c r="T486">
        <v>70.73</v>
      </c>
      <c r="U486">
        <v>100</v>
      </c>
      <c r="V486" t="s">
        <v>110</v>
      </c>
      <c r="W486" t="s">
        <v>762</v>
      </c>
      <c r="X486" t="s">
        <v>378</v>
      </c>
      <c r="Y486" t="s">
        <v>262</v>
      </c>
      <c r="Z486" t="s">
        <v>765</v>
      </c>
      <c r="AA486" t="s">
        <v>34</v>
      </c>
      <c r="AB486">
        <v>4</v>
      </c>
    </row>
    <row r="487" spans="1:28" x14ac:dyDescent="0.25">
      <c r="A487" t="s">
        <v>84</v>
      </c>
      <c r="B487">
        <v>23778</v>
      </c>
      <c r="C487" t="s">
        <v>716</v>
      </c>
      <c r="D487" t="s">
        <v>766</v>
      </c>
      <c r="E487" t="s">
        <v>766</v>
      </c>
      <c r="F487" t="s">
        <v>30</v>
      </c>
      <c r="G487">
        <v>0</v>
      </c>
      <c r="H487">
        <v>2</v>
      </c>
      <c r="I487">
        <v>2</v>
      </c>
      <c r="J487" t="s">
        <v>31</v>
      </c>
      <c r="K487" t="s">
        <v>761</v>
      </c>
      <c r="L487">
        <v>5</v>
      </c>
      <c r="M487">
        <v>84</v>
      </c>
      <c r="N487">
        <v>84</v>
      </c>
      <c r="O487">
        <v>90</v>
      </c>
      <c r="P487">
        <v>78</v>
      </c>
      <c r="Q487">
        <v>87</v>
      </c>
      <c r="R487">
        <v>79.05</v>
      </c>
      <c r="S487">
        <v>90.85</v>
      </c>
      <c r="T487">
        <v>67.94</v>
      </c>
      <c r="U487">
        <v>100</v>
      </c>
      <c r="V487" t="s">
        <v>110</v>
      </c>
      <c r="W487" t="s">
        <v>762</v>
      </c>
      <c r="X487" t="s">
        <v>763</v>
      </c>
      <c r="Y487" t="s">
        <v>262</v>
      </c>
      <c r="Z487" t="s">
        <v>767</v>
      </c>
      <c r="AA487" t="s">
        <v>34</v>
      </c>
      <c r="AB487">
        <v>4</v>
      </c>
    </row>
    <row r="488" spans="1:28" x14ac:dyDescent="0.25">
      <c r="A488" t="s">
        <v>84</v>
      </c>
      <c r="B488">
        <v>23778</v>
      </c>
      <c r="C488" t="s">
        <v>716</v>
      </c>
      <c r="D488" t="s">
        <v>768</v>
      </c>
      <c r="E488" t="s">
        <v>768</v>
      </c>
      <c r="F488" t="s">
        <v>30</v>
      </c>
      <c r="G488">
        <v>0</v>
      </c>
      <c r="H488">
        <v>2</v>
      </c>
      <c r="I488">
        <v>6</v>
      </c>
      <c r="J488" t="s">
        <v>31</v>
      </c>
      <c r="K488" t="s">
        <v>761</v>
      </c>
      <c r="L488">
        <v>3</v>
      </c>
      <c r="M488">
        <v>84</v>
      </c>
      <c r="N488">
        <v>84</v>
      </c>
      <c r="O488">
        <v>90</v>
      </c>
      <c r="P488">
        <v>77</v>
      </c>
      <c r="Q488">
        <v>87</v>
      </c>
      <c r="R488">
        <v>78.33</v>
      </c>
      <c r="S488">
        <v>90.59</v>
      </c>
      <c r="T488">
        <v>68.510000000000005</v>
      </c>
      <c r="U488">
        <v>100</v>
      </c>
      <c r="V488" t="s">
        <v>110</v>
      </c>
      <c r="W488" t="s">
        <v>762</v>
      </c>
      <c r="X488" t="s">
        <v>378</v>
      </c>
      <c r="Y488" t="s">
        <v>262</v>
      </c>
      <c r="Z488" t="s">
        <v>769</v>
      </c>
      <c r="AA488" t="s">
        <v>34</v>
      </c>
      <c r="AB488">
        <v>4</v>
      </c>
    </row>
    <row r="489" spans="1:28" x14ac:dyDescent="0.25">
      <c r="A489" t="s">
        <v>84</v>
      </c>
      <c r="B489">
        <v>23778</v>
      </c>
      <c r="C489" t="s">
        <v>716</v>
      </c>
      <c r="D489" t="s">
        <v>452</v>
      </c>
      <c r="E489" t="s">
        <v>452</v>
      </c>
      <c r="F489" t="s">
        <v>30</v>
      </c>
      <c r="G489">
        <v>0</v>
      </c>
      <c r="H489">
        <v>2</v>
      </c>
      <c r="I489">
        <v>8</v>
      </c>
      <c r="J489" t="s">
        <v>31</v>
      </c>
      <c r="K489" t="s">
        <v>761</v>
      </c>
      <c r="L489">
        <v>3</v>
      </c>
      <c r="M489">
        <v>84</v>
      </c>
      <c r="N489">
        <v>84</v>
      </c>
      <c r="O489">
        <v>91</v>
      </c>
      <c r="P489">
        <v>77</v>
      </c>
      <c r="Q489">
        <v>87</v>
      </c>
      <c r="R489">
        <v>78.19</v>
      </c>
      <c r="S489">
        <v>90.57</v>
      </c>
      <c r="T489">
        <v>69.349999999999994</v>
      </c>
      <c r="U489">
        <v>100</v>
      </c>
      <c r="V489" t="s">
        <v>110</v>
      </c>
      <c r="W489" t="s">
        <v>762</v>
      </c>
      <c r="X489" t="s">
        <v>378</v>
      </c>
      <c r="Y489" t="s">
        <v>262</v>
      </c>
      <c r="Z489" t="s">
        <v>770</v>
      </c>
      <c r="AA489" t="s">
        <v>34</v>
      </c>
      <c r="AB489">
        <v>4</v>
      </c>
    </row>
    <row r="490" spans="1:28" x14ac:dyDescent="0.25">
      <c r="A490" t="s">
        <v>84</v>
      </c>
      <c r="B490">
        <v>23778</v>
      </c>
      <c r="C490" t="s">
        <v>716</v>
      </c>
      <c r="D490" t="s">
        <v>453</v>
      </c>
      <c r="E490" t="s">
        <v>453</v>
      </c>
      <c r="F490" t="s">
        <v>30</v>
      </c>
      <c r="G490">
        <v>0</v>
      </c>
      <c r="H490">
        <v>2</v>
      </c>
      <c r="I490">
        <v>5</v>
      </c>
      <c r="J490" t="s">
        <v>31</v>
      </c>
      <c r="K490" t="s">
        <v>761</v>
      </c>
      <c r="L490">
        <v>3</v>
      </c>
      <c r="M490">
        <v>84</v>
      </c>
      <c r="N490">
        <v>84</v>
      </c>
      <c r="O490">
        <v>90</v>
      </c>
      <c r="P490">
        <v>78</v>
      </c>
      <c r="Q490">
        <v>87</v>
      </c>
      <c r="R490">
        <v>79.099999999999994</v>
      </c>
      <c r="S490">
        <v>90.63</v>
      </c>
      <c r="T490">
        <v>68.17</v>
      </c>
      <c r="U490">
        <v>100</v>
      </c>
      <c r="V490" t="s">
        <v>110</v>
      </c>
      <c r="W490" t="s">
        <v>762</v>
      </c>
      <c r="X490" t="s">
        <v>763</v>
      </c>
      <c r="Y490" t="s">
        <v>262</v>
      </c>
      <c r="Z490" t="s">
        <v>771</v>
      </c>
      <c r="AA490" t="s">
        <v>34</v>
      </c>
      <c r="AB490">
        <v>4</v>
      </c>
    </row>
    <row r="491" spans="1:28" x14ac:dyDescent="0.25">
      <c r="A491" t="s">
        <v>84</v>
      </c>
      <c r="B491">
        <v>23778</v>
      </c>
      <c r="C491" t="s">
        <v>716</v>
      </c>
      <c r="D491" t="s">
        <v>772</v>
      </c>
      <c r="E491" t="s">
        <v>772</v>
      </c>
      <c r="F491" t="s">
        <v>30</v>
      </c>
      <c r="G491">
        <v>0</v>
      </c>
      <c r="H491">
        <v>2</v>
      </c>
      <c r="I491">
        <v>7</v>
      </c>
      <c r="J491" t="s">
        <v>31</v>
      </c>
      <c r="K491" t="s">
        <v>761</v>
      </c>
      <c r="L491">
        <v>3</v>
      </c>
      <c r="M491">
        <v>84</v>
      </c>
      <c r="N491">
        <v>84</v>
      </c>
      <c r="O491">
        <v>90</v>
      </c>
      <c r="P491">
        <v>78</v>
      </c>
      <c r="Q491">
        <v>87</v>
      </c>
      <c r="R491">
        <v>78.86</v>
      </c>
      <c r="S491">
        <v>90.51</v>
      </c>
      <c r="T491">
        <v>69.2</v>
      </c>
      <c r="U491">
        <v>100</v>
      </c>
      <c r="V491" t="s">
        <v>110</v>
      </c>
      <c r="W491" t="s">
        <v>762</v>
      </c>
      <c r="X491" t="s">
        <v>763</v>
      </c>
      <c r="Y491" t="s">
        <v>262</v>
      </c>
      <c r="Z491" t="s">
        <v>773</v>
      </c>
      <c r="AA491" t="s">
        <v>34</v>
      </c>
      <c r="AB491">
        <v>4</v>
      </c>
    </row>
    <row r="492" spans="1:28" x14ac:dyDescent="0.25">
      <c r="A492" t="s">
        <v>84</v>
      </c>
      <c r="B492">
        <v>23778</v>
      </c>
      <c r="C492" t="s">
        <v>716</v>
      </c>
      <c r="D492" t="s">
        <v>774</v>
      </c>
      <c r="E492" t="s">
        <v>774</v>
      </c>
      <c r="F492" t="s">
        <v>30</v>
      </c>
      <c r="G492">
        <v>0</v>
      </c>
      <c r="H492">
        <v>2</v>
      </c>
      <c r="I492">
        <v>3</v>
      </c>
      <c r="J492" t="s">
        <v>31</v>
      </c>
      <c r="K492" t="s">
        <v>761</v>
      </c>
      <c r="L492">
        <v>3</v>
      </c>
      <c r="M492">
        <v>84</v>
      </c>
      <c r="N492">
        <v>84</v>
      </c>
      <c r="O492">
        <v>90</v>
      </c>
      <c r="P492">
        <v>77</v>
      </c>
      <c r="Q492">
        <v>87</v>
      </c>
      <c r="R492">
        <v>79.14</v>
      </c>
      <c r="S492">
        <v>90.67</v>
      </c>
      <c r="T492">
        <v>67.11</v>
      </c>
      <c r="U492">
        <v>100</v>
      </c>
      <c r="V492" t="s">
        <v>110</v>
      </c>
      <c r="W492" t="s">
        <v>762</v>
      </c>
      <c r="X492" t="s">
        <v>763</v>
      </c>
      <c r="Y492" t="s">
        <v>262</v>
      </c>
      <c r="Z492" t="s">
        <v>775</v>
      </c>
      <c r="AA492" t="s">
        <v>34</v>
      </c>
      <c r="AB492">
        <v>4</v>
      </c>
    </row>
    <row r="493" spans="1:28" x14ac:dyDescent="0.25">
      <c r="A493" t="s">
        <v>84</v>
      </c>
      <c r="B493">
        <v>23778</v>
      </c>
      <c r="C493" t="s">
        <v>716</v>
      </c>
      <c r="D493" t="s">
        <v>776</v>
      </c>
      <c r="E493" t="s">
        <v>776</v>
      </c>
      <c r="F493" t="s">
        <v>30</v>
      </c>
      <c r="G493">
        <v>0</v>
      </c>
      <c r="H493">
        <v>2</v>
      </c>
      <c r="I493">
        <v>9</v>
      </c>
      <c r="J493" t="s">
        <v>31</v>
      </c>
      <c r="K493" t="s">
        <v>761</v>
      </c>
      <c r="L493">
        <v>3</v>
      </c>
      <c r="M493">
        <v>84</v>
      </c>
      <c r="N493">
        <v>84</v>
      </c>
      <c r="O493">
        <v>91</v>
      </c>
      <c r="P493">
        <v>77</v>
      </c>
      <c r="Q493">
        <v>88</v>
      </c>
      <c r="R493">
        <v>78.19</v>
      </c>
      <c r="S493">
        <v>90.77</v>
      </c>
      <c r="T493">
        <v>69.33</v>
      </c>
      <c r="U493">
        <v>100</v>
      </c>
      <c r="V493" t="s">
        <v>110</v>
      </c>
      <c r="W493" t="s">
        <v>762</v>
      </c>
      <c r="X493" t="s">
        <v>378</v>
      </c>
      <c r="Y493" t="s">
        <v>262</v>
      </c>
      <c r="Z493" t="s">
        <v>777</v>
      </c>
      <c r="AA493" t="s">
        <v>34</v>
      </c>
      <c r="AB493">
        <v>4</v>
      </c>
    </row>
    <row r="494" spans="1:28" x14ac:dyDescent="0.25">
      <c r="A494" t="s">
        <v>84</v>
      </c>
      <c r="B494">
        <v>23778</v>
      </c>
      <c r="C494" t="s">
        <v>716</v>
      </c>
      <c r="D494" t="s">
        <v>778</v>
      </c>
      <c r="E494" t="s">
        <v>778</v>
      </c>
      <c r="F494" t="s">
        <v>30</v>
      </c>
      <c r="G494">
        <v>0</v>
      </c>
      <c r="H494">
        <v>2</v>
      </c>
      <c r="I494">
        <v>4</v>
      </c>
      <c r="J494" t="s">
        <v>31</v>
      </c>
      <c r="K494" t="s">
        <v>761</v>
      </c>
      <c r="L494">
        <v>3</v>
      </c>
      <c r="M494">
        <v>84</v>
      </c>
      <c r="N494">
        <v>84</v>
      </c>
      <c r="O494">
        <v>90</v>
      </c>
      <c r="P494">
        <v>78</v>
      </c>
      <c r="Q494">
        <v>87</v>
      </c>
      <c r="R494">
        <v>78.430000000000007</v>
      </c>
      <c r="S494">
        <v>90.73</v>
      </c>
      <c r="T494">
        <v>68.680000000000007</v>
      </c>
      <c r="U494">
        <v>100</v>
      </c>
      <c r="V494" t="s">
        <v>110</v>
      </c>
      <c r="W494" t="s">
        <v>762</v>
      </c>
      <c r="X494" t="s">
        <v>378</v>
      </c>
      <c r="Y494" t="s">
        <v>262</v>
      </c>
      <c r="Z494" t="s">
        <v>779</v>
      </c>
      <c r="AA494" t="s">
        <v>34</v>
      </c>
      <c r="AB494">
        <v>4</v>
      </c>
    </row>
    <row r="495" spans="1:28" x14ac:dyDescent="0.25">
      <c r="A495" t="s">
        <v>84</v>
      </c>
      <c r="B495">
        <v>23778</v>
      </c>
      <c r="C495" t="s">
        <v>716</v>
      </c>
      <c r="D495" t="s">
        <v>792</v>
      </c>
      <c r="E495" t="s">
        <v>792</v>
      </c>
      <c r="F495" t="s">
        <v>30</v>
      </c>
      <c r="G495">
        <v>0</v>
      </c>
      <c r="H495">
        <v>2</v>
      </c>
      <c r="I495">
        <v>85</v>
      </c>
      <c r="J495" t="s">
        <v>76</v>
      </c>
      <c r="K495" t="s">
        <v>761</v>
      </c>
      <c r="L495">
        <v>2</v>
      </c>
      <c r="M495">
        <v>71</v>
      </c>
      <c r="N495">
        <v>71</v>
      </c>
      <c r="O495">
        <v>73</v>
      </c>
      <c r="P495">
        <v>68</v>
      </c>
      <c r="Q495">
        <v>72</v>
      </c>
      <c r="R495">
        <v>28.6</v>
      </c>
      <c r="S495">
        <v>84.24</v>
      </c>
      <c r="T495">
        <v>72.19</v>
      </c>
      <c r="U495">
        <v>100</v>
      </c>
      <c r="V495" t="s">
        <v>110</v>
      </c>
      <c r="W495" t="s">
        <v>762</v>
      </c>
      <c r="X495" t="s">
        <v>793</v>
      </c>
      <c r="Y495" t="s">
        <v>735</v>
      </c>
      <c r="Z495" t="s">
        <v>794</v>
      </c>
      <c r="AA495" t="s">
        <v>34</v>
      </c>
      <c r="AB495">
        <v>4</v>
      </c>
    </row>
    <row r="496" spans="1:28" x14ac:dyDescent="0.25">
      <c r="A496" t="s">
        <v>84</v>
      </c>
      <c r="B496">
        <v>23778</v>
      </c>
      <c r="C496" t="s">
        <v>716</v>
      </c>
      <c r="D496" t="s">
        <v>789</v>
      </c>
      <c r="E496" t="s">
        <v>789</v>
      </c>
      <c r="F496" t="s">
        <v>30</v>
      </c>
      <c r="G496">
        <v>1</v>
      </c>
      <c r="H496">
        <v>2</v>
      </c>
      <c r="I496">
        <v>67</v>
      </c>
      <c r="J496" t="s">
        <v>57</v>
      </c>
      <c r="K496" t="s">
        <v>761</v>
      </c>
      <c r="L496">
        <v>519</v>
      </c>
      <c r="M496">
        <v>71</v>
      </c>
      <c r="N496">
        <v>71</v>
      </c>
      <c r="O496">
        <v>71</v>
      </c>
      <c r="P496">
        <v>71</v>
      </c>
      <c r="Q496">
        <v>71</v>
      </c>
      <c r="R496">
        <v>100</v>
      </c>
      <c r="S496">
        <v>100</v>
      </c>
      <c r="T496">
        <v>85.5</v>
      </c>
      <c r="U496">
        <v>0</v>
      </c>
      <c r="V496" t="s">
        <v>521</v>
      </c>
      <c r="X496" t="s">
        <v>34</v>
      </c>
      <c r="Y496" t="s">
        <v>34</v>
      </c>
      <c r="Z496" t="s">
        <v>136</v>
      </c>
      <c r="AA496" t="s">
        <v>35</v>
      </c>
      <c r="AB496">
        <v>4</v>
      </c>
    </row>
    <row r="497" spans="1:28" x14ac:dyDescent="0.25">
      <c r="A497" t="s">
        <v>84</v>
      </c>
      <c r="B497">
        <v>23778</v>
      </c>
      <c r="C497" t="s">
        <v>716</v>
      </c>
      <c r="D497" t="s">
        <v>790</v>
      </c>
      <c r="E497" t="s">
        <v>790</v>
      </c>
      <c r="F497" t="s">
        <v>30</v>
      </c>
      <c r="G497">
        <v>1</v>
      </c>
      <c r="H497">
        <v>2</v>
      </c>
      <c r="I497">
        <v>75</v>
      </c>
      <c r="J497" t="s">
        <v>57</v>
      </c>
      <c r="K497" t="s">
        <v>761</v>
      </c>
      <c r="L497">
        <v>235</v>
      </c>
      <c r="M497">
        <v>71</v>
      </c>
      <c r="N497">
        <v>71</v>
      </c>
      <c r="O497">
        <v>71</v>
      </c>
      <c r="P497">
        <v>71</v>
      </c>
      <c r="Q497">
        <v>71</v>
      </c>
      <c r="R497">
        <v>100</v>
      </c>
      <c r="S497">
        <v>100</v>
      </c>
      <c r="T497">
        <v>85.5</v>
      </c>
      <c r="U497">
        <v>0</v>
      </c>
      <c r="V497" t="s">
        <v>521</v>
      </c>
      <c r="X497" t="s">
        <v>34</v>
      </c>
      <c r="Y497" t="s">
        <v>34</v>
      </c>
      <c r="Z497" t="s">
        <v>136</v>
      </c>
      <c r="AA497" t="s">
        <v>35</v>
      </c>
      <c r="AB497">
        <v>4</v>
      </c>
    </row>
    <row r="498" spans="1:28" x14ac:dyDescent="0.25">
      <c r="A498" t="s">
        <v>84</v>
      </c>
      <c r="B498">
        <v>37552</v>
      </c>
      <c r="C498" t="s">
        <v>215</v>
      </c>
      <c r="D498" t="s">
        <v>191</v>
      </c>
      <c r="E498" t="s">
        <v>191</v>
      </c>
      <c r="F498" t="s">
        <v>30</v>
      </c>
      <c r="G498">
        <v>1</v>
      </c>
      <c r="H498">
        <v>2</v>
      </c>
      <c r="I498">
        <v>4</v>
      </c>
      <c r="J498" t="s">
        <v>31</v>
      </c>
      <c r="K498" t="s">
        <v>274</v>
      </c>
      <c r="L498">
        <v>7125</v>
      </c>
      <c r="M498">
        <v>66</v>
      </c>
      <c r="N498">
        <v>66</v>
      </c>
      <c r="O498">
        <v>66</v>
      </c>
      <c r="P498">
        <v>66</v>
      </c>
      <c r="Q498">
        <v>66</v>
      </c>
      <c r="R498">
        <v>100</v>
      </c>
      <c r="S498">
        <v>99.96</v>
      </c>
      <c r="U498">
        <v>0</v>
      </c>
      <c r="V498" t="s">
        <v>188</v>
      </c>
      <c r="X498" t="s">
        <v>34</v>
      </c>
      <c r="Y498" t="s">
        <v>64</v>
      </c>
      <c r="AA498" t="s">
        <v>35</v>
      </c>
      <c r="AB498">
        <v>3</v>
      </c>
    </row>
    <row r="499" spans="1:28" x14ac:dyDescent="0.25">
      <c r="A499" t="s">
        <v>84</v>
      </c>
      <c r="B499">
        <v>37552</v>
      </c>
      <c r="C499" t="s">
        <v>215</v>
      </c>
      <c r="D499" t="s">
        <v>192</v>
      </c>
      <c r="E499" t="s">
        <v>192</v>
      </c>
      <c r="F499" t="s">
        <v>30</v>
      </c>
      <c r="G499">
        <v>1</v>
      </c>
      <c r="H499">
        <v>2</v>
      </c>
      <c r="I499">
        <v>5</v>
      </c>
      <c r="J499" t="s">
        <v>31</v>
      </c>
      <c r="K499" t="s">
        <v>274</v>
      </c>
      <c r="L499">
        <v>7125</v>
      </c>
      <c r="M499">
        <v>66</v>
      </c>
      <c r="N499">
        <v>66</v>
      </c>
      <c r="O499">
        <v>66</v>
      </c>
      <c r="P499">
        <v>66</v>
      </c>
      <c r="Q499">
        <v>66</v>
      </c>
      <c r="R499">
        <v>100</v>
      </c>
      <c r="S499">
        <v>99.96</v>
      </c>
      <c r="U499">
        <v>0</v>
      </c>
      <c r="V499" t="s">
        <v>188</v>
      </c>
      <c r="X499" t="s">
        <v>34</v>
      </c>
      <c r="Y499" t="s">
        <v>64</v>
      </c>
      <c r="AA499" t="s">
        <v>35</v>
      </c>
      <c r="AB499">
        <v>3</v>
      </c>
    </row>
    <row r="500" spans="1:28" x14ac:dyDescent="0.25">
      <c r="A500" t="s">
        <v>84</v>
      </c>
      <c r="B500">
        <v>37552</v>
      </c>
      <c r="C500" t="s">
        <v>215</v>
      </c>
      <c r="D500" t="s">
        <v>190</v>
      </c>
      <c r="E500" t="s">
        <v>190</v>
      </c>
      <c r="F500" t="s">
        <v>30</v>
      </c>
      <c r="G500">
        <v>0</v>
      </c>
      <c r="H500">
        <v>2</v>
      </c>
      <c r="I500">
        <v>2</v>
      </c>
      <c r="J500" t="s">
        <v>31</v>
      </c>
      <c r="K500" t="s">
        <v>274</v>
      </c>
      <c r="L500">
        <v>7125</v>
      </c>
      <c r="M500">
        <v>66</v>
      </c>
      <c r="N500">
        <v>66</v>
      </c>
      <c r="O500">
        <v>66</v>
      </c>
      <c r="P500">
        <v>66</v>
      </c>
      <c r="Q500">
        <v>66</v>
      </c>
      <c r="R500">
        <v>100</v>
      </c>
      <c r="S500">
        <v>99.96</v>
      </c>
      <c r="U500">
        <v>0</v>
      </c>
      <c r="V500" t="s">
        <v>188</v>
      </c>
      <c r="X500" t="s">
        <v>34</v>
      </c>
      <c r="Y500" t="s">
        <v>64</v>
      </c>
      <c r="AA500" t="s">
        <v>35</v>
      </c>
      <c r="AB500">
        <v>3</v>
      </c>
    </row>
    <row r="501" spans="1:28" x14ac:dyDescent="0.25">
      <c r="A501" t="s">
        <v>84</v>
      </c>
      <c r="B501">
        <v>37552</v>
      </c>
      <c r="C501" t="s">
        <v>215</v>
      </c>
      <c r="D501" t="s">
        <v>193</v>
      </c>
      <c r="E501" t="s">
        <v>193</v>
      </c>
      <c r="F501" t="s">
        <v>30</v>
      </c>
      <c r="G501">
        <v>0</v>
      </c>
      <c r="H501">
        <v>2</v>
      </c>
      <c r="I501">
        <v>3</v>
      </c>
      <c r="J501" t="s">
        <v>31</v>
      </c>
      <c r="K501" t="s">
        <v>274</v>
      </c>
      <c r="L501">
        <v>7125</v>
      </c>
      <c r="M501">
        <v>66</v>
      </c>
      <c r="N501">
        <v>66</v>
      </c>
      <c r="O501">
        <v>66</v>
      </c>
      <c r="P501">
        <v>66</v>
      </c>
      <c r="Q501">
        <v>66</v>
      </c>
      <c r="R501">
        <v>100</v>
      </c>
      <c r="S501">
        <v>99.96</v>
      </c>
      <c r="U501">
        <v>0</v>
      </c>
      <c r="V501" t="s">
        <v>188</v>
      </c>
      <c r="X501" t="s">
        <v>34</v>
      </c>
      <c r="Y501" t="s">
        <v>64</v>
      </c>
      <c r="AA501" t="s">
        <v>35</v>
      </c>
      <c r="AB501">
        <v>3</v>
      </c>
    </row>
    <row r="502" spans="1:28" x14ac:dyDescent="0.25">
      <c r="A502" t="s">
        <v>84</v>
      </c>
      <c r="B502">
        <v>53233</v>
      </c>
      <c r="C502" t="s">
        <v>323</v>
      </c>
      <c r="D502" t="s">
        <v>392</v>
      </c>
      <c r="E502" t="s">
        <v>392</v>
      </c>
      <c r="F502" t="s">
        <v>30</v>
      </c>
      <c r="G502">
        <v>4</v>
      </c>
      <c r="H502">
        <v>2</v>
      </c>
      <c r="I502">
        <v>98</v>
      </c>
      <c r="J502" t="s">
        <v>80</v>
      </c>
      <c r="K502" t="s">
        <v>358</v>
      </c>
      <c r="L502">
        <v>2491986</v>
      </c>
      <c r="M502">
        <v>80</v>
      </c>
      <c r="N502">
        <v>80</v>
      </c>
      <c r="O502">
        <v>80</v>
      </c>
      <c r="P502">
        <v>80</v>
      </c>
      <c r="Q502">
        <v>80</v>
      </c>
      <c r="R502">
        <v>48.48</v>
      </c>
      <c r="S502">
        <v>93.61</v>
      </c>
      <c r="U502">
        <v>100</v>
      </c>
      <c r="V502" t="s">
        <v>110</v>
      </c>
      <c r="W502" t="s">
        <v>360</v>
      </c>
      <c r="X502" t="s">
        <v>381</v>
      </c>
      <c r="Y502" t="s">
        <v>393</v>
      </c>
      <c r="AA502" t="s">
        <v>34</v>
      </c>
      <c r="AB502">
        <v>3</v>
      </c>
    </row>
    <row r="503" spans="1:28" x14ac:dyDescent="0.25">
      <c r="A503" t="s">
        <v>84</v>
      </c>
      <c r="B503">
        <v>53233</v>
      </c>
      <c r="C503" t="s">
        <v>323</v>
      </c>
      <c r="D503" t="s">
        <v>390</v>
      </c>
      <c r="E503" t="s">
        <v>390</v>
      </c>
      <c r="F503" t="s">
        <v>30</v>
      </c>
      <c r="G503">
        <v>2</v>
      </c>
      <c r="H503">
        <v>2</v>
      </c>
      <c r="I503">
        <v>97</v>
      </c>
      <c r="J503" t="s">
        <v>80</v>
      </c>
      <c r="K503" t="s">
        <v>358</v>
      </c>
      <c r="L503">
        <v>2575890</v>
      </c>
      <c r="M503">
        <v>80</v>
      </c>
      <c r="N503">
        <v>80</v>
      </c>
      <c r="O503">
        <v>81</v>
      </c>
      <c r="P503">
        <v>80</v>
      </c>
      <c r="Q503">
        <v>81</v>
      </c>
      <c r="R503">
        <v>48.48</v>
      </c>
      <c r="S503">
        <v>94.42</v>
      </c>
      <c r="U503">
        <v>100</v>
      </c>
      <c r="V503" t="s">
        <v>110</v>
      </c>
      <c r="W503" t="s">
        <v>360</v>
      </c>
      <c r="X503" t="s">
        <v>381</v>
      </c>
      <c r="Y503" t="s">
        <v>391</v>
      </c>
      <c r="AA503" t="s">
        <v>34</v>
      </c>
      <c r="AB503">
        <v>3</v>
      </c>
    </row>
    <row r="504" spans="1:28" x14ac:dyDescent="0.25">
      <c r="A504" t="s">
        <v>84</v>
      </c>
      <c r="B504">
        <v>53233</v>
      </c>
      <c r="C504" t="s">
        <v>323</v>
      </c>
      <c r="D504" t="s">
        <v>394</v>
      </c>
      <c r="E504" t="s">
        <v>394</v>
      </c>
      <c r="F504" t="s">
        <v>30</v>
      </c>
      <c r="G504">
        <v>2</v>
      </c>
      <c r="H504">
        <v>2</v>
      </c>
      <c r="I504">
        <v>99</v>
      </c>
      <c r="J504" t="s">
        <v>80</v>
      </c>
      <c r="K504" t="s">
        <v>358</v>
      </c>
      <c r="L504">
        <v>2390571</v>
      </c>
      <c r="M504">
        <v>80</v>
      </c>
      <c r="N504">
        <v>80</v>
      </c>
      <c r="O504">
        <v>80</v>
      </c>
      <c r="P504">
        <v>80</v>
      </c>
      <c r="Q504">
        <v>80</v>
      </c>
      <c r="R504">
        <v>48.48</v>
      </c>
      <c r="S504">
        <v>93.61</v>
      </c>
      <c r="U504">
        <v>100</v>
      </c>
      <c r="V504" t="s">
        <v>110</v>
      </c>
      <c r="W504" t="s">
        <v>360</v>
      </c>
      <c r="X504" t="s">
        <v>381</v>
      </c>
      <c r="Y504" t="s">
        <v>393</v>
      </c>
      <c r="AA504" t="s">
        <v>34</v>
      </c>
      <c r="AB504">
        <v>3</v>
      </c>
    </row>
    <row r="505" spans="1:28" x14ac:dyDescent="0.25">
      <c r="A505" t="s">
        <v>84</v>
      </c>
      <c r="B505">
        <v>53233</v>
      </c>
      <c r="C505" t="s">
        <v>323</v>
      </c>
      <c r="D505" t="s">
        <v>382</v>
      </c>
      <c r="E505" t="s">
        <v>382</v>
      </c>
      <c r="F505" t="s">
        <v>30</v>
      </c>
      <c r="G505">
        <v>8</v>
      </c>
      <c r="H505">
        <v>2</v>
      </c>
      <c r="I505">
        <v>61</v>
      </c>
      <c r="J505" t="s">
        <v>57</v>
      </c>
      <c r="K505" t="s">
        <v>358</v>
      </c>
      <c r="L505">
        <v>66993459</v>
      </c>
      <c r="M505">
        <v>82</v>
      </c>
      <c r="N505">
        <v>82</v>
      </c>
      <c r="O505">
        <v>82</v>
      </c>
      <c r="P505">
        <v>82</v>
      </c>
      <c r="Q505">
        <v>82</v>
      </c>
      <c r="R505">
        <v>48.48</v>
      </c>
      <c r="S505">
        <v>100</v>
      </c>
      <c r="U505">
        <v>100</v>
      </c>
      <c r="V505" t="s">
        <v>368</v>
      </c>
      <c r="W505" t="s">
        <v>360</v>
      </c>
      <c r="X505" t="s">
        <v>381</v>
      </c>
      <c r="Y505" t="s">
        <v>34</v>
      </c>
      <c r="AA505" t="s">
        <v>34</v>
      </c>
      <c r="AB505">
        <v>3</v>
      </c>
    </row>
    <row r="506" spans="1:28" x14ac:dyDescent="0.25">
      <c r="A506" t="s">
        <v>84</v>
      </c>
      <c r="B506">
        <v>53233</v>
      </c>
      <c r="C506" t="s">
        <v>323</v>
      </c>
      <c r="D506" t="s">
        <v>384</v>
      </c>
      <c r="E506" t="s">
        <v>384</v>
      </c>
      <c r="F506" t="s">
        <v>30</v>
      </c>
      <c r="G506">
        <v>6</v>
      </c>
      <c r="H506">
        <v>2</v>
      </c>
      <c r="I506">
        <v>68</v>
      </c>
      <c r="J506" t="s">
        <v>57</v>
      </c>
      <c r="K506" t="s">
        <v>358</v>
      </c>
      <c r="L506">
        <v>7008915</v>
      </c>
      <c r="M506">
        <v>82</v>
      </c>
      <c r="N506">
        <v>82</v>
      </c>
      <c r="O506">
        <v>82</v>
      </c>
      <c r="P506">
        <v>82</v>
      </c>
      <c r="Q506">
        <v>82</v>
      </c>
      <c r="R506">
        <v>48.48</v>
      </c>
      <c r="S506">
        <v>100</v>
      </c>
      <c r="U506">
        <v>100</v>
      </c>
      <c r="V506" t="s">
        <v>368</v>
      </c>
      <c r="W506" t="s">
        <v>360</v>
      </c>
      <c r="X506" t="s">
        <v>381</v>
      </c>
      <c r="Y506" t="s">
        <v>34</v>
      </c>
      <c r="AA506" t="s">
        <v>34</v>
      </c>
      <c r="AB506">
        <v>3</v>
      </c>
    </row>
    <row r="507" spans="1:28" x14ac:dyDescent="0.25">
      <c r="A507" t="s">
        <v>84</v>
      </c>
      <c r="B507">
        <v>53233</v>
      </c>
      <c r="C507" t="s">
        <v>323</v>
      </c>
      <c r="D507" t="s">
        <v>383</v>
      </c>
      <c r="E507" t="s">
        <v>383</v>
      </c>
      <c r="F507" t="s">
        <v>30</v>
      </c>
      <c r="G507">
        <v>5</v>
      </c>
      <c r="H507">
        <v>2</v>
      </c>
      <c r="I507">
        <v>65</v>
      </c>
      <c r="J507" t="s">
        <v>57</v>
      </c>
      <c r="K507" t="s">
        <v>358</v>
      </c>
      <c r="L507">
        <v>10990675</v>
      </c>
      <c r="M507">
        <v>82</v>
      </c>
      <c r="N507">
        <v>82</v>
      </c>
      <c r="O507">
        <v>82</v>
      </c>
      <c r="P507">
        <v>82</v>
      </c>
      <c r="Q507">
        <v>82</v>
      </c>
      <c r="R507">
        <v>48.48</v>
      </c>
      <c r="S507">
        <v>100</v>
      </c>
      <c r="U507">
        <v>100</v>
      </c>
      <c r="V507" t="s">
        <v>368</v>
      </c>
      <c r="W507" t="s">
        <v>360</v>
      </c>
      <c r="X507" t="s">
        <v>381</v>
      </c>
      <c r="Y507" t="s">
        <v>34</v>
      </c>
      <c r="AA507" t="s">
        <v>34</v>
      </c>
      <c r="AB507">
        <v>3</v>
      </c>
    </row>
    <row r="508" spans="1:28" x14ac:dyDescent="0.25">
      <c r="A508" t="s">
        <v>84</v>
      </c>
      <c r="B508">
        <v>53233</v>
      </c>
      <c r="C508" t="s">
        <v>323</v>
      </c>
      <c r="D508" t="s">
        <v>377</v>
      </c>
      <c r="E508" t="s">
        <v>377</v>
      </c>
      <c r="F508" t="s">
        <v>30</v>
      </c>
      <c r="G508">
        <v>2</v>
      </c>
      <c r="H508">
        <v>2</v>
      </c>
      <c r="I508">
        <v>56</v>
      </c>
      <c r="J508" t="s">
        <v>57</v>
      </c>
      <c r="K508" t="s">
        <v>358</v>
      </c>
      <c r="L508">
        <v>93963</v>
      </c>
      <c r="M508">
        <v>91</v>
      </c>
      <c r="N508">
        <v>91</v>
      </c>
      <c r="O508">
        <v>91</v>
      </c>
      <c r="P508">
        <v>91</v>
      </c>
      <c r="Q508">
        <v>91</v>
      </c>
      <c r="R508">
        <v>77.72</v>
      </c>
      <c r="S508">
        <v>96.84</v>
      </c>
      <c r="U508">
        <v>100</v>
      </c>
      <c r="V508" t="s">
        <v>110</v>
      </c>
      <c r="W508" t="s">
        <v>360</v>
      </c>
      <c r="X508" t="s">
        <v>378</v>
      </c>
      <c r="Y508" t="s">
        <v>379</v>
      </c>
      <c r="AA508" t="s">
        <v>34</v>
      </c>
      <c r="AB508">
        <v>3</v>
      </c>
    </row>
    <row r="509" spans="1:28" x14ac:dyDescent="0.25">
      <c r="A509" t="s">
        <v>84</v>
      </c>
      <c r="B509">
        <v>53233</v>
      </c>
      <c r="C509" t="s">
        <v>323</v>
      </c>
      <c r="D509" t="s">
        <v>380</v>
      </c>
      <c r="E509" t="s">
        <v>380</v>
      </c>
      <c r="F509" t="s">
        <v>30</v>
      </c>
      <c r="G509">
        <v>8</v>
      </c>
      <c r="H509">
        <v>2</v>
      </c>
      <c r="I509">
        <v>60</v>
      </c>
      <c r="J509" t="s">
        <v>61</v>
      </c>
      <c r="K509" t="s">
        <v>358</v>
      </c>
      <c r="L509">
        <v>68434835</v>
      </c>
      <c r="M509">
        <v>82</v>
      </c>
      <c r="N509">
        <v>82</v>
      </c>
      <c r="O509">
        <v>82</v>
      </c>
      <c r="P509">
        <v>82</v>
      </c>
      <c r="Q509">
        <v>82</v>
      </c>
      <c r="R509">
        <v>48.48</v>
      </c>
      <c r="S509">
        <v>100</v>
      </c>
      <c r="U509">
        <v>100</v>
      </c>
      <c r="V509" t="s">
        <v>368</v>
      </c>
      <c r="W509" t="s">
        <v>360</v>
      </c>
      <c r="X509" t="s">
        <v>381</v>
      </c>
      <c r="Y509" t="s">
        <v>34</v>
      </c>
      <c r="AA509" t="s">
        <v>34</v>
      </c>
      <c r="AB509">
        <v>3</v>
      </c>
    </row>
    <row r="510" spans="1:28" x14ac:dyDescent="0.25">
      <c r="A510" t="s">
        <v>84</v>
      </c>
      <c r="B510">
        <v>53233</v>
      </c>
      <c r="C510" t="s">
        <v>323</v>
      </c>
      <c r="D510" t="s">
        <v>388</v>
      </c>
      <c r="E510" t="s">
        <v>388</v>
      </c>
      <c r="F510" t="s">
        <v>30</v>
      </c>
      <c r="G510">
        <v>11</v>
      </c>
      <c r="H510">
        <v>2</v>
      </c>
      <c r="I510">
        <v>94</v>
      </c>
      <c r="J510" t="s">
        <v>54</v>
      </c>
      <c r="K510" t="s">
        <v>358</v>
      </c>
      <c r="L510">
        <v>41959288</v>
      </c>
      <c r="M510">
        <v>80</v>
      </c>
      <c r="N510">
        <v>80</v>
      </c>
      <c r="O510">
        <v>81</v>
      </c>
      <c r="P510">
        <v>79</v>
      </c>
      <c r="Q510">
        <v>81</v>
      </c>
      <c r="R510">
        <v>48.48</v>
      </c>
      <c r="S510">
        <v>92.98</v>
      </c>
      <c r="U510">
        <v>100</v>
      </c>
      <c r="V510" t="s">
        <v>110</v>
      </c>
      <c r="W510" t="s">
        <v>360</v>
      </c>
      <c r="X510" t="s">
        <v>381</v>
      </c>
      <c r="Y510" t="s">
        <v>389</v>
      </c>
      <c r="AA510" t="s">
        <v>34</v>
      </c>
      <c r="AB510">
        <v>3</v>
      </c>
    </row>
    <row r="511" spans="1:28" x14ac:dyDescent="0.25">
      <c r="A511" t="s">
        <v>84</v>
      </c>
      <c r="B511">
        <v>58482</v>
      </c>
      <c r="C511" t="s">
        <v>811</v>
      </c>
      <c r="D511" t="s">
        <v>833</v>
      </c>
      <c r="E511" t="s">
        <v>833</v>
      </c>
      <c r="F511" t="s">
        <v>30</v>
      </c>
      <c r="G511">
        <v>0</v>
      </c>
      <c r="H511">
        <v>2</v>
      </c>
      <c r="I511">
        <v>59</v>
      </c>
      <c r="J511" t="s">
        <v>76</v>
      </c>
      <c r="K511" t="s">
        <v>812</v>
      </c>
      <c r="L511">
        <v>3</v>
      </c>
      <c r="M511">
        <v>36</v>
      </c>
      <c r="N511">
        <v>36</v>
      </c>
      <c r="O511">
        <v>36</v>
      </c>
      <c r="P511">
        <v>36</v>
      </c>
      <c r="Q511">
        <v>36</v>
      </c>
      <c r="R511">
        <v>99.09</v>
      </c>
      <c r="S511">
        <v>59.52</v>
      </c>
      <c r="U511">
        <v>100</v>
      </c>
      <c r="V511" t="s">
        <v>110</v>
      </c>
      <c r="W511" t="s">
        <v>834</v>
      </c>
      <c r="X511" t="s">
        <v>321</v>
      </c>
      <c r="Y511" t="s">
        <v>122</v>
      </c>
      <c r="AA511" t="s">
        <v>34</v>
      </c>
      <c r="AB511">
        <v>7</v>
      </c>
    </row>
    <row r="512" spans="1:28" x14ac:dyDescent="0.25">
      <c r="A512" t="s">
        <v>84</v>
      </c>
      <c r="B512">
        <v>58482</v>
      </c>
      <c r="C512" t="s">
        <v>811</v>
      </c>
      <c r="D512" t="s">
        <v>301</v>
      </c>
      <c r="E512" t="s">
        <v>301</v>
      </c>
      <c r="F512" t="s">
        <v>30</v>
      </c>
      <c r="G512">
        <v>34</v>
      </c>
      <c r="H512">
        <v>2</v>
      </c>
      <c r="I512">
        <v>47</v>
      </c>
      <c r="J512" t="s">
        <v>57</v>
      </c>
      <c r="K512" t="s">
        <v>812</v>
      </c>
      <c r="L512">
        <v>1371678</v>
      </c>
      <c r="M512">
        <v>36</v>
      </c>
      <c r="N512">
        <v>36</v>
      </c>
      <c r="O512">
        <v>36</v>
      </c>
      <c r="P512">
        <v>35</v>
      </c>
      <c r="Q512">
        <v>36</v>
      </c>
      <c r="R512">
        <v>87.62</v>
      </c>
      <c r="S512">
        <v>66.209999999999994</v>
      </c>
      <c r="U512">
        <v>100</v>
      </c>
      <c r="V512" t="s">
        <v>110</v>
      </c>
      <c r="W512" t="s">
        <v>360</v>
      </c>
      <c r="X512" t="s">
        <v>265</v>
      </c>
      <c r="Y512" t="s">
        <v>831</v>
      </c>
      <c r="AA512" t="s">
        <v>34</v>
      </c>
      <c r="AB512">
        <v>7</v>
      </c>
    </row>
    <row r="513" spans="1:28" x14ac:dyDescent="0.25">
      <c r="A513" t="s">
        <v>84</v>
      </c>
      <c r="B513">
        <v>19574</v>
      </c>
      <c r="C513" t="s">
        <v>436</v>
      </c>
      <c r="D513" t="s">
        <v>437</v>
      </c>
      <c r="E513" t="s">
        <v>437</v>
      </c>
      <c r="F513" t="s">
        <v>30</v>
      </c>
      <c r="G513">
        <v>0</v>
      </c>
      <c r="H513">
        <v>3</v>
      </c>
      <c r="I513">
        <v>1</v>
      </c>
      <c r="J513" t="s">
        <v>31</v>
      </c>
      <c r="K513" t="s">
        <v>438</v>
      </c>
      <c r="L513">
        <v>4</v>
      </c>
      <c r="M513">
        <v>100</v>
      </c>
      <c r="N513">
        <v>100</v>
      </c>
      <c r="O513">
        <v>100</v>
      </c>
      <c r="P513">
        <v>100</v>
      </c>
      <c r="Q513">
        <v>100</v>
      </c>
      <c r="R513">
        <v>100</v>
      </c>
      <c r="S513">
        <v>100</v>
      </c>
      <c r="U513">
        <v>100</v>
      </c>
      <c r="V513" t="s">
        <v>439</v>
      </c>
      <c r="W513" t="s">
        <v>440</v>
      </c>
      <c r="X513" t="s">
        <v>34</v>
      </c>
      <c r="Y513" t="s">
        <v>34</v>
      </c>
      <c r="AA513" t="s">
        <v>34</v>
      </c>
      <c r="AB513">
        <v>3</v>
      </c>
    </row>
    <row r="514" spans="1:28" x14ac:dyDescent="0.25">
      <c r="A514" t="s">
        <v>84</v>
      </c>
      <c r="B514">
        <v>19574</v>
      </c>
      <c r="C514" t="s">
        <v>436</v>
      </c>
      <c r="D514" t="s">
        <v>441</v>
      </c>
      <c r="E514" t="s">
        <v>441</v>
      </c>
      <c r="F514" t="s">
        <v>30</v>
      </c>
      <c r="G514">
        <v>0</v>
      </c>
      <c r="H514">
        <v>3</v>
      </c>
      <c r="I514">
        <v>0</v>
      </c>
      <c r="J514" t="s">
        <v>31</v>
      </c>
      <c r="K514" t="s">
        <v>438</v>
      </c>
      <c r="L514">
        <v>4</v>
      </c>
      <c r="M514">
        <v>100</v>
      </c>
      <c r="N514">
        <v>100</v>
      </c>
      <c r="O514">
        <v>100</v>
      </c>
      <c r="P514">
        <v>100</v>
      </c>
      <c r="Q514">
        <v>100</v>
      </c>
      <c r="R514">
        <v>100</v>
      </c>
      <c r="S514">
        <v>100</v>
      </c>
      <c r="U514">
        <v>100</v>
      </c>
      <c r="V514" t="s">
        <v>439</v>
      </c>
      <c r="W514" t="s">
        <v>440</v>
      </c>
      <c r="X514" t="s">
        <v>34</v>
      </c>
      <c r="Y514" t="s">
        <v>34</v>
      </c>
      <c r="AA514" t="s">
        <v>34</v>
      </c>
      <c r="AB514">
        <v>3</v>
      </c>
    </row>
    <row r="515" spans="1:28" x14ac:dyDescent="0.25">
      <c r="A515" t="s">
        <v>84</v>
      </c>
      <c r="B515">
        <v>19574</v>
      </c>
      <c r="C515" t="s">
        <v>436</v>
      </c>
      <c r="D515" t="s">
        <v>442</v>
      </c>
      <c r="E515" t="s">
        <v>442</v>
      </c>
      <c r="F515" t="s">
        <v>30</v>
      </c>
      <c r="G515">
        <v>0</v>
      </c>
      <c r="H515">
        <v>3</v>
      </c>
      <c r="I515">
        <v>3</v>
      </c>
      <c r="J515" t="s">
        <v>31</v>
      </c>
      <c r="K515" t="s">
        <v>438</v>
      </c>
      <c r="L515">
        <v>2</v>
      </c>
      <c r="M515">
        <v>100</v>
      </c>
      <c r="N515">
        <v>100</v>
      </c>
      <c r="O515">
        <v>100</v>
      </c>
      <c r="P515">
        <v>100</v>
      </c>
      <c r="Q515">
        <v>100</v>
      </c>
      <c r="R515">
        <v>100</v>
      </c>
      <c r="S515">
        <v>100</v>
      </c>
      <c r="U515">
        <v>100</v>
      </c>
      <c r="V515" t="s">
        <v>439</v>
      </c>
      <c r="W515" t="s">
        <v>440</v>
      </c>
      <c r="X515" t="s">
        <v>34</v>
      </c>
      <c r="Y515" t="s">
        <v>34</v>
      </c>
      <c r="AA515" t="s">
        <v>34</v>
      </c>
      <c r="AB515">
        <v>3</v>
      </c>
    </row>
    <row r="516" spans="1:28" x14ac:dyDescent="0.25">
      <c r="A516" t="s">
        <v>84</v>
      </c>
      <c r="B516">
        <v>19574</v>
      </c>
      <c r="C516" t="s">
        <v>436</v>
      </c>
      <c r="D516" t="s">
        <v>443</v>
      </c>
      <c r="E516" t="s">
        <v>443</v>
      </c>
      <c r="F516" t="s">
        <v>30</v>
      </c>
      <c r="G516">
        <v>0</v>
      </c>
      <c r="H516">
        <v>3</v>
      </c>
      <c r="I516">
        <v>2</v>
      </c>
      <c r="J516" t="s">
        <v>31</v>
      </c>
      <c r="K516" t="s">
        <v>438</v>
      </c>
      <c r="L516">
        <v>2</v>
      </c>
      <c r="M516">
        <v>100</v>
      </c>
      <c r="N516">
        <v>100</v>
      </c>
      <c r="O516">
        <v>100</v>
      </c>
      <c r="P516">
        <v>100</v>
      </c>
      <c r="Q516">
        <v>100</v>
      </c>
      <c r="R516">
        <v>100</v>
      </c>
      <c r="S516">
        <v>100</v>
      </c>
      <c r="U516">
        <v>100</v>
      </c>
      <c r="V516" t="s">
        <v>439</v>
      </c>
      <c r="W516" t="s">
        <v>440</v>
      </c>
      <c r="X516" t="s">
        <v>34</v>
      </c>
      <c r="Y516" t="s">
        <v>34</v>
      </c>
      <c r="AA516" t="s">
        <v>34</v>
      </c>
      <c r="AB516">
        <v>3</v>
      </c>
    </row>
    <row r="517" spans="1:28" x14ac:dyDescent="0.25">
      <c r="A517" t="s">
        <v>84</v>
      </c>
      <c r="B517">
        <v>19574</v>
      </c>
      <c r="C517" t="s">
        <v>436</v>
      </c>
      <c r="D517" t="s">
        <v>459</v>
      </c>
      <c r="E517" t="s">
        <v>459</v>
      </c>
      <c r="F517" t="s">
        <v>30</v>
      </c>
      <c r="G517">
        <v>0</v>
      </c>
      <c r="H517">
        <v>3</v>
      </c>
      <c r="I517">
        <v>62</v>
      </c>
      <c r="J517" t="s">
        <v>76</v>
      </c>
      <c r="K517" t="s">
        <v>438</v>
      </c>
      <c r="L517">
        <v>2</v>
      </c>
      <c r="M517">
        <v>67</v>
      </c>
      <c r="N517">
        <v>67</v>
      </c>
      <c r="O517">
        <v>67</v>
      </c>
      <c r="P517">
        <v>67</v>
      </c>
      <c r="Q517">
        <v>67</v>
      </c>
      <c r="R517">
        <v>2.61</v>
      </c>
      <c r="S517">
        <v>100</v>
      </c>
      <c r="U517">
        <v>100</v>
      </c>
      <c r="V517" t="s">
        <v>368</v>
      </c>
      <c r="W517" t="s">
        <v>440</v>
      </c>
      <c r="X517" s="1">
        <v>40971</v>
      </c>
      <c r="Y517" t="s">
        <v>34</v>
      </c>
      <c r="AA517" t="s">
        <v>34</v>
      </c>
      <c r="AB517">
        <v>3</v>
      </c>
    </row>
    <row r="518" spans="1:28" x14ac:dyDescent="0.25">
      <c r="A518" t="s">
        <v>84</v>
      </c>
      <c r="B518">
        <v>19574</v>
      </c>
      <c r="C518" t="s">
        <v>436</v>
      </c>
      <c r="D518" t="s">
        <v>454</v>
      </c>
      <c r="E518" t="s">
        <v>454</v>
      </c>
      <c r="F518" t="s">
        <v>30</v>
      </c>
      <c r="G518">
        <v>0</v>
      </c>
      <c r="H518">
        <v>3</v>
      </c>
      <c r="I518">
        <v>37</v>
      </c>
      <c r="J518" t="s">
        <v>57</v>
      </c>
      <c r="K518" t="s">
        <v>438</v>
      </c>
      <c r="L518">
        <v>2</v>
      </c>
      <c r="M518">
        <v>85</v>
      </c>
      <c r="N518">
        <v>85</v>
      </c>
      <c r="O518">
        <v>85</v>
      </c>
      <c r="P518">
        <v>85</v>
      </c>
      <c r="Q518">
        <v>85</v>
      </c>
      <c r="R518">
        <v>56.37</v>
      </c>
      <c r="S518">
        <v>100</v>
      </c>
      <c r="U518">
        <v>100</v>
      </c>
      <c r="V518" t="s">
        <v>368</v>
      </c>
      <c r="W518" t="s">
        <v>440</v>
      </c>
      <c r="X518" t="s">
        <v>219</v>
      </c>
      <c r="Y518" t="s">
        <v>34</v>
      </c>
      <c r="AA518" t="s">
        <v>34</v>
      </c>
      <c r="AB518">
        <v>3</v>
      </c>
    </row>
    <row r="519" spans="1:28" x14ac:dyDescent="0.25">
      <c r="A519" t="s">
        <v>84</v>
      </c>
      <c r="B519">
        <v>19574</v>
      </c>
      <c r="C519" t="s">
        <v>436</v>
      </c>
      <c r="D519" t="s">
        <v>455</v>
      </c>
      <c r="E519" t="s">
        <v>455</v>
      </c>
      <c r="F519" t="s">
        <v>30</v>
      </c>
      <c r="G519">
        <v>0</v>
      </c>
      <c r="H519">
        <v>3</v>
      </c>
      <c r="I519">
        <v>39</v>
      </c>
      <c r="J519" t="s">
        <v>57</v>
      </c>
      <c r="K519" t="s">
        <v>438</v>
      </c>
      <c r="L519">
        <v>2</v>
      </c>
      <c r="M519">
        <v>84</v>
      </c>
      <c r="N519">
        <v>84</v>
      </c>
      <c r="O519">
        <v>84</v>
      </c>
      <c r="P519">
        <v>84</v>
      </c>
      <c r="Q519">
        <v>84</v>
      </c>
      <c r="R519">
        <v>52.88</v>
      </c>
      <c r="S519">
        <v>100</v>
      </c>
      <c r="U519">
        <v>100</v>
      </c>
      <c r="V519" t="s">
        <v>368</v>
      </c>
      <c r="W519" t="s">
        <v>440</v>
      </c>
      <c r="X519" t="s">
        <v>232</v>
      </c>
      <c r="Y519" t="s">
        <v>34</v>
      </c>
      <c r="AA519" t="s">
        <v>34</v>
      </c>
      <c r="AB519">
        <v>3</v>
      </c>
    </row>
    <row r="520" spans="1:28" x14ac:dyDescent="0.25">
      <c r="A520" t="s">
        <v>84</v>
      </c>
      <c r="B520">
        <v>19574</v>
      </c>
      <c r="C520" t="s">
        <v>436</v>
      </c>
      <c r="D520" t="s">
        <v>456</v>
      </c>
      <c r="E520" t="s">
        <v>456</v>
      </c>
      <c r="F520" t="s">
        <v>30</v>
      </c>
      <c r="G520">
        <v>0</v>
      </c>
      <c r="H520">
        <v>3</v>
      </c>
      <c r="I520">
        <v>44</v>
      </c>
      <c r="J520" t="s">
        <v>57</v>
      </c>
      <c r="K520" t="s">
        <v>438</v>
      </c>
      <c r="L520">
        <v>2</v>
      </c>
      <c r="M520">
        <v>84</v>
      </c>
      <c r="N520">
        <v>84</v>
      </c>
      <c r="O520">
        <v>84</v>
      </c>
      <c r="P520">
        <v>84</v>
      </c>
      <c r="Q520">
        <v>84</v>
      </c>
      <c r="R520">
        <v>52.81</v>
      </c>
      <c r="S520">
        <v>100</v>
      </c>
      <c r="U520">
        <v>100</v>
      </c>
      <c r="V520" t="s">
        <v>368</v>
      </c>
      <c r="W520" t="s">
        <v>440</v>
      </c>
      <c r="X520" t="s">
        <v>232</v>
      </c>
      <c r="Y520" t="s">
        <v>34</v>
      </c>
      <c r="AA520" t="s">
        <v>34</v>
      </c>
      <c r="AB520">
        <v>3</v>
      </c>
    </row>
    <row r="521" spans="1:28" x14ac:dyDescent="0.25">
      <c r="A521" t="s">
        <v>84</v>
      </c>
      <c r="B521">
        <v>19574</v>
      </c>
      <c r="C521" t="s">
        <v>436</v>
      </c>
      <c r="D521" t="s">
        <v>457</v>
      </c>
      <c r="E521" t="s">
        <v>457</v>
      </c>
      <c r="F521" t="s">
        <v>30</v>
      </c>
      <c r="G521">
        <v>0</v>
      </c>
      <c r="H521">
        <v>3</v>
      </c>
      <c r="I521">
        <v>53</v>
      </c>
      <c r="J521" t="s">
        <v>57</v>
      </c>
      <c r="K521" t="s">
        <v>438</v>
      </c>
      <c r="L521">
        <v>5</v>
      </c>
      <c r="M521">
        <v>82</v>
      </c>
      <c r="N521">
        <v>82</v>
      </c>
      <c r="O521">
        <v>82</v>
      </c>
      <c r="P521">
        <v>82</v>
      </c>
      <c r="Q521">
        <v>82</v>
      </c>
      <c r="R521">
        <v>100</v>
      </c>
      <c r="S521">
        <v>48.77</v>
      </c>
      <c r="U521">
        <v>100</v>
      </c>
      <c r="V521" t="s">
        <v>222</v>
      </c>
      <c r="W521" t="s">
        <v>440</v>
      </c>
      <c r="X521" t="s">
        <v>34</v>
      </c>
      <c r="Y521" t="s">
        <v>458</v>
      </c>
      <c r="AA521" t="s">
        <v>34</v>
      </c>
      <c r="AB521">
        <v>3</v>
      </c>
    </row>
    <row r="522" spans="1:28" x14ac:dyDescent="0.25">
      <c r="A522" t="s">
        <v>84</v>
      </c>
      <c r="B522">
        <v>23778</v>
      </c>
      <c r="C522" t="s">
        <v>716</v>
      </c>
      <c r="D522" t="s">
        <v>795</v>
      </c>
      <c r="E522" t="s">
        <v>795</v>
      </c>
      <c r="F522" t="s">
        <v>30</v>
      </c>
      <c r="G522">
        <v>1</v>
      </c>
      <c r="H522">
        <v>3</v>
      </c>
      <c r="I522">
        <v>97</v>
      </c>
      <c r="J522" t="s">
        <v>80</v>
      </c>
      <c r="K522" t="s">
        <v>761</v>
      </c>
      <c r="L522">
        <v>22258</v>
      </c>
      <c r="M522">
        <v>70</v>
      </c>
      <c r="N522">
        <v>70</v>
      </c>
      <c r="O522">
        <v>71</v>
      </c>
      <c r="P522">
        <v>69</v>
      </c>
      <c r="Q522">
        <v>71</v>
      </c>
      <c r="R522">
        <v>96.72</v>
      </c>
      <c r="S522">
        <v>98.13</v>
      </c>
      <c r="T522">
        <v>88.5</v>
      </c>
      <c r="U522">
        <v>0</v>
      </c>
      <c r="V522" t="s">
        <v>62</v>
      </c>
      <c r="X522" t="s">
        <v>297</v>
      </c>
      <c r="Y522" t="s">
        <v>82</v>
      </c>
      <c r="Z522" t="s">
        <v>92</v>
      </c>
      <c r="AA522" t="s">
        <v>35</v>
      </c>
      <c r="AB522">
        <v>4</v>
      </c>
    </row>
    <row r="523" spans="1:28" x14ac:dyDescent="0.25">
      <c r="A523" t="s">
        <v>84</v>
      </c>
      <c r="B523">
        <v>23778</v>
      </c>
      <c r="C523" t="s">
        <v>716</v>
      </c>
      <c r="D523" t="s">
        <v>797</v>
      </c>
      <c r="E523" t="s">
        <v>797</v>
      </c>
      <c r="F523" t="s">
        <v>30</v>
      </c>
      <c r="G523">
        <v>0</v>
      </c>
      <c r="H523">
        <v>3</v>
      </c>
      <c r="I523">
        <v>99</v>
      </c>
      <c r="J523" t="s">
        <v>80</v>
      </c>
      <c r="K523" t="s">
        <v>761</v>
      </c>
      <c r="L523">
        <v>22258</v>
      </c>
      <c r="M523">
        <v>70</v>
      </c>
      <c r="N523">
        <v>70</v>
      </c>
      <c r="O523">
        <v>71</v>
      </c>
      <c r="P523">
        <v>69</v>
      </c>
      <c r="Q523">
        <v>71</v>
      </c>
      <c r="R523">
        <v>97.08</v>
      </c>
      <c r="S523">
        <v>98.13</v>
      </c>
      <c r="T523">
        <v>88.5</v>
      </c>
      <c r="U523">
        <v>0</v>
      </c>
      <c r="V523" t="s">
        <v>62</v>
      </c>
      <c r="X523" t="s">
        <v>297</v>
      </c>
      <c r="Y523" t="s">
        <v>82</v>
      </c>
      <c r="Z523" t="s">
        <v>92</v>
      </c>
      <c r="AA523" t="s">
        <v>35</v>
      </c>
      <c r="AB523">
        <v>4</v>
      </c>
    </row>
    <row r="524" spans="1:28" x14ac:dyDescent="0.25">
      <c r="A524" t="s">
        <v>84</v>
      </c>
      <c r="B524">
        <v>23778</v>
      </c>
      <c r="C524" t="s">
        <v>716</v>
      </c>
      <c r="D524" t="s">
        <v>783</v>
      </c>
      <c r="E524" t="s">
        <v>783</v>
      </c>
      <c r="F524" t="s">
        <v>30</v>
      </c>
      <c r="G524">
        <v>1</v>
      </c>
      <c r="H524">
        <v>3</v>
      </c>
      <c r="I524">
        <v>44</v>
      </c>
      <c r="J524" t="s">
        <v>57</v>
      </c>
      <c r="K524" t="s">
        <v>761</v>
      </c>
      <c r="L524">
        <v>21724</v>
      </c>
      <c r="M524">
        <v>71</v>
      </c>
      <c r="N524">
        <v>71</v>
      </c>
      <c r="O524">
        <v>71</v>
      </c>
      <c r="P524">
        <v>71</v>
      </c>
      <c r="Q524">
        <v>71</v>
      </c>
      <c r="R524">
        <v>96.72</v>
      </c>
      <c r="S524">
        <v>100</v>
      </c>
      <c r="T524">
        <v>88.5</v>
      </c>
      <c r="U524">
        <v>0</v>
      </c>
      <c r="V524" t="s">
        <v>55</v>
      </c>
      <c r="X524" t="s">
        <v>297</v>
      </c>
      <c r="Y524" t="s">
        <v>34</v>
      </c>
      <c r="Z524" t="s">
        <v>92</v>
      </c>
      <c r="AA524" t="s">
        <v>35</v>
      </c>
      <c r="AB524">
        <v>4</v>
      </c>
    </row>
    <row r="525" spans="1:28" x14ac:dyDescent="0.25">
      <c r="A525" t="s">
        <v>84</v>
      </c>
      <c r="B525">
        <v>23778</v>
      </c>
      <c r="C525" t="s">
        <v>716</v>
      </c>
      <c r="D525" t="s">
        <v>784</v>
      </c>
      <c r="E525" t="s">
        <v>784</v>
      </c>
      <c r="F525" t="s">
        <v>30</v>
      </c>
      <c r="G525">
        <v>0</v>
      </c>
      <c r="H525">
        <v>3</v>
      </c>
      <c r="I525">
        <v>56</v>
      </c>
      <c r="J525" t="s">
        <v>57</v>
      </c>
      <c r="K525" t="s">
        <v>761</v>
      </c>
      <c r="L525">
        <v>2740</v>
      </c>
      <c r="M525">
        <v>71</v>
      </c>
      <c r="N525">
        <v>71</v>
      </c>
      <c r="O525">
        <v>71</v>
      </c>
      <c r="P525">
        <v>71</v>
      </c>
      <c r="Q525">
        <v>71</v>
      </c>
      <c r="R525">
        <v>91.64</v>
      </c>
      <c r="S525">
        <v>94.4</v>
      </c>
      <c r="T525">
        <v>100</v>
      </c>
      <c r="U525">
        <v>0</v>
      </c>
      <c r="V525" t="s">
        <v>733</v>
      </c>
      <c r="X525" t="s">
        <v>77</v>
      </c>
      <c r="Y525" t="s">
        <v>785</v>
      </c>
      <c r="Z525" t="s">
        <v>34</v>
      </c>
      <c r="AA525" t="s">
        <v>35</v>
      </c>
      <c r="AB525">
        <v>4</v>
      </c>
    </row>
    <row r="526" spans="1:28" x14ac:dyDescent="0.25">
      <c r="A526" t="s">
        <v>84</v>
      </c>
      <c r="B526">
        <v>23778</v>
      </c>
      <c r="C526" t="s">
        <v>716</v>
      </c>
      <c r="D526" t="s">
        <v>787</v>
      </c>
      <c r="E526" t="s">
        <v>787</v>
      </c>
      <c r="F526" t="s">
        <v>30</v>
      </c>
      <c r="G526">
        <v>0</v>
      </c>
      <c r="H526">
        <v>3</v>
      </c>
      <c r="I526">
        <v>63</v>
      </c>
      <c r="J526" t="s">
        <v>57</v>
      </c>
      <c r="K526" t="s">
        <v>761</v>
      </c>
      <c r="L526">
        <v>1234</v>
      </c>
      <c r="M526">
        <v>71</v>
      </c>
      <c r="N526">
        <v>71</v>
      </c>
      <c r="O526">
        <v>71</v>
      </c>
      <c r="P526">
        <v>71</v>
      </c>
      <c r="Q526">
        <v>71</v>
      </c>
      <c r="R526">
        <v>91.64</v>
      </c>
      <c r="S526">
        <v>94.4</v>
      </c>
      <c r="T526">
        <v>100</v>
      </c>
      <c r="U526">
        <v>0</v>
      </c>
      <c r="V526" t="s">
        <v>733</v>
      </c>
      <c r="X526" t="s">
        <v>77</v>
      </c>
      <c r="Y526" t="s">
        <v>785</v>
      </c>
      <c r="Z526" t="s">
        <v>34</v>
      </c>
      <c r="AA526" t="s">
        <v>35</v>
      </c>
      <c r="AB526">
        <v>4</v>
      </c>
    </row>
    <row r="527" spans="1:28" x14ac:dyDescent="0.25">
      <c r="A527" t="s">
        <v>84</v>
      </c>
      <c r="B527">
        <v>23778</v>
      </c>
      <c r="C527" t="s">
        <v>716</v>
      </c>
      <c r="D527" t="s">
        <v>782</v>
      </c>
      <c r="E527" t="s">
        <v>782</v>
      </c>
      <c r="F527" t="s">
        <v>30</v>
      </c>
      <c r="G527">
        <v>0</v>
      </c>
      <c r="H527">
        <v>3</v>
      </c>
      <c r="I527">
        <v>41</v>
      </c>
      <c r="J527" t="s">
        <v>61</v>
      </c>
      <c r="K527" t="s">
        <v>761</v>
      </c>
      <c r="L527">
        <v>40958</v>
      </c>
      <c r="M527">
        <v>71</v>
      </c>
      <c r="N527">
        <v>71</v>
      </c>
      <c r="O527">
        <v>73</v>
      </c>
      <c r="P527">
        <v>69</v>
      </c>
      <c r="Q527">
        <v>72</v>
      </c>
      <c r="R527">
        <v>92.34</v>
      </c>
      <c r="S527">
        <v>100</v>
      </c>
      <c r="T527">
        <v>94.67</v>
      </c>
      <c r="U527">
        <v>0</v>
      </c>
      <c r="V527" t="s">
        <v>44</v>
      </c>
      <c r="X527" t="s">
        <v>77</v>
      </c>
      <c r="Y527" t="s">
        <v>34</v>
      </c>
      <c r="Z527" t="s">
        <v>108</v>
      </c>
      <c r="AA527" t="s">
        <v>35</v>
      </c>
      <c r="AB527">
        <v>4</v>
      </c>
    </row>
    <row r="528" spans="1:28" x14ac:dyDescent="0.25">
      <c r="A528" t="s">
        <v>84</v>
      </c>
      <c r="B528">
        <v>23778</v>
      </c>
      <c r="C528" t="s">
        <v>716</v>
      </c>
      <c r="D528" t="s">
        <v>780</v>
      </c>
      <c r="E528" t="s">
        <v>780</v>
      </c>
      <c r="F528" t="s">
        <v>30</v>
      </c>
      <c r="G528">
        <v>1</v>
      </c>
      <c r="H528">
        <v>3</v>
      </c>
      <c r="I528">
        <v>17</v>
      </c>
      <c r="J528" t="s">
        <v>54</v>
      </c>
      <c r="K528" t="s">
        <v>761</v>
      </c>
      <c r="L528">
        <v>20015</v>
      </c>
      <c r="M528">
        <v>73</v>
      </c>
      <c r="N528">
        <v>73</v>
      </c>
      <c r="O528">
        <v>73</v>
      </c>
      <c r="P528">
        <v>73</v>
      </c>
      <c r="Q528">
        <v>73</v>
      </c>
      <c r="R528">
        <v>99.75</v>
      </c>
      <c r="S528">
        <v>100</v>
      </c>
      <c r="T528">
        <v>93</v>
      </c>
      <c r="U528">
        <v>0</v>
      </c>
      <c r="V528" t="s">
        <v>55</v>
      </c>
      <c r="X528" t="s">
        <v>34</v>
      </c>
      <c r="Y528" t="s">
        <v>34</v>
      </c>
      <c r="Z528" t="s">
        <v>339</v>
      </c>
      <c r="AA528" t="s">
        <v>35</v>
      </c>
      <c r="AB528">
        <v>4</v>
      </c>
    </row>
    <row r="529" spans="1:28" x14ac:dyDescent="0.25">
      <c r="A529" t="s">
        <v>84</v>
      </c>
      <c r="B529">
        <v>25114</v>
      </c>
      <c r="C529" t="s">
        <v>28</v>
      </c>
      <c r="D529" t="s">
        <v>131</v>
      </c>
      <c r="E529" t="s">
        <v>131</v>
      </c>
      <c r="F529" t="s">
        <v>30</v>
      </c>
      <c r="G529">
        <v>0</v>
      </c>
      <c r="H529">
        <v>3</v>
      </c>
      <c r="I529">
        <v>97</v>
      </c>
      <c r="J529" t="s">
        <v>80</v>
      </c>
      <c r="K529" t="s">
        <v>86</v>
      </c>
      <c r="L529">
        <v>119</v>
      </c>
      <c r="M529">
        <v>85</v>
      </c>
      <c r="N529">
        <v>85</v>
      </c>
      <c r="O529">
        <v>85</v>
      </c>
      <c r="P529">
        <v>84</v>
      </c>
      <c r="Q529">
        <v>85</v>
      </c>
      <c r="R529">
        <v>87.29</v>
      </c>
      <c r="S529">
        <v>56.99</v>
      </c>
      <c r="T529">
        <v>95.75</v>
      </c>
      <c r="U529">
        <v>100</v>
      </c>
      <c r="V529" t="s">
        <v>110</v>
      </c>
      <c r="W529" t="s">
        <v>88</v>
      </c>
      <c r="X529" t="s">
        <v>111</v>
      </c>
      <c r="Y529" t="s">
        <v>120</v>
      </c>
      <c r="Z529" t="s">
        <v>132</v>
      </c>
      <c r="AA529" t="s">
        <v>34</v>
      </c>
      <c r="AB529">
        <v>4</v>
      </c>
    </row>
    <row r="530" spans="1:28" x14ac:dyDescent="0.25">
      <c r="A530" t="s">
        <v>84</v>
      </c>
      <c r="B530">
        <v>25114</v>
      </c>
      <c r="C530" t="s">
        <v>28</v>
      </c>
      <c r="D530" t="s">
        <v>133</v>
      </c>
      <c r="E530" t="s">
        <v>133</v>
      </c>
      <c r="F530" t="s">
        <v>30</v>
      </c>
      <c r="G530">
        <v>0</v>
      </c>
      <c r="H530">
        <v>3</v>
      </c>
      <c r="I530">
        <v>98</v>
      </c>
      <c r="J530" t="s">
        <v>80</v>
      </c>
      <c r="K530" t="s">
        <v>86</v>
      </c>
      <c r="L530">
        <v>113</v>
      </c>
      <c r="M530">
        <v>85</v>
      </c>
      <c r="N530">
        <v>85</v>
      </c>
      <c r="O530">
        <v>86</v>
      </c>
      <c r="P530">
        <v>85</v>
      </c>
      <c r="Q530">
        <v>86</v>
      </c>
      <c r="R530">
        <v>89.64</v>
      </c>
      <c r="S530">
        <v>56.63</v>
      </c>
      <c r="T530">
        <v>97.15</v>
      </c>
      <c r="U530">
        <v>100</v>
      </c>
      <c r="V530" t="s">
        <v>110</v>
      </c>
      <c r="W530" t="s">
        <v>88</v>
      </c>
      <c r="X530" t="s">
        <v>89</v>
      </c>
      <c r="Y530" t="s">
        <v>120</v>
      </c>
      <c r="Z530" t="s">
        <v>134</v>
      </c>
      <c r="AA530" t="s">
        <v>34</v>
      </c>
      <c r="AB530">
        <v>4</v>
      </c>
    </row>
    <row r="531" spans="1:28" x14ac:dyDescent="0.25">
      <c r="A531" t="s">
        <v>84</v>
      </c>
      <c r="B531">
        <v>25114</v>
      </c>
      <c r="C531" t="s">
        <v>28</v>
      </c>
      <c r="D531" t="s">
        <v>135</v>
      </c>
      <c r="E531" t="s">
        <v>135</v>
      </c>
      <c r="F531" t="s">
        <v>30</v>
      </c>
      <c r="G531">
        <v>0</v>
      </c>
      <c r="H531">
        <v>3</v>
      </c>
      <c r="I531">
        <v>99</v>
      </c>
      <c r="J531" t="s">
        <v>80</v>
      </c>
      <c r="K531" t="s">
        <v>86</v>
      </c>
      <c r="L531">
        <v>107</v>
      </c>
      <c r="M531">
        <v>85</v>
      </c>
      <c r="N531">
        <v>85</v>
      </c>
      <c r="O531">
        <v>85</v>
      </c>
      <c r="P531">
        <v>84</v>
      </c>
      <c r="Q531">
        <v>85</v>
      </c>
      <c r="R531">
        <v>86.34</v>
      </c>
      <c r="S531">
        <v>57.64</v>
      </c>
      <c r="T531">
        <v>96.6</v>
      </c>
      <c r="U531">
        <v>100</v>
      </c>
      <c r="V531" t="s">
        <v>110</v>
      </c>
      <c r="W531" t="s">
        <v>88</v>
      </c>
      <c r="X531" t="s">
        <v>136</v>
      </c>
      <c r="Y531" t="s">
        <v>117</v>
      </c>
      <c r="Z531" t="s">
        <v>137</v>
      </c>
      <c r="AA531" t="s">
        <v>34</v>
      </c>
      <c r="AB531">
        <v>4</v>
      </c>
    </row>
    <row r="532" spans="1:28" x14ac:dyDescent="0.25">
      <c r="A532" t="s">
        <v>84</v>
      </c>
      <c r="B532">
        <v>25114</v>
      </c>
      <c r="C532" t="s">
        <v>28</v>
      </c>
      <c r="D532" t="s">
        <v>85</v>
      </c>
      <c r="E532" t="s">
        <v>85</v>
      </c>
      <c r="F532" t="s">
        <v>30</v>
      </c>
      <c r="G532">
        <v>0</v>
      </c>
      <c r="H532">
        <v>3</v>
      </c>
      <c r="I532">
        <v>0</v>
      </c>
      <c r="J532" t="s">
        <v>31</v>
      </c>
      <c r="K532" t="s">
        <v>86</v>
      </c>
      <c r="L532">
        <v>24</v>
      </c>
      <c r="M532">
        <v>97</v>
      </c>
      <c r="N532">
        <v>97</v>
      </c>
      <c r="O532">
        <v>97</v>
      </c>
      <c r="P532">
        <v>97</v>
      </c>
      <c r="Q532">
        <v>97</v>
      </c>
      <c r="R532">
        <v>89.57</v>
      </c>
      <c r="S532">
        <v>100</v>
      </c>
      <c r="T532">
        <v>99.38</v>
      </c>
      <c r="U532">
        <v>100</v>
      </c>
      <c r="V532" t="s">
        <v>87</v>
      </c>
      <c r="W532" t="s">
        <v>88</v>
      </c>
      <c r="X532" t="s">
        <v>89</v>
      </c>
      <c r="Y532" t="s">
        <v>34</v>
      </c>
      <c r="Z532" t="s">
        <v>64</v>
      </c>
      <c r="AA532" t="s">
        <v>34</v>
      </c>
      <c r="AB532">
        <v>4</v>
      </c>
    </row>
    <row r="533" spans="1:28" x14ac:dyDescent="0.25">
      <c r="A533" t="s">
        <v>84</v>
      </c>
      <c r="B533">
        <v>25114</v>
      </c>
      <c r="C533" t="s">
        <v>28</v>
      </c>
      <c r="D533" t="s">
        <v>90</v>
      </c>
      <c r="E533" t="s">
        <v>90</v>
      </c>
      <c r="F533" t="s">
        <v>30</v>
      </c>
      <c r="G533">
        <v>0</v>
      </c>
      <c r="H533">
        <v>3</v>
      </c>
      <c r="I533">
        <v>1</v>
      </c>
      <c r="J533" t="s">
        <v>31</v>
      </c>
      <c r="K533" t="s">
        <v>86</v>
      </c>
      <c r="L533">
        <v>20</v>
      </c>
      <c r="M533">
        <v>97</v>
      </c>
      <c r="N533">
        <v>97</v>
      </c>
      <c r="O533">
        <v>97</v>
      </c>
      <c r="P533">
        <v>97</v>
      </c>
      <c r="Q533">
        <v>97</v>
      </c>
      <c r="R533">
        <v>89.64</v>
      </c>
      <c r="S533">
        <v>100</v>
      </c>
      <c r="T533">
        <v>99.35</v>
      </c>
      <c r="U533">
        <v>100</v>
      </c>
      <c r="V533" t="s">
        <v>87</v>
      </c>
      <c r="W533" t="s">
        <v>88</v>
      </c>
      <c r="X533" t="s">
        <v>89</v>
      </c>
      <c r="Y533" t="s">
        <v>34</v>
      </c>
      <c r="Z533" t="s">
        <v>64</v>
      </c>
      <c r="AA533" t="s">
        <v>34</v>
      </c>
      <c r="AB533">
        <v>4</v>
      </c>
    </row>
    <row r="534" spans="1:28" x14ac:dyDescent="0.25">
      <c r="A534" t="s">
        <v>84</v>
      </c>
      <c r="B534">
        <v>25114</v>
      </c>
      <c r="C534" t="s">
        <v>28</v>
      </c>
      <c r="D534" t="s">
        <v>91</v>
      </c>
      <c r="E534" t="s">
        <v>91</v>
      </c>
      <c r="F534" t="s">
        <v>30</v>
      </c>
      <c r="G534">
        <v>0</v>
      </c>
      <c r="H534">
        <v>3</v>
      </c>
      <c r="I534">
        <v>2</v>
      </c>
      <c r="J534" t="s">
        <v>31</v>
      </c>
      <c r="K534" t="s">
        <v>86</v>
      </c>
      <c r="L534">
        <v>10</v>
      </c>
      <c r="M534">
        <v>97</v>
      </c>
      <c r="N534">
        <v>97</v>
      </c>
      <c r="O534">
        <v>97</v>
      </c>
      <c r="P534">
        <v>97</v>
      </c>
      <c r="Q534">
        <v>97</v>
      </c>
      <c r="R534">
        <v>89.12</v>
      </c>
      <c r="S534">
        <v>100</v>
      </c>
      <c r="T534">
        <v>99.73</v>
      </c>
      <c r="U534">
        <v>100</v>
      </c>
      <c r="V534" t="s">
        <v>87</v>
      </c>
      <c r="W534" t="s">
        <v>88</v>
      </c>
      <c r="X534" t="s">
        <v>92</v>
      </c>
      <c r="Y534" t="s">
        <v>34</v>
      </c>
      <c r="Z534" t="s">
        <v>34</v>
      </c>
      <c r="AA534" t="s">
        <v>34</v>
      </c>
      <c r="AB534">
        <v>4</v>
      </c>
    </row>
    <row r="535" spans="1:28" x14ac:dyDescent="0.25">
      <c r="A535" t="s">
        <v>84</v>
      </c>
      <c r="B535">
        <v>25114</v>
      </c>
      <c r="C535" t="s">
        <v>28</v>
      </c>
      <c r="D535" t="s">
        <v>93</v>
      </c>
      <c r="E535" t="s">
        <v>93</v>
      </c>
      <c r="F535" t="s">
        <v>30</v>
      </c>
      <c r="G535">
        <v>0</v>
      </c>
      <c r="H535">
        <v>3</v>
      </c>
      <c r="I535">
        <v>3</v>
      </c>
      <c r="J535" t="s">
        <v>31</v>
      </c>
      <c r="K535" t="s">
        <v>86</v>
      </c>
      <c r="L535">
        <v>173</v>
      </c>
      <c r="M535">
        <v>91</v>
      </c>
      <c r="N535">
        <v>91</v>
      </c>
      <c r="O535">
        <v>97</v>
      </c>
      <c r="P535">
        <v>84</v>
      </c>
      <c r="Q535">
        <v>94</v>
      </c>
      <c r="R535">
        <v>89.59</v>
      </c>
      <c r="S535">
        <v>78.569999999999993</v>
      </c>
      <c r="T535">
        <v>96.2</v>
      </c>
      <c r="U535">
        <v>100</v>
      </c>
      <c r="V535" t="s">
        <v>94</v>
      </c>
      <c r="W535" t="s">
        <v>88</v>
      </c>
      <c r="X535" t="s">
        <v>89</v>
      </c>
      <c r="Y535" t="s">
        <v>95</v>
      </c>
      <c r="Z535" t="s">
        <v>96</v>
      </c>
      <c r="AA535" t="s">
        <v>34</v>
      </c>
      <c r="AB535">
        <v>4</v>
      </c>
    </row>
    <row r="536" spans="1:28" x14ac:dyDescent="0.25">
      <c r="A536" t="s">
        <v>84</v>
      </c>
      <c r="B536">
        <v>25114</v>
      </c>
      <c r="C536" t="s">
        <v>28</v>
      </c>
      <c r="D536" t="s">
        <v>97</v>
      </c>
      <c r="E536" t="s">
        <v>97</v>
      </c>
      <c r="F536" t="s">
        <v>30</v>
      </c>
      <c r="G536">
        <v>0</v>
      </c>
      <c r="H536">
        <v>3</v>
      </c>
      <c r="I536">
        <v>4</v>
      </c>
      <c r="J536" t="s">
        <v>31</v>
      </c>
      <c r="K536" t="s">
        <v>86</v>
      </c>
      <c r="L536">
        <v>121</v>
      </c>
      <c r="M536">
        <v>91</v>
      </c>
      <c r="N536">
        <v>91</v>
      </c>
      <c r="O536">
        <v>97</v>
      </c>
      <c r="P536">
        <v>85</v>
      </c>
      <c r="Q536">
        <v>94</v>
      </c>
      <c r="R536">
        <v>89.36</v>
      </c>
      <c r="S536">
        <v>78.61</v>
      </c>
      <c r="T536">
        <v>97.3</v>
      </c>
      <c r="U536">
        <v>100</v>
      </c>
      <c r="V536" t="s">
        <v>98</v>
      </c>
      <c r="W536" t="s">
        <v>88</v>
      </c>
      <c r="X536" t="s">
        <v>92</v>
      </c>
      <c r="Y536" t="s">
        <v>95</v>
      </c>
      <c r="Z536" t="s">
        <v>72</v>
      </c>
      <c r="AA536" t="s">
        <v>34</v>
      </c>
      <c r="AB536">
        <v>4</v>
      </c>
    </row>
    <row r="537" spans="1:28" x14ac:dyDescent="0.25">
      <c r="A537" t="s">
        <v>84</v>
      </c>
      <c r="B537">
        <v>25114</v>
      </c>
      <c r="C537" t="s">
        <v>28</v>
      </c>
      <c r="D537" t="s">
        <v>99</v>
      </c>
      <c r="E537" t="s">
        <v>99</v>
      </c>
      <c r="F537" t="s">
        <v>30</v>
      </c>
      <c r="G537">
        <v>0</v>
      </c>
      <c r="H537">
        <v>3</v>
      </c>
      <c r="I537">
        <v>5</v>
      </c>
      <c r="J537" t="s">
        <v>31</v>
      </c>
      <c r="K537" t="s">
        <v>86</v>
      </c>
      <c r="L537">
        <v>109</v>
      </c>
      <c r="M537">
        <v>91</v>
      </c>
      <c r="N537">
        <v>91</v>
      </c>
      <c r="O537">
        <v>97</v>
      </c>
      <c r="P537">
        <v>85</v>
      </c>
      <c r="Q537">
        <v>94</v>
      </c>
      <c r="R537">
        <v>89.29</v>
      </c>
      <c r="S537">
        <v>77.92</v>
      </c>
      <c r="T537">
        <v>97.55</v>
      </c>
      <c r="U537">
        <v>100</v>
      </c>
      <c r="V537" t="s">
        <v>98</v>
      </c>
      <c r="W537" t="s">
        <v>88</v>
      </c>
      <c r="X537" t="s">
        <v>92</v>
      </c>
      <c r="Y537" t="s">
        <v>95</v>
      </c>
      <c r="Z537" t="s">
        <v>72</v>
      </c>
      <c r="AA537" t="s">
        <v>34</v>
      </c>
      <c r="AB537">
        <v>4</v>
      </c>
    </row>
    <row r="538" spans="1:28" x14ac:dyDescent="0.25">
      <c r="A538" t="s">
        <v>84</v>
      </c>
      <c r="B538">
        <v>25114</v>
      </c>
      <c r="C538" t="s">
        <v>28</v>
      </c>
      <c r="D538" t="s">
        <v>100</v>
      </c>
      <c r="E538" t="s">
        <v>100</v>
      </c>
      <c r="F538" t="s">
        <v>30</v>
      </c>
      <c r="G538">
        <v>0</v>
      </c>
      <c r="H538">
        <v>3</v>
      </c>
      <c r="I538">
        <v>6</v>
      </c>
      <c r="J538" t="s">
        <v>31</v>
      </c>
      <c r="K538" t="s">
        <v>86</v>
      </c>
      <c r="L538">
        <v>88</v>
      </c>
      <c r="M538">
        <v>91</v>
      </c>
      <c r="N538">
        <v>91</v>
      </c>
      <c r="O538">
        <v>97</v>
      </c>
      <c r="P538">
        <v>85</v>
      </c>
      <c r="Q538">
        <v>94</v>
      </c>
      <c r="R538">
        <v>89.36</v>
      </c>
      <c r="S538">
        <v>78.650000000000006</v>
      </c>
      <c r="T538">
        <v>98.38</v>
      </c>
      <c r="U538">
        <v>100</v>
      </c>
      <c r="V538" t="s">
        <v>94</v>
      </c>
      <c r="W538" t="s">
        <v>88</v>
      </c>
      <c r="X538" t="s">
        <v>92</v>
      </c>
      <c r="Y538" t="s">
        <v>101</v>
      </c>
      <c r="Z538" t="s">
        <v>102</v>
      </c>
      <c r="AA538" t="s">
        <v>34</v>
      </c>
      <c r="AB538">
        <v>4</v>
      </c>
    </row>
    <row r="539" spans="1:28" x14ac:dyDescent="0.25">
      <c r="A539" t="s">
        <v>84</v>
      </c>
      <c r="B539">
        <v>25114</v>
      </c>
      <c r="C539" t="s">
        <v>28</v>
      </c>
      <c r="D539" t="s">
        <v>103</v>
      </c>
      <c r="E539" t="s">
        <v>103</v>
      </c>
      <c r="F539" t="s">
        <v>30</v>
      </c>
      <c r="G539">
        <v>0</v>
      </c>
      <c r="H539">
        <v>3</v>
      </c>
      <c r="I539">
        <v>7</v>
      </c>
      <c r="J539" t="s">
        <v>31</v>
      </c>
      <c r="K539" t="s">
        <v>86</v>
      </c>
      <c r="L539">
        <v>225</v>
      </c>
      <c r="M539">
        <v>90</v>
      </c>
      <c r="N539">
        <v>90</v>
      </c>
      <c r="O539">
        <v>97</v>
      </c>
      <c r="P539">
        <v>83</v>
      </c>
      <c r="Q539">
        <v>94</v>
      </c>
      <c r="R539">
        <v>89.66</v>
      </c>
      <c r="S539">
        <v>78.02</v>
      </c>
      <c r="T539">
        <v>94.98</v>
      </c>
      <c r="U539">
        <v>100</v>
      </c>
      <c r="V539" t="s">
        <v>98</v>
      </c>
      <c r="W539" t="s">
        <v>88</v>
      </c>
      <c r="X539" t="s">
        <v>89</v>
      </c>
      <c r="Y539" t="s">
        <v>95</v>
      </c>
      <c r="Z539" t="s">
        <v>104</v>
      </c>
      <c r="AA539" t="s">
        <v>34</v>
      </c>
      <c r="AB539">
        <v>4</v>
      </c>
    </row>
    <row r="540" spans="1:28" x14ac:dyDescent="0.25">
      <c r="A540" t="s">
        <v>84</v>
      </c>
      <c r="B540">
        <v>25114</v>
      </c>
      <c r="C540" t="s">
        <v>28</v>
      </c>
      <c r="D540" t="s">
        <v>105</v>
      </c>
      <c r="E540" t="s">
        <v>105</v>
      </c>
      <c r="F540" t="s">
        <v>30</v>
      </c>
      <c r="G540">
        <v>0</v>
      </c>
      <c r="H540">
        <v>3</v>
      </c>
      <c r="I540">
        <v>8</v>
      </c>
      <c r="J540" t="s">
        <v>31</v>
      </c>
      <c r="K540" t="s">
        <v>86</v>
      </c>
      <c r="L540">
        <v>221</v>
      </c>
      <c r="M540">
        <v>90</v>
      </c>
      <c r="N540">
        <v>90</v>
      </c>
      <c r="O540">
        <v>97</v>
      </c>
      <c r="P540">
        <v>83</v>
      </c>
      <c r="Q540">
        <v>93</v>
      </c>
      <c r="R540">
        <v>89.66</v>
      </c>
      <c r="S540">
        <v>78.040000000000006</v>
      </c>
      <c r="T540">
        <v>94</v>
      </c>
      <c r="U540">
        <v>100</v>
      </c>
      <c r="V540" t="s">
        <v>94</v>
      </c>
      <c r="W540" t="s">
        <v>88</v>
      </c>
      <c r="X540" t="s">
        <v>89</v>
      </c>
      <c r="Y540" t="s">
        <v>95</v>
      </c>
      <c r="Z540" t="s">
        <v>106</v>
      </c>
      <c r="AA540" t="s">
        <v>34</v>
      </c>
      <c r="AB540">
        <v>4</v>
      </c>
    </row>
    <row r="541" spans="1:28" x14ac:dyDescent="0.25">
      <c r="A541" t="s">
        <v>84</v>
      </c>
      <c r="B541">
        <v>25114</v>
      </c>
      <c r="C541" t="s">
        <v>28</v>
      </c>
      <c r="D541" t="s">
        <v>107</v>
      </c>
      <c r="E541" t="s">
        <v>107</v>
      </c>
      <c r="F541" t="s">
        <v>30</v>
      </c>
      <c r="G541">
        <v>0</v>
      </c>
      <c r="H541">
        <v>3</v>
      </c>
      <c r="I541">
        <v>9</v>
      </c>
      <c r="J541" t="s">
        <v>31</v>
      </c>
      <c r="K541" t="s">
        <v>86</v>
      </c>
      <c r="L541">
        <v>208</v>
      </c>
      <c r="M541">
        <v>90</v>
      </c>
      <c r="N541">
        <v>90</v>
      </c>
      <c r="O541">
        <v>97</v>
      </c>
      <c r="P541">
        <v>83</v>
      </c>
      <c r="Q541">
        <v>93</v>
      </c>
      <c r="R541">
        <v>89.62</v>
      </c>
      <c r="S541">
        <v>78.5</v>
      </c>
      <c r="T541">
        <v>92.98</v>
      </c>
      <c r="U541">
        <v>100</v>
      </c>
      <c r="V541" t="s">
        <v>98</v>
      </c>
      <c r="W541" t="s">
        <v>88</v>
      </c>
      <c r="X541" t="s">
        <v>89</v>
      </c>
      <c r="Y541" t="s">
        <v>95</v>
      </c>
      <c r="Z541" t="s">
        <v>108</v>
      </c>
      <c r="AA541" t="s">
        <v>34</v>
      </c>
      <c r="AB541">
        <v>4</v>
      </c>
    </row>
    <row r="542" spans="1:28" x14ac:dyDescent="0.25">
      <c r="A542" t="s">
        <v>84</v>
      </c>
      <c r="B542">
        <v>25114</v>
      </c>
      <c r="C542" t="s">
        <v>28</v>
      </c>
      <c r="D542" t="s">
        <v>109</v>
      </c>
      <c r="E542" t="s">
        <v>109</v>
      </c>
      <c r="F542" t="s">
        <v>30</v>
      </c>
      <c r="G542">
        <v>0</v>
      </c>
      <c r="H542">
        <v>3</v>
      </c>
      <c r="I542">
        <v>14</v>
      </c>
      <c r="J542" t="s">
        <v>57</v>
      </c>
      <c r="K542" t="s">
        <v>86</v>
      </c>
      <c r="L542">
        <v>344</v>
      </c>
      <c r="M542">
        <v>88</v>
      </c>
      <c r="N542">
        <v>88</v>
      </c>
      <c r="O542">
        <v>96</v>
      </c>
      <c r="P542">
        <v>80</v>
      </c>
      <c r="Q542">
        <v>92</v>
      </c>
      <c r="R542">
        <v>87.33</v>
      </c>
      <c r="S542">
        <v>77.459999999999994</v>
      </c>
      <c r="T542">
        <v>89.93</v>
      </c>
      <c r="U542">
        <v>100</v>
      </c>
      <c r="V542" t="s">
        <v>110</v>
      </c>
      <c r="W542" t="s">
        <v>88</v>
      </c>
      <c r="X542" t="s">
        <v>111</v>
      </c>
      <c r="Y542" t="s">
        <v>112</v>
      </c>
      <c r="Z542" t="s">
        <v>113</v>
      </c>
      <c r="AA542" t="s">
        <v>34</v>
      </c>
      <c r="AB542">
        <v>4</v>
      </c>
    </row>
    <row r="543" spans="1:28" x14ac:dyDescent="0.25">
      <c r="A543" t="s">
        <v>84</v>
      </c>
      <c r="B543">
        <v>25114</v>
      </c>
      <c r="C543" t="s">
        <v>28</v>
      </c>
      <c r="D543" t="s">
        <v>114</v>
      </c>
      <c r="E543" t="s">
        <v>114</v>
      </c>
      <c r="F543" t="s">
        <v>30</v>
      </c>
      <c r="G543">
        <v>0</v>
      </c>
      <c r="H543">
        <v>3</v>
      </c>
      <c r="I543">
        <v>16</v>
      </c>
      <c r="J543" t="s">
        <v>57</v>
      </c>
      <c r="K543" t="s">
        <v>86</v>
      </c>
      <c r="L543">
        <v>54</v>
      </c>
      <c r="M543">
        <v>88</v>
      </c>
      <c r="N543">
        <v>88</v>
      </c>
      <c r="O543">
        <v>88</v>
      </c>
      <c r="P543">
        <v>88</v>
      </c>
      <c r="Q543">
        <v>88</v>
      </c>
      <c r="R543">
        <v>92.23</v>
      </c>
      <c r="S543">
        <v>62.21</v>
      </c>
      <c r="T543">
        <v>98.95</v>
      </c>
      <c r="U543">
        <v>100</v>
      </c>
      <c r="V543" t="s">
        <v>110</v>
      </c>
      <c r="W543" t="s">
        <v>88</v>
      </c>
      <c r="X543" t="s">
        <v>77</v>
      </c>
      <c r="Y543" t="s">
        <v>115</v>
      </c>
      <c r="Z543" t="s">
        <v>52</v>
      </c>
      <c r="AA543" t="s">
        <v>34</v>
      </c>
      <c r="AB543">
        <v>4</v>
      </c>
    </row>
    <row r="544" spans="1:28" x14ac:dyDescent="0.25">
      <c r="A544" t="s">
        <v>84</v>
      </c>
      <c r="B544">
        <v>25114</v>
      </c>
      <c r="C544" t="s">
        <v>28</v>
      </c>
      <c r="D544" t="s">
        <v>116</v>
      </c>
      <c r="E544" t="s">
        <v>116</v>
      </c>
      <c r="F544" t="s">
        <v>30</v>
      </c>
      <c r="G544">
        <v>0</v>
      </c>
      <c r="H544">
        <v>3</v>
      </c>
      <c r="I544">
        <v>30</v>
      </c>
      <c r="J544" t="s">
        <v>57</v>
      </c>
      <c r="K544" t="s">
        <v>86</v>
      </c>
      <c r="L544">
        <v>97</v>
      </c>
      <c r="M544">
        <v>87</v>
      </c>
      <c r="N544">
        <v>87</v>
      </c>
      <c r="O544">
        <v>87</v>
      </c>
      <c r="P544">
        <v>86</v>
      </c>
      <c r="Q544">
        <v>87</v>
      </c>
      <c r="R544">
        <v>94.54</v>
      </c>
      <c r="S544">
        <v>57.6</v>
      </c>
      <c r="T544">
        <v>97.4</v>
      </c>
      <c r="U544">
        <v>100</v>
      </c>
      <c r="V544" t="s">
        <v>110</v>
      </c>
      <c r="W544" t="s">
        <v>88</v>
      </c>
      <c r="X544" t="s">
        <v>58</v>
      </c>
      <c r="Y544" t="s">
        <v>117</v>
      </c>
      <c r="Z544" t="s">
        <v>72</v>
      </c>
      <c r="AA544" t="s">
        <v>34</v>
      </c>
      <c r="AB544">
        <v>4</v>
      </c>
    </row>
    <row r="545" spans="1:28" x14ac:dyDescent="0.25">
      <c r="A545" t="s">
        <v>84</v>
      </c>
      <c r="B545">
        <v>25114</v>
      </c>
      <c r="C545" t="s">
        <v>28</v>
      </c>
      <c r="D545" t="s">
        <v>121</v>
      </c>
      <c r="E545" t="s">
        <v>121</v>
      </c>
      <c r="F545" t="s">
        <v>30</v>
      </c>
      <c r="G545">
        <v>0</v>
      </c>
      <c r="H545">
        <v>3</v>
      </c>
      <c r="I545">
        <v>52</v>
      </c>
      <c r="J545" t="s">
        <v>57</v>
      </c>
      <c r="K545" t="s">
        <v>86</v>
      </c>
      <c r="L545">
        <v>26</v>
      </c>
      <c r="M545">
        <v>87</v>
      </c>
      <c r="N545">
        <v>87</v>
      </c>
      <c r="O545">
        <v>87</v>
      </c>
      <c r="P545">
        <v>87</v>
      </c>
      <c r="Q545">
        <v>87</v>
      </c>
      <c r="R545">
        <v>89.71</v>
      </c>
      <c r="S545">
        <v>60.26</v>
      </c>
      <c r="T545">
        <v>99.33</v>
      </c>
      <c r="U545">
        <v>100</v>
      </c>
      <c r="V545" t="s">
        <v>110</v>
      </c>
      <c r="W545" t="s">
        <v>88</v>
      </c>
      <c r="X545" t="s">
        <v>89</v>
      </c>
      <c r="Y545" t="s">
        <v>122</v>
      </c>
      <c r="Z545" t="s">
        <v>64</v>
      </c>
      <c r="AA545" t="s">
        <v>34</v>
      </c>
      <c r="AB545">
        <v>4</v>
      </c>
    </row>
    <row r="546" spans="1:28" x14ac:dyDescent="0.25">
      <c r="A546" t="s">
        <v>84</v>
      </c>
      <c r="B546">
        <v>25114</v>
      </c>
      <c r="C546" t="s">
        <v>28</v>
      </c>
      <c r="D546" t="s">
        <v>123</v>
      </c>
      <c r="E546" t="s">
        <v>123</v>
      </c>
      <c r="F546" t="s">
        <v>30</v>
      </c>
      <c r="G546">
        <v>0</v>
      </c>
      <c r="H546">
        <v>3</v>
      </c>
      <c r="I546">
        <v>65</v>
      </c>
      <c r="J546" t="s">
        <v>57</v>
      </c>
      <c r="K546" t="s">
        <v>86</v>
      </c>
      <c r="L546">
        <v>228</v>
      </c>
      <c r="M546">
        <v>86</v>
      </c>
      <c r="N546">
        <v>86</v>
      </c>
      <c r="O546">
        <v>97</v>
      </c>
      <c r="P546">
        <v>75</v>
      </c>
      <c r="Q546">
        <v>91</v>
      </c>
      <c r="R546">
        <v>89.19</v>
      </c>
      <c r="S546">
        <v>78.11</v>
      </c>
      <c r="T546">
        <v>77.45</v>
      </c>
      <c r="U546">
        <v>100</v>
      </c>
      <c r="V546" t="s">
        <v>98</v>
      </c>
      <c r="W546" t="s">
        <v>88</v>
      </c>
      <c r="X546" t="s">
        <v>92</v>
      </c>
      <c r="Y546" t="s">
        <v>95</v>
      </c>
      <c r="Z546" t="s">
        <v>112</v>
      </c>
      <c r="AA546" t="s">
        <v>34</v>
      </c>
      <c r="AB546">
        <v>4</v>
      </c>
    </row>
    <row r="547" spans="1:28" x14ac:dyDescent="0.25">
      <c r="A547" t="s">
        <v>84</v>
      </c>
      <c r="B547">
        <v>25114</v>
      </c>
      <c r="C547" t="s">
        <v>28</v>
      </c>
      <c r="D547" t="s">
        <v>124</v>
      </c>
      <c r="E547" t="s">
        <v>124</v>
      </c>
      <c r="F547" t="s">
        <v>30</v>
      </c>
      <c r="G547">
        <v>0</v>
      </c>
      <c r="H547">
        <v>3</v>
      </c>
      <c r="I547">
        <v>69</v>
      </c>
      <c r="J547" t="s">
        <v>57</v>
      </c>
      <c r="K547" t="s">
        <v>86</v>
      </c>
      <c r="L547">
        <v>38</v>
      </c>
      <c r="M547">
        <v>86</v>
      </c>
      <c r="N547">
        <v>86</v>
      </c>
      <c r="O547">
        <v>86</v>
      </c>
      <c r="P547">
        <v>86</v>
      </c>
      <c r="Q547">
        <v>86</v>
      </c>
      <c r="R547">
        <v>89.38</v>
      </c>
      <c r="S547">
        <v>56.94</v>
      </c>
      <c r="T547">
        <v>99.08</v>
      </c>
      <c r="U547">
        <v>100</v>
      </c>
      <c r="V547" t="s">
        <v>119</v>
      </c>
      <c r="W547" t="s">
        <v>88</v>
      </c>
      <c r="X547" t="s">
        <v>92</v>
      </c>
      <c r="Y547" t="s">
        <v>120</v>
      </c>
      <c r="Z547" t="s">
        <v>52</v>
      </c>
      <c r="AA547" t="s">
        <v>34</v>
      </c>
      <c r="AB547">
        <v>4</v>
      </c>
    </row>
    <row r="548" spans="1:28" x14ac:dyDescent="0.25">
      <c r="A548" t="s">
        <v>84</v>
      </c>
      <c r="B548">
        <v>25114</v>
      </c>
      <c r="C548" t="s">
        <v>28</v>
      </c>
      <c r="D548" t="s">
        <v>125</v>
      </c>
      <c r="E548" t="s">
        <v>125</v>
      </c>
      <c r="F548" t="s">
        <v>30</v>
      </c>
      <c r="G548">
        <v>0</v>
      </c>
      <c r="H548">
        <v>3</v>
      </c>
      <c r="I548">
        <v>89</v>
      </c>
      <c r="J548" t="s">
        <v>57</v>
      </c>
      <c r="K548" t="s">
        <v>86</v>
      </c>
      <c r="L548">
        <v>21</v>
      </c>
      <c r="M548">
        <v>86</v>
      </c>
      <c r="N548">
        <v>86</v>
      </c>
      <c r="O548">
        <v>86</v>
      </c>
      <c r="P548">
        <v>86</v>
      </c>
      <c r="Q548">
        <v>86</v>
      </c>
      <c r="R548">
        <v>88.9</v>
      </c>
      <c r="S548">
        <v>58.28</v>
      </c>
      <c r="T548">
        <v>99.35</v>
      </c>
      <c r="U548">
        <v>100</v>
      </c>
      <c r="V548" t="s">
        <v>110</v>
      </c>
      <c r="W548" t="s">
        <v>88</v>
      </c>
      <c r="X548" t="s">
        <v>92</v>
      </c>
      <c r="Y548" t="s">
        <v>117</v>
      </c>
      <c r="Z548" t="s">
        <v>64</v>
      </c>
      <c r="AA548" t="s">
        <v>34</v>
      </c>
      <c r="AB548">
        <v>4</v>
      </c>
    </row>
    <row r="549" spans="1:28" x14ac:dyDescent="0.25">
      <c r="A549" t="s">
        <v>84</v>
      </c>
      <c r="B549">
        <v>25114</v>
      </c>
      <c r="C549" t="s">
        <v>28</v>
      </c>
      <c r="D549" t="s">
        <v>128</v>
      </c>
      <c r="E549" t="s">
        <v>128</v>
      </c>
      <c r="F549" t="s">
        <v>30</v>
      </c>
      <c r="G549">
        <v>0</v>
      </c>
      <c r="H549">
        <v>3</v>
      </c>
      <c r="I549">
        <v>92</v>
      </c>
      <c r="J549" t="s">
        <v>57</v>
      </c>
      <c r="K549" t="s">
        <v>86</v>
      </c>
      <c r="L549">
        <v>192</v>
      </c>
      <c r="M549">
        <v>85</v>
      </c>
      <c r="N549">
        <v>85</v>
      </c>
      <c r="O549">
        <v>86</v>
      </c>
      <c r="P549">
        <v>84</v>
      </c>
      <c r="Q549">
        <v>85</v>
      </c>
      <c r="R549">
        <v>89.15</v>
      </c>
      <c r="S549">
        <v>57.02</v>
      </c>
      <c r="T549">
        <v>94.83</v>
      </c>
      <c r="U549">
        <v>100</v>
      </c>
      <c r="V549" t="s">
        <v>110</v>
      </c>
      <c r="W549" t="s">
        <v>88</v>
      </c>
      <c r="X549" t="s">
        <v>92</v>
      </c>
      <c r="Y549" t="s">
        <v>120</v>
      </c>
      <c r="Z549" t="s">
        <v>104</v>
      </c>
      <c r="AA549" t="s">
        <v>34</v>
      </c>
      <c r="AB549">
        <v>4</v>
      </c>
    </row>
    <row r="550" spans="1:28" x14ac:dyDescent="0.25">
      <c r="A550" t="s">
        <v>84</v>
      </c>
      <c r="B550">
        <v>25114</v>
      </c>
      <c r="C550" t="s">
        <v>28</v>
      </c>
      <c r="D550" t="s">
        <v>129</v>
      </c>
      <c r="E550" t="s">
        <v>129</v>
      </c>
      <c r="F550" t="s">
        <v>30</v>
      </c>
      <c r="G550">
        <v>0</v>
      </c>
      <c r="H550">
        <v>3</v>
      </c>
      <c r="I550">
        <v>93</v>
      </c>
      <c r="J550" t="s">
        <v>57</v>
      </c>
      <c r="K550" t="s">
        <v>86</v>
      </c>
      <c r="L550">
        <v>189</v>
      </c>
      <c r="M550">
        <v>85</v>
      </c>
      <c r="N550">
        <v>85</v>
      </c>
      <c r="O550">
        <v>92</v>
      </c>
      <c r="P550">
        <v>78</v>
      </c>
      <c r="Q550">
        <v>88</v>
      </c>
      <c r="R550">
        <v>71.05</v>
      </c>
      <c r="S550">
        <v>77.42</v>
      </c>
      <c r="T550">
        <v>93.5</v>
      </c>
      <c r="U550">
        <v>100</v>
      </c>
      <c r="V550" t="s">
        <v>110</v>
      </c>
      <c r="W550" t="s">
        <v>88</v>
      </c>
      <c r="X550" t="s">
        <v>127</v>
      </c>
      <c r="Y550" t="s">
        <v>112</v>
      </c>
      <c r="Z550" t="s">
        <v>130</v>
      </c>
      <c r="AA550" t="s">
        <v>34</v>
      </c>
      <c r="AB550">
        <v>4</v>
      </c>
    </row>
    <row r="551" spans="1:28" x14ac:dyDescent="0.25">
      <c r="A551" t="s">
        <v>84</v>
      </c>
      <c r="B551">
        <v>25114</v>
      </c>
      <c r="C551" t="s">
        <v>28</v>
      </c>
      <c r="D551" t="s">
        <v>118</v>
      </c>
      <c r="E551" t="s">
        <v>118</v>
      </c>
      <c r="F551" t="s">
        <v>30</v>
      </c>
      <c r="G551">
        <v>0</v>
      </c>
      <c r="H551">
        <v>3</v>
      </c>
      <c r="I551">
        <v>38</v>
      </c>
      <c r="J551" t="s">
        <v>61</v>
      </c>
      <c r="K551" t="s">
        <v>86</v>
      </c>
      <c r="L551">
        <v>38</v>
      </c>
      <c r="M551">
        <v>87</v>
      </c>
      <c r="N551">
        <v>87</v>
      </c>
      <c r="O551">
        <v>87</v>
      </c>
      <c r="P551">
        <v>87</v>
      </c>
      <c r="Q551">
        <v>87</v>
      </c>
      <c r="R551">
        <v>94.72</v>
      </c>
      <c r="S551">
        <v>56.94</v>
      </c>
      <c r="T551">
        <v>99.08</v>
      </c>
      <c r="U551">
        <v>100</v>
      </c>
      <c r="V551" t="s">
        <v>119</v>
      </c>
      <c r="W551" t="s">
        <v>88</v>
      </c>
      <c r="X551" t="s">
        <v>58</v>
      </c>
      <c r="Y551" t="s">
        <v>120</v>
      </c>
      <c r="Z551" t="s">
        <v>52</v>
      </c>
      <c r="AA551" t="s">
        <v>34</v>
      </c>
      <c r="AB551">
        <v>4</v>
      </c>
    </row>
    <row r="552" spans="1:28" x14ac:dyDescent="0.25">
      <c r="A552" t="s">
        <v>84</v>
      </c>
      <c r="B552">
        <v>25114</v>
      </c>
      <c r="C552" t="s">
        <v>28</v>
      </c>
      <c r="D552" t="s">
        <v>126</v>
      </c>
      <c r="E552" t="s">
        <v>126</v>
      </c>
      <c r="F552" t="s">
        <v>30</v>
      </c>
      <c r="G552">
        <v>0</v>
      </c>
      <c r="H552">
        <v>3</v>
      </c>
      <c r="I552">
        <v>90</v>
      </c>
      <c r="J552" t="s">
        <v>54</v>
      </c>
      <c r="K552" t="s">
        <v>86</v>
      </c>
      <c r="L552">
        <v>361</v>
      </c>
      <c r="M552">
        <v>85</v>
      </c>
      <c r="N552">
        <v>85</v>
      </c>
      <c r="O552">
        <v>92</v>
      </c>
      <c r="P552">
        <v>79</v>
      </c>
      <c r="Q552">
        <v>89</v>
      </c>
      <c r="R552">
        <v>70.95</v>
      </c>
      <c r="S552">
        <v>77.400000000000006</v>
      </c>
      <c r="T552">
        <v>94.98</v>
      </c>
      <c r="U552">
        <v>100</v>
      </c>
      <c r="V552" t="s">
        <v>110</v>
      </c>
      <c r="W552" t="s">
        <v>88</v>
      </c>
      <c r="X552" t="s">
        <v>127</v>
      </c>
      <c r="Y552" t="s">
        <v>112</v>
      </c>
      <c r="Z552" t="s">
        <v>104</v>
      </c>
      <c r="AA552" t="s">
        <v>34</v>
      </c>
      <c r="AB552">
        <v>4</v>
      </c>
    </row>
    <row r="553" spans="1:28" x14ac:dyDescent="0.25">
      <c r="A553" t="s">
        <v>84</v>
      </c>
      <c r="B553">
        <v>30926</v>
      </c>
      <c r="C553" t="s">
        <v>566</v>
      </c>
      <c r="D553" t="s">
        <v>681</v>
      </c>
      <c r="E553" t="s">
        <v>681</v>
      </c>
      <c r="F553" t="s">
        <v>30</v>
      </c>
      <c r="G553">
        <v>0</v>
      </c>
      <c r="H553">
        <v>3</v>
      </c>
      <c r="I553">
        <v>99</v>
      </c>
      <c r="J553" t="s">
        <v>80</v>
      </c>
      <c r="K553" t="s">
        <v>653</v>
      </c>
      <c r="L553">
        <v>23</v>
      </c>
      <c r="M553">
        <v>98</v>
      </c>
      <c r="N553">
        <v>98</v>
      </c>
      <c r="O553">
        <v>96</v>
      </c>
      <c r="P553">
        <v>94</v>
      </c>
      <c r="Q553">
        <v>97</v>
      </c>
      <c r="R553">
        <v>100</v>
      </c>
      <c r="S553">
        <v>100</v>
      </c>
      <c r="T553">
        <v>93.98</v>
      </c>
      <c r="U553">
        <v>100</v>
      </c>
      <c r="V553" t="s">
        <v>654</v>
      </c>
      <c r="W553" t="s">
        <v>88</v>
      </c>
      <c r="X553" t="s">
        <v>34</v>
      </c>
      <c r="Y553" t="s">
        <v>34</v>
      </c>
      <c r="Z553" t="s">
        <v>682</v>
      </c>
      <c r="AA553" t="s">
        <v>34</v>
      </c>
      <c r="AB553">
        <v>4</v>
      </c>
    </row>
    <row r="554" spans="1:28" x14ac:dyDescent="0.25">
      <c r="A554" t="s">
        <v>84</v>
      </c>
      <c r="B554">
        <v>30926</v>
      </c>
      <c r="C554" t="s">
        <v>566</v>
      </c>
      <c r="D554" t="s">
        <v>686</v>
      </c>
      <c r="E554" t="s">
        <v>686</v>
      </c>
      <c r="F554" t="s">
        <v>30</v>
      </c>
      <c r="G554">
        <v>0</v>
      </c>
      <c r="H554">
        <v>3</v>
      </c>
      <c r="I554">
        <v>97</v>
      </c>
      <c r="J554" t="s">
        <v>80</v>
      </c>
      <c r="K554" t="s">
        <v>653</v>
      </c>
      <c r="L554">
        <v>23</v>
      </c>
      <c r="M554">
        <v>98</v>
      </c>
      <c r="N554">
        <v>98</v>
      </c>
      <c r="O554">
        <v>96</v>
      </c>
      <c r="P554">
        <v>94</v>
      </c>
      <c r="Q554">
        <v>97</v>
      </c>
      <c r="R554">
        <v>98.65</v>
      </c>
      <c r="S554">
        <v>100</v>
      </c>
      <c r="T554">
        <v>93.98</v>
      </c>
      <c r="U554">
        <v>100</v>
      </c>
      <c r="V554" t="s">
        <v>661</v>
      </c>
      <c r="W554" t="s">
        <v>88</v>
      </c>
      <c r="X554" t="s">
        <v>321</v>
      </c>
      <c r="Y554" t="s">
        <v>34</v>
      </c>
      <c r="Z554" t="s">
        <v>682</v>
      </c>
      <c r="AA554" t="s">
        <v>34</v>
      </c>
      <c r="AB554">
        <v>4</v>
      </c>
    </row>
    <row r="555" spans="1:28" x14ac:dyDescent="0.25">
      <c r="A555" t="s">
        <v>84</v>
      </c>
      <c r="B555">
        <v>30926</v>
      </c>
      <c r="C555" t="s">
        <v>566</v>
      </c>
      <c r="D555" t="s">
        <v>687</v>
      </c>
      <c r="E555" t="s">
        <v>687</v>
      </c>
      <c r="F555" t="s">
        <v>30</v>
      </c>
      <c r="G555">
        <v>0</v>
      </c>
      <c r="H555">
        <v>3</v>
      </c>
      <c r="I555">
        <v>98</v>
      </c>
      <c r="J555" t="s">
        <v>80</v>
      </c>
      <c r="K555" t="s">
        <v>653</v>
      </c>
      <c r="L555">
        <v>23</v>
      </c>
      <c r="M555">
        <v>98</v>
      </c>
      <c r="N555">
        <v>98</v>
      </c>
      <c r="O555">
        <v>97</v>
      </c>
      <c r="P555">
        <v>93</v>
      </c>
      <c r="Q555">
        <v>97</v>
      </c>
      <c r="R555">
        <v>99.88</v>
      </c>
      <c r="S555">
        <v>100</v>
      </c>
      <c r="T555">
        <v>93.41</v>
      </c>
      <c r="U555">
        <v>100</v>
      </c>
      <c r="V555" t="s">
        <v>661</v>
      </c>
      <c r="W555" t="s">
        <v>88</v>
      </c>
      <c r="X555" t="s">
        <v>34</v>
      </c>
      <c r="Y555" t="s">
        <v>34</v>
      </c>
      <c r="Z555" t="s">
        <v>685</v>
      </c>
      <c r="AA555" t="s">
        <v>34</v>
      </c>
      <c r="AB555">
        <v>4</v>
      </c>
    </row>
    <row r="556" spans="1:28" x14ac:dyDescent="0.25">
      <c r="A556" t="s">
        <v>84</v>
      </c>
      <c r="B556">
        <v>30926</v>
      </c>
      <c r="C556" t="s">
        <v>566</v>
      </c>
      <c r="D556" t="s">
        <v>652</v>
      </c>
      <c r="E556" t="s">
        <v>652</v>
      </c>
      <c r="F556" t="s">
        <v>30</v>
      </c>
      <c r="G556">
        <v>0</v>
      </c>
      <c r="H556">
        <v>3</v>
      </c>
      <c r="I556">
        <v>1</v>
      </c>
      <c r="J556" t="s">
        <v>31</v>
      </c>
      <c r="K556" t="s">
        <v>653</v>
      </c>
      <c r="L556">
        <v>21</v>
      </c>
      <c r="M556">
        <v>99</v>
      </c>
      <c r="N556">
        <v>99</v>
      </c>
      <c r="O556">
        <v>97</v>
      </c>
      <c r="P556">
        <v>96</v>
      </c>
      <c r="Q556">
        <v>98</v>
      </c>
      <c r="R556">
        <v>100</v>
      </c>
      <c r="S556">
        <v>100</v>
      </c>
      <c r="T556">
        <v>96.39</v>
      </c>
      <c r="U556">
        <v>100</v>
      </c>
      <c r="V556" t="s">
        <v>654</v>
      </c>
      <c r="W556" t="s">
        <v>88</v>
      </c>
      <c r="X556" t="s">
        <v>34</v>
      </c>
      <c r="Y556" t="s">
        <v>34</v>
      </c>
      <c r="Z556" t="s">
        <v>655</v>
      </c>
      <c r="AA556" t="s">
        <v>34</v>
      </c>
      <c r="AB556">
        <v>4</v>
      </c>
    </row>
    <row r="557" spans="1:28" x14ac:dyDescent="0.25">
      <c r="A557" t="s">
        <v>84</v>
      </c>
      <c r="B557">
        <v>30926</v>
      </c>
      <c r="C557" t="s">
        <v>566</v>
      </c>
      <c r="D557" t="s">
        <v>656</v>
      </c>
      <c r="E557" t="s">
        <v>656</v>
      </c>
      <c r="F557" t="s">
        <v>30</v>
      </c>
      <c r="G557">
        <v>0</v>
      </c>
      <c r="H557">
        <v>3</v>
      </c>
      <c r="I557">
        <v>0</v>
      </c>
      <c r="J557" t="s">
        <v>31</v>
      </c>
      <c r="K557" t="s">
        <v>653</v>
      </c>
      <c r="L557">
        <v>21</v>
      </c>
      <c r="M557">
        <v>99</v>
      </c>
      <c r="N557">
        <v>99</v>
      </c>
      <c r="O557">
        <v>100</v>
      </c>
      <c r="P557">
        <v>99</v>
      </c>
      <c r="Q557">
        <v>99</v>
      </c>
      <c r="R557">
        <v>100</v>
      </c>
      <c r="S557">
        <v>100</v>
      </c>
      <c r="T557">
        <v>99.86</v>
      </c>
      <c r="U557">
        <v>100</v>
      </c>
      <c r="V557" t="s">
        <v>657</v>
      </c>
      <c r="W557" t="s">
        <v>88</v>
      </c>
      <c r="X557" t="s">
        <v>34</v>
      </c>
      <c r="Y557" t="s">
        <v>34</v>
      </c>
      <c r="Z557" t="s">
        <v>52</v>
      </c>
      <c r="AA557" t="s">
        <v>34</v>
      </c>
      <c r="AB557">
        <v>4</v>
      </c>
    </row>
    <row r="558" spans="1:28" x14ac:dyDescent="0.25">
      <c r="A558" t="s">
        <v>84</v>
      </c>
      <c r="B558">
        <v>30926</v>
      </c>
      <c r="C558" t="s">
        <v>566</v>
      </c>
      <c r="D558" t="s">
        <v>658</v>
      </c>
      <c r="E558" t="s">
        <v>658</v>
      </c>
      <c r="F558" t="s">
        <v>30</v>
      </c>
      <c r="G558">
        <v>0</v>
      </c>
      <c r="H558">
        <v>3</v>
      </c>
      <c r="I558">
        <v>3</v>
      </c>
      <c r="J558" t="s">
        <v>31</v>
      </c>
      <c r="K558" t="s">
        <v>653</v>
      </c>
      <c r="L558">
        <v>19</v>
      </c>
      <c r="M558">
        <v>99</v>
      </c>
      <c r="N558">
        <v>99</v>
      </c>
      <c r="O558">
        <v>97</v>
      </c>
      <c r="P558">
        <v>96</v>
      </c>
      <c r="Q558">
        <v>98</v>
      </c>
      <c r="R558">
        <v>100</v>
      </c>
      <c r="S558">
        <v>100</v>
      </c>
      <c r="T558">
        <v>96.39</v>
      </c>
      <c r="U558">
        <v>100</v>
      </c>
      <c r="V558" t="s">
        <v>654</v>
      </c>
      <c r="W558" t="s">
        <v>88</v>
      </c>
      <c r="X558" t="s">
        <v>34</v>
      </c>
      <c r="Y558" t="s">
        <v>34</v>
      </c>
      <c r="Z558" t="s">
        <v>655</v>
      </c>
      <c r="AA558" t="s">
        <v>34</v>
      </c>
      <c r="AB558">
        <v>4</v>
      </c>
    </row>
    <row r="559" spans="1:28" x14ac:dyDescent="0.25">
      <c r="A559" t="s">
        <v>84</v>
      </c>
      <c r="B559">
        <v>30926</v>
      </c>
      <c r="C559" t="s">
        <v>566</v>
      </c>
      <c r="D559" t="s">
        <v>659</v>
      </c>
      <c r="E559" t="s">
        <v>659</v>
      </c>
      <c r="F559" t="s">
        <v>30</v>
      </c>
      <c r="G559">
        <v>0</v>
      </c>
      <c r="H559">
        <v>3</v>
      </c>
      <c r="I559">
        <v>8</v>
      </c>
      <c r="J559" t="s">
        <v>31</v>
      </c>
      <c r="K559" t="s">
        <v>653</v>
      </c>
      <c r="L559">
        <v>19</v>
      </c>
      <c r="M559">
        <v>99</v>
      </c>
      <c r="N559">
        <v>99</v>
      </c>
      <c r="O559">
        <v>97</v>
      </c>
      <c r="P559">
        <v>96</v>
      </c>
      <c r="Q559">
        <v>98</v>
      </c>
      <c r="R559">
        <v>100</v>
      </c>
      <c r="S559">
        <v>100</v>
      </c>
      <c r="T559">
        <v>96.39</v>
      </c>
      <c r="U559">
        <v>100</v>
      </c>
      <c r="V559" t="s">
        <v>654</v>
      </c>
      <c r="W559" t="s">
        <v>88</v>
      </c>
      <c r="X559" t="s">
        <v>34</v>
      </c>
      <c r="Y559" t="s">
        <v>34</v>
      </c>
      <c r="Z559" t="s">
        <v>655</v>
      </c>
      <c r="AA559" t="s">
        <v>34</v>
      </c>
      <c r="AB559">
        <v>4</v>
      </c>
    </row>
    <row r="560" spans="1:28" x14ac:dyDescent="0.25">
      <c r="A560" t="s">
        <v>84</v>
      </c>
      <c r="B560">
        <v>30926</v>
      </c>
      <c r="C560" t="s">
        <v>566</v>
      </c>
      <c r="D560" t="s">
        <v>660</v>
      </c>
      <c r="E560" t="s">
        <v>660</v>
      </c>
      <c r="F560" t="s">
        <v>30</v>
      </c>
      <c r="G560">
        <v>0</v>
      </c>
      <c r="H560">
        <v>3</v>
      </c>
      <c r="I560">
        <v>5</v>
      </c>
      <c r="J560" t="s">
        <v>31</v>
      </c>
      <c r="K560" t="s">
        <v>653</v>
      </c>
      <c r="L560">
        <v>19</v>
      </c>
      <c r="M560">
        <v>99</v>
      </c>
      <c r="N560">
        <v>99</v>
      </c>
      <c r="O560">
        <v>96</v>
      </c>
      <c r="P560">
        <v>96</v>
      </c>
      <c r="Q560">
        <v>97</v>
      </c>
      <c r="R560">
        <v>99.98</v>
      </c>
      <c r="S560">
        <v>100</v>
      </c>
      <c r="T560">
        <v>96.53</v>
      </c>
      <c r="U560">
        <v>100</v>
      </c>
      <c r="V560" t="s">
        <v>661</v>
      </c>
      <c r="W560" t="s">
        <v>88</v>
      </c>
      <c r="X560" t="s">
        <v>34</v>
      </c>
      <c r="Y560" t="s">
        <v>34</v>
      </c>
      <c r="Z560" t="s">
        <v>265</v>
      </c>
      <c r="AA560" t="s">
        <v>34</v>
      </c>
      <c r="AB560">
        <v>4</v>
      </c>
    </row>
    <row r="561" spans="1:28" x14ac:dyDescent="0.25">
      <c r="A561" t="s">
        <v>84</v>
      </c>
      <c r="B561">
        <v>30926</v>
      </c>
      <c r="C561" t="s">
        <v>566</v>
      </c>
      <c r="D561" t="s">
        <v>584</v>
      </c>
      <c r="E561" t="s">
        <v>584</v>
      </c>
      <c r="F561" t="s">
        <v>30</v>
      </c>
      <c r="G561">
        <v>0</v>
      </c>
      <c r="H561">
        <v>3</v>
      </c>
      <c r="I561">
        <v>2</v>
      </c>
      <c r="J561" t="s">
        <v>31</v>
      </c>
      <c r="K561" t="s">
        <v>653</v>
      </c>
      <c r="L561">
        <v>19</v>
      </c>
      <c r="M561">
        <v>99</v>
      </c>
      <c r="N561">
        <v>99</v>
      </c>
      <c r="O561">
        <v>97</v>
      </c>
      <c r="P561">
        <v>96</v>
      </c>
      <c r="Q561">
        <v>98</v>
      </c>
      <c r="R561">
        <v>100</v>
      </c>
      <c r="S561">
        <v>100</v>
      </c>
      <c r="T561">
        <v>96.39</v>
      </c>
      <c r="U561">
        <v>100</v>
      </c>
      <c r="V561" t="s">
        <v>654</v>
      </c>
      <c r="W561" t="s">
        <v>88</v>
      </c>
      <c r="X561" t="s">
        <v>34</v>
      </c>
      <c r="Y561" t="s">
        <v>34</v>
      </c>
      <c r="Z561" t="s">
        <v>655</v>
      </c>
      <c r="AA561" t="s">
        <v>34</v>
      </c>
      <c r="AB561">
        <v>4</v>
      </c>
    </row>
    <row r="562" spans="1:28" x14ac:dyDescent="0.25">
      <c r="A562" t="s">
        <v>84</v>
      </c>
      <c r="B562">
        <v>30926</v>
      </c>
      <c r="C562" t="s">
        <v>566</v>
      </c>
      <c r="D562" t="s">
        <v>662</v>
      </c>
      <c r="E562" t="s">
        <v>662</v>
      </c>
      <c r="F562" t="s">
        <v>30</v>
      </c>
      <c r="G562">
        <v>0</v>
      </c>
      <c r="H562">
        <v>3</v>
      </c>
      <c r="I562">
        <v>6</v>
      </c>
      <c r="J562" t="s">
        <v>31</v>
      </c>
      <c r="K562" t="s">
        <v>653</v>
      </c>
      <c r="L562">
        <v>19</v>
      </c>
      <c r="M562">
        <v>99</v>
      </c>
      <c r="N562">
        <v>99</v>
      </c>
      <c r="O562">
        <v>97</v>
      </c>
      <c r="P562">
        <v>96</v>
      </c>
      <c r="Q562">
        <v>98</v>
      </c>
      <c r="R562">
        <v>100</v>
      </c>
      <c r="S562">
        <v>100</v>
      </c>
      <c r="T562">
        <v>96.39</v>
      </c>
      <c r="U562">
        <v>100</v>
      </c>
      <c r="V562" t="s">
        <v>654</v>
      </c>
      <c r="W562" t="s">
        <v>88</v>
      </c>
      <c r="X562" t="s">
        <v>34</v>
      </c>
      <c r="Y562" t="s">
        <v>34</v>
      </c>
      <c r="Z562" t="s">
        <v>655</v>
      </c>
      <c r="AA562" t="s">
        <v>34</v>
      </c>
      <c r="AB562">
        <v>4</v>
      </c>
    </row>
    <row r="563" spans="1:28" x14ac:dyDescent="0.25">
      <c r="A563" t="s">
        <v>84</v>
      </c>
      <c r="B563">
        <v>30926</v>
      </c>
      <c r="C563" t="s">
        <v>566</v>
      </c>
      <c r="D563" t="s">
        <v>663</v>
      </c>
      <c r="E563" t="s">
        <v>663</v>
      </c>
      <c r="F563" t="s">
        <v>30</v>
      </c>
      <c r="G563">
        <v>0</v>
      </c>
      <c r="H563">
        <v>3</v>
      </c>
      <c r="I563">
        <v>7</v>
      </c>
      <c r="J563" t="s">
        <v>31</v>
      </c>
      <c r="K563" t="s">
        <v>653</v>
      </c>
      <c r="L563">
        <v>19</v>
      </c>
      <c r="M563">
        <v>99</v>
      </c>
      <c r="N563">
        <v>99</v>
      </c>
      <c r="O563">
        <v>97</v>
      </c>
      <c r="P563">
        <v>96</v>
      </c>
      <c r="Q563">
        <v>98</v>
      </c>
      <c r="R563">
        <v>100</v>
      </c>
      <c r="S563">
        <v>100</v>
      </c>
      <c r="T563">
        <v>96.39</v>
      </c>
      <c r="U563">
        <v>100</v>
      </c>
      <c r="V563" t="s">
        <v>654</v>
      </c>
      <c r="W563" t="s">
        <v>88</v>
      </c>
      <c r="X563" t="s">
        <v>34</v>
      </c>
      <c r="Y563" t="s">
        <v>34</v>
      </c>
      <c r="Z563" t="s">
        <v>655</v>
      </c>
      <c r="AA563" t="s">
        <v>34</v>
      </c>
      <c r="AB563">
        <v>4</v>
      </c>
    </row>
    <row r="564" spans="1:28" x14ac:dyDescent="0.25">
      <c r="A564" t="s">
        <v>84</v>
      </c>
      <c r="B564">
        <v>30926</v>
      </c>
      <c r="C564" t="s">
        <v>566</v>
      </c>
      <c r="D564" t="s">
        <v>664</v>
      </c>
      <c r="E564" t="s">
        <v>664</v>
      </c>
      <c r="F564" t="s">
        <v>30</v>
      </c>
      <c r="G564">
        <v>0</v>
      </c>
      <c r="H564">
        <v>3</v>
      </c>
      <c r="I564">
        <v>4</v>
      </c>
      <c r="J564" t="s">
        <v>31</v>
      </c>
      <c r="K564" t="s">
        <v>653</v>
      </c>
      <c r="L564">
        <v>19</v>
      </c>
      <c r="M564">
        <v>99</v>
      </c>
      <c r="N564">
        <v>99</v>
      </c>
      <c r="O564">
        <v>98</v>
      </c>
      <c r="P564">
        <v>96</v>
      </c>
      <c r="Q564">
        <v>98</v>
      </c>
      <c r="R564">
        <v>100</v>
      </c>
      <c r="S564">
        <v>100</v>
      </c>
      <c r="T564">
        <v>96.88</v>
      </c>
      <c r="U564">
        <v>100</v>
      </c>
      <c r="V564" t="s">
        <v>654</v>
      </c>
      <c r="W564" t="s">
        <v>88</v>
      </c>
      <c r="X564" t="s">
        <v>34</v>
      </c>
      <c r="Y564" t="s">
        <v>34</v>
      </c>
      <c r="Z564" t="s">
        <v>665</v>
      </c>
      <c r="AA564" t="s">
        <v>34</v>
      </c>
      <c r="AB564">
        <v>4</v>
      </c>
    </row>
    <row r="565" spans="1:28" x14ac:dyDescent="0.25">
      <c r="A565" t="s">
        <v>84</v>
      </c>
      <c r="B565">
        <v>30926</v>
      </c>
      <c r="C565" t="s">
        <v>566</v>
      </c>
      <c r="D565" t="s">
        <v>668</v>
      </c>
      <c r="E565" t="s">
        <v>668</v>
      </c>
      <c r="F565" t="s">
        <v>30</v>
      </c>
      <c r="G565">
        <v>0</v>
      </c>
      <c r="H565">
        <v>3</v>
      </c>
      <c r="I565">
        <v>9</v>
      </c>
      <c r="J565" t="s">
        <v>31</v>
      </c>
      <c r="K565" t="s">
        <v>653</v>
      </c>
      <c r="L565">
        <v>18</v>
      </c>
      <c r="M565">
        <v>99</v>
      </c>
      <c r="N565">
        <v>99</v>
      </c>
      <c r="O565">
        <v>98</v>
      </c>
      <c r="P565">
        <v>95</v>
      </c>
      <c r="Q565">
        <v>98</v>
      </c>
      <c r="R565">
        <v>100</v>
      </c>
      <c r="S565">
        <v>100</v>
      </c>
      <c r="T565">
        <v>96.1</v>
      </c>
      <c r="U565">
        <v>100</v>
      </c>
      <c r="V565" t="s">
        <v>654</v>
      </c>
      <c r="W565" t="s">
        <v>88</v>
      </c>
      <c r="X565" t="s">
        <v>34</v>
      </c>
      <c r="Y565" t="s">
        <v>34</v>
      </c>
      <c r="Z565" t="s">
        <v>669</v>
      </c>
      <c r="AA565" t="s">
        <v>34</v>
      </c>
      <c r="AB565">
        <v>4</v>
      </c>
    </row>
    <row r="566" spans="1:28" x14ac:dyDescent="0.25">
      <c r="A566" t="s">
        <v>84</v>
      </c>
      <c r="B566">
        <v>30926</v>
      </c>
      <c r="C566" t="s">
        <v>566</v>
      </c>
      <c r="D566" t="s">
        <v>666</v>
      </c>
      <c r="E566" t="s">
        <v>666</v>
      </c>
      <c r="F566" t="s">
        <v>30</v>
      </c>
      <c r="G566">
        <v>0</v>
      </c>
      <c r="H566">
        <v>3</v>
      </c>
      <c r="I566">
        <v>16</v>
      </c>
      <c r="J566" t="s">
        <v>57</v>
      </c>
      <c r="K566" t="s">
        <v>653</v>
      </c>
      <c r="L566">
        <v>18</v>
      </c>
      <c r="M566">
        <v>99</v>
      </c>
      <c r="N566">
        <v>99</v>
      </c>
      <c r="O566">
        <v>98</v>
      </c>
      <c r="P566">
        <v>96</v>
      </c>
      <c r="Q566">
        <v>98</v>
      </c>
      <c r="R566">
        <v>100</v>
      </c>
      <c r="S566">
        <v>100</v>
      </c>
      <c r="T566">
        <v>96.69</v>
      </c>
      <c r="U566">
        <v>100</v>
      </c>
      <c r="V566" t="s">
        <v>654</v>
      </c>
      <c r="W566" t="s">
        <v>88</v>
      </c>
      <c r="X566" t="s">
        <v>34</v>
      </c>
      <c r="Y566" t="s">
        <v>34</v>
      </c>
      <c r="Z566" t="s">
        <v>667</v>
      </c>
      <c r="AA566" t="s">
        <v>34</v>
      </c>
      <c r="AB566">
        <v>4</v>
      </c>
    </row>
    <row r="567" spans="1:28" x14ac:dyDescent="0.25">
      <c r="A567" t="s">
        <v>84</v>
      </c>
      <c r="B567">
        <v>30926</v>
      </c>
      <c r="C567" t="s">
        <v>566</v>
      </c>
      <c r="D567" t="s">
        <v>587</v>
      </c>
      <c r="E567" t="s">
        <v>587</v>
      </c>
      <c r="F567" t="s">
        <v>30</v>
      </c>
      <c r="G567">
        <v>0</v>
      </c>
      <c r="H567">
        <v>3</v>
      </c>
      <c r="I567">
        <v>12</v>
      </c>
      <c r="J567" t="s">
        <v>57</v>
      </c>
      <c r="K567" t="s">
        <v>653</v>
      </c>
      <c r="L567">
        <v>18</v>
      </c>
      <c r="M567">
        <v>99</v>
      </c>
      <c r="N567">
        <v>99</v>
      </c>
      <c r="O567">
        <v>98</v>
      </c>
      <c r="P567">
        <v>96</v>
      </c>
      <c r="Q567">
        <v>98</v>
      </c>
      <c r="R567">
        <v>100</v>
      </c>
      <c r="S567">
        <v>100</v>
      </c>
      <c r="T567">
        <v>96.69</v>
      </c>
      <c r="U567">
        <v>100</v>
      </c>
      <c r="V567" t="s">
        <v>654</v>
      </c>
      <c r="W567" t="s">
        <v>88</v>
      </c>
      <c r="X567" t="s">
        <v>34</v>
      </c>
      <c r="Y567" t="s">
        <v>34</v>
      </c>
      <c r="Z567" t="s">
        <v>667</v>
      </c>
      <c r="AA567" t="s">
        <v>34</v>
      </c>
      <c r="AB567">
        <v>4</v>
      </c>
    </row>
    <row r="568" spans="1:28" x14ac:dyDescent="0.25">
      <c r="A568" t="s">
        <v>84</v>
      </c>
      <c r="B568">
        <v>30926</v>
      </c>
      <c r="C568" t="s">
        <v>566</v>
      </c>
      <c r="D568" t="s">
        <v>670</v>
      </c>
      <c r="E568" t="s">
        <v>670</v>
      </c>
      <c r="F568" t="s">
        <v>30</v>
      </c>
      <c r="G568">
        <v>0</v>
      </c>
      <c r="H568">
        <v>3</v>
      </c>
      <c r="I568">
        <v>46</v>
      </c>
      <c r="J568" t="s">
        <v>57</v>
      </c>
      <c r="K568" t="s">
        <v>653</v>
      </c>
      <c r="L568">
        <v>10</v>
      </c>
      <c r="M568">
        <v>99</v>
      </c>
      <c r="N568">
        <v>99</v>
      </c>
      <c r="O568">
        <v>99</v>
      </c>
      <c r="P568">
        <v>97</v>
      </c>
      <c r="Q568">
        <v>99</v>
      </c>
      <c r="R568">
        <v>99.33</v>
      </c>
      <c r="S568">
        <v>100</v>
      </c>
      <c r="T568">
        <v>97.78</v>
      </c>
      <c r="U568">
        <v>100</v>
      </c>
      <c r="V568" t="s">
        <v>671</v>
      </c>
      <c r="W568" t="s">
        <v>88</v>
      </c>
      <c r="X568" t="s">
        <v>321</v>
      </c>
      <c r="Y568" t="s">
        <v>34</v>
      </c>
      <c r="Z568" t="s">
        <v>104</v>
      </c>
      <c r="AA568" t="s">
        <v>34</v>
      </c>
      <c r="AB568">
        <v>4</v>
      </c>
    </row>
    <row r="569" spans="1:28" x14ac:dyDescent="0.25">
      <c r="A569" t="s">
        <v>84</v>
      </c>
      <c r="B569">
        <v>30926</v>
      </c>
      <c r="C569" t="s">
        <v>566</v>
      </c>
      <c r="D569" t="s">
        <v>674</v>
      </c>
      <c r="E569" t="s">
        <v>674</v>
      </c>
      <c r="F569" t="s">
        <v>30</v>
      </c>
      <c r="G569">
        <v>0</v>
      </c>
      <c r="H569">
        <v>3</v>
      </c>
      <c r="I569">
        <v>57</v>
      </c>
      <c r="J569" t="s">
        <v>57</v>
      </c>
      <c r="K569" t="s">
        <v>653</v>
      </c>
      <c r="L569">
        <v>28</v>
      </c>
      <c r="M569">
        <v>98</v>
      </c>
      <c r="N569">
        <v>98</v>
      </c>
      <c r="O569">
        <v>96</v>
      </c>
      <c r="P569">
        <v>96</v>
      </c>
      <c r="Q569">
        <v>97</v>
      </c>
      <c r="R569">
        <v>97.36</v>
      </c>
      <c r="S569">
        <v>100</v>
      </c>
      <c r="T569">
        <v>96.53</v>
      </c>
      <c r="U569">
        <v>100</v>
      </c>
      <c r="V569" t="s">
        <v>661</v>
      </c>
      <c r="W569" t="s">
        <v>88</v>
      </c>
      <c r="X569" t="s">
        <v>297</v>
      </c>
      <c r="Y569" t="s">
        <v>34</v>
      </c>
      <c r="Z569" t="s">
        <v>265</v>
      </c>
      <c r="AA569" t="s">
        <v>34</v>
      </c>
      <c r="AB569">
        <v>4</v>
      </c>
    </row>
    <row r="570" spans="1:28" x14ac:dyDescent="0.25">
      <c r="A570" t="s">
        <v>84</v>
      </c>
      <c r="B570">
        <v>30926</v>
      </c>
      <c r="C570" t="s">
        <v>566</v>
      </c>
      <c r="D570" t="s">
        <v>675</v>
      </c>
      <c r="E570" t="s">
        <v>675</v>
      </c>
      <c r="F570" t="s">
        <v>30</v>
      </c>
      <c r="G570">
        <v>0</v>
      </c>
      <c r="H570">
        <v>3</v>
      </c>
      <c r="I570">
        <v>61</v>
      </c>
      <c r="J570" t="s">
        <v>57</v>
      </c>
      <c r="K570" t="s">
        <v>653</v>
      </c>
      <c r="L570">
        <v>27</v>
      </c>
      <c r="M570">
        <v>98</v>
      </c>
      <c r="N570">
        <v>98</v>
      </c>
      <c r="O570">
        <v>98</v>
      </c>
      <c r="P570">
        <v>93</v>
      </c>
      <c r="Q570">
        <v>98</v>
      </c>
      <c r="R570">
        <v>99.98</v>
      </c>
      <c r="S570">
        <v>100</v>
      </c>
      <c r="T570">
        <v>92.61</v>
      </c>
      <c r="U570">
        <v>100</v>
      </c>
      <c r="V570" t="s">
        <v>661</v>
      </c>
      <c r="W570" t="s">
        <v>88</v>
      </c>
      <c r="X570" t="s">
        <v>34</v>
      </c>
      <c r="Y570" t="s">
        <v>34</v>
      </c>
      <c r="Z570" t="s">
        <v>676</v>
      </c>
      <c r="AA570" t="s">
        <v>34</v>
      </c>
      <c r="AB570">
        <v>4</v>
      </c>
    </row>
    <row r="571" spans="1:28" x14ac:dyDescent="0.25">
      <c r="A571" t="s">
        <v>84</v>
      </c>
      <c r="B571">
        <v>30926</v>
      </c>
      <c r="C571" t="s">
        <v>566</v>
      </c>
      <c r="D571" t="s">
        <v>677</v>
      </c>
      <c r="E571" t="s">
        <v>677</v>
      </c>
      <c r="F571" t="s">
        <v>30</v>
      </c>
      <c r="G571">
        <v>0</v>
      </c>
      <c r="H571">
        <v>3</v>
      </c>
      <c r="I571">
        <v>71</v>
      </c>
      <c r="J571" t="s">
        <v>57</v>
      </c>
      <c r="K571" t="s">
        <v>653</v>
      </c>
      <c r="L571">
        <v>25</v>
      </c>
      <c r="M571">
        <v>98</v>
      </c>
      <c r="N571">
        <v>98</v>
      </c>
      <c r="O571">
        <v>96</v>
      </c>
      <c r="P571">
        <v>93</v>
      </c>
      <c r="Q571">
        <v>97</v>
      </c>
      <c r="R571">
        <v>100</v>
      </c>
      <c r="S571">
        <v>100</v>
      </c>
      <c r="T571">
        <v>92.4</v>
      </c>
      <c r="U571">
        <v>100</v>
      </c>
      <c r="V571" t="s">
        <v>654</v>
      </c>
      <c r="W571" t="s">
        <v>88</v>
      </c>
      <c r="X571" t="s">
        <v>34</v>
      </c>
      <c r="Y571" t="s">
        <v>34</v>
      </c>
      <c r="Z571" t="s">
        <v>678</v>
      </c>
      <c r="AA571" t="s">
        <v>34</v>
      </c>
      <c r="AB571">
        <v>4</v>
      </c>
    </row>
    <row r="572" spans="1:28" x14ac:dyDescent="0.25">
      <c r="A572" t="s">
        <v>84</v>
      </c>
      <c r="B572">
        <v>30926</v>
      </c>
      <c r="C572" t="s">
        <v>566</v>
      </c>
      <c r="D572" t="s">
        <v>679</v>
      </c>
      <c r="E572" t="s">
        <v>679</v>
      </c>
      <c r="F572" t="s">
        <v>30</v>
      </c>
      <c r="G572">
        <v>0</v>
      </c>
      <c r="H572">
        <v>3</v>
      </c>
      <c r="I572">
        <v>83</v>
      </c>
      <c r="J572" t="s">
        <v>57</v>
      </c>
      <c r="K572" t="s">
        <v>653</v>
      </c>
      <c r="L572">
        <v>24</v>
      </c>
      <c r="M572">
        <v>98</v>
      </c>
      <c r="N572">
        <v>98</v>
      </c>
      <c r="O572">
        <v>97</v>
      </c>
      <c r="P572">
        <v>94</v>
      </c>
      <c r="Q572">
        <v>98</v>
      </c>
      <c r="R572">
        <v>100</v>
      </c>
      <c r="S572">
        <v>100</v>
      </c>
      <c r="T572">
        <v>94.23</v>
      </c>
      <c r="U572">
        <v>100</v>
      </c>
      <c r="V572" t="s">
        <v>654</v>
      </c>
      <c r="W572" t="s">
        <v>88</v>
      </c>
      <c r="X572" t="s">
        <v>34</v>
      </c>
      <c r="Y572" t="s">
        <v>34</v>
      </c>
      <c r="Z572" t="s">
        <v>680</v>
      </c>
      <c r="AA572" t="s">
        <v>34</v>
      </c>
      <c r="AB572">
        <v>4</v>
      </c>
    </row>
    <row r="573" spans="1:28" x14ac:dyDescent="0.25">
      <c r="A573" t="s">
        <v>84</v>
      </c>
      <c r="B573">
        <v>30926</v>
      </c>
      <c r="C573" t="s">
        <v>566</v>
      </c>
      <c r="D573" t="s">
        <v>683</v>
      </c>
      <c r="E573" t="s">
        <v>683</v>
      </c>
      <c r="F573" t="s">
        <v>30</v>
      </c>
      <c r="G573">
        <v>0</v>
      </c>
      <c r="H573">
        <v>3</v>
      </c>
      <c r="I573">
        <v>95</v>
      </c>
      <c r="J573" t="s">
        <v>57</v>
      </c>
      <c r="K573" t="s">
        <v>653</v>
      </c>
      <c r="L573">
        <v>23</v>
      </c>
      <c r="M573">
        <v>98</v>
      </c>
      <c r="N573">
        <v>98</v>
      </c>
      <c r="O573">
        <v>96</v>
      </c>
      <c r="P573">
        <v>94</v>
      </c>
      <c r="Q573">
        <v>97</v>
      </c>
      <c r="R573">
        <v>100</v>
      </c>
      <c r="S573">
        <v>100</v>
      </c>
      <c r="T573">
        <v>93.98</v>
      </c>
      <c r="U573">
        <v>100</v>
      </c>
      <c r="V573" t="s">
        <v>654</v>
      </c>
      <c r="W573" t="s">
        <v>88</v>
      </c>
      <c r="X573" t="s">
        <v>34</v>
      </c>
      <c r="Y573" t="s">
        <v>34</v>
      </c>
      <c r="Z573" t="s">
        <v>682</v>
      </c>
      <c r="AA573" t="s">
        <v>34</v>
      </c>
      <c r="AB573">
        <v>4</v>
      </c>
    </row>
    <row r="574" spans="1:28" x14ac:dyDescent="0.25">
      <c r="A574" t="s">
        <v>84</v>
      </c>
      <c r="B574">
        <v>30926</v>
      </c>
      <c r="C574" t="s">
        <v>566</v>
      </c>
      <c r="D574" t="s">
        <v>684</v>
      </c>
      <c r="E574" t="s">
        <v>684</v>
      </c>
      <c r="F574" t="s">
        <v>30</v>
      </c>
      <c r="G574">
        <v>0</v>
      </c>
      <c r="H574">
        <v>3</v>
      </c>
      <c r="I574">
        <v>84</v>
      </c>
      <c r="J574" t="s">
        <v>57</v>
      </c>
      <c r="K574" t="s">
        <v>653</v>
      </c>
      <c r="L574">
        <v>23</v>
      </c>
      <c r="M574">
        <v>98</v>
      </c>
      <c r="N574">
        <v>98</v>
      </c>
      <c r="O574">
        <v>97</v>
      </c>
      <c r="P574">
        <v>93</v>
      </c>
      <c r="Q574">
        <v>97</v>
      </c>
      <c r="R574">
        <v>99.19</v>
      </c>
      <c r="S574">
        <v>100</v>
      </c>
      <c r="T574">
        <v>93.41</v>
      </c>
      <c r="U574">
        <v>100</v>
      </c>
      <c r="V574" t="s">
        <v>661</v>
      </c>
      <c r="W574" t="s">
        <v>88</v>
      </c>
      <c r="X574" t="s">
        <v>321</v>
      </c>
      <c r="Y574" t="s">
        <v>34</v>
      </c>
      <c r="Z574" t="s">
        <v>685</v>
      </c>
      <c r="AA574" t="s">
        <v>34</v>
      </c>
      <c r="AB574">
        <v>4</v>
      </c>
    </row>
    <row r="575" spans="1:28" x14ac:dyDescent="0.25">
      <c r="A575" t="s">
        <v>84</v>
      </c>
      <c r="B575">
        <v>30926</v>
      </c>
      <c r="C575" t="s">
        <v>566</v>
      </c>
      <c r="D575" t="s">
        <v>672</v>
      </c>
      <c r="E575" t="s">
        <v>672</v>
      </c>
      <c r="F575" t="s">
        <v>30</v>
      </c>
      <c r="G575">
        <v>0</v>
      </c>
      <c r="H575">
        <v>3</v>
      </c>
      <c r="I575">
        <v>51</v>
      </c>
      <c r="J575" t="s">
        <v>431</v>
      </c>
      <c r="K575" t="s">
        <v>653</v>
      </c>
      <c r="L575">
        <v>49</v>
      </c>
      <c r="M575">
        <v>98</v>
      </c>
      <c r="N575">
        <v>98</v>
      </c>
      <c r="O575">
        <v>97</v>
      </c>
      <c r="P575">
        <v>93</v>
      </c>
      <c r="Q575">
        <v>97</v>
      </c>
      <c r="R575">
        <v>100</v>
      </c>
      <c r="S575">
        <v>100</v>
      </c>
      <c r="T575">
        <v>92.55</v>
      </c>
      <c r="U575">
        <v>100</v>
      </c>
      <c r="V575" t="s">
        <v>654</v>
      </c>
      <c r="W575" t="s">
        <v>88</v>
      </c>
      <c r="X575" t="s">
        <v>34</v>
      </c>
      <c r="Y575" t="s">
        <v>34</v>
      </c>
      <c r="Z575" t="s">
        <v>673</v>
      </c>
      <c r="AA575" t="s">
        <v>34</v>
      </c>
      <c r="AB575">
        <v>4</v>
      </c>
    </row>
    <row r="576" spans="1:28" x14ac:dyDescent="0.25">
      <c r="A576" t="s">
        <v>84</v>
      </c>
      <c r="B576">
        <v>35038</v>
      </c>
      <c r="C576" t="s">
        <v>901</v>
      </c>
      <c r="D576" t="s">
        <v>930</v>
      </c>
      <c r="E576" t="s">
        <v>930</v>
      </c>
      <c r="F576" t="s">
        <v>30</v>
      </c>
      <c r="G576">
        <v>2</v>
      </c>
      <c r="H576">
        <v>3</v>
      </c>
      <c r="I576">
        <v>98</v>
      </c>
      <c r="J576" t="s">
        <v>80</v>
      </c>
      <c r="K576" t="s">
        <v>903</v>
      </c>
      <c r="L576">
        <v>7127</v>
      </c>
      <c r="M576">
        <v>95</v>
      </c>
      <c r="N576">
        <v>95</v>
      </c>
      <c r="O576">
        <v>95</v>
      </c>
      <c r="P576">
        <v>95</v>
      </c>
      <c r="Q576">
        <v>95</v>
      </c>
      <c r="R576">
        <v>83.51</v>
      </c>
      <c r="S576">
        <v>97.6</v>
      </c>
      <c r="T576">
        <v>100</v>
      </c>
      <c r="U576">
        <v>100</v>
      </c>
      <c r="V576" t="s">
        <v>544</v>
      </c>
      <c r="W576" t="s">
        <v>904</v>
      </c>
      <c r="X576" t="s">
        <v>735</v>
      </c>
      <c r="Y576" t="s">
        <v>590</v>
      </c>
      <c r="Z576" t="s">
        <v>34</v>
      </c>
      <c r="AA576" t="s">
        <v>34</v>
      </c>
      <c r="AB576">
        <v>4</v>
      </c>
    </row>
    <row r="577" spans="1:28" x14ac:dyDescent="0.25">
      <c r="A577" t="s">
        <v>84</v>
      </c>
      <c r="B577">
        <v>35038</v>
      </c>
      <c r="C577" t="s">
        <v>901</v>
      </c>
      <c r="D577" t="s">
        <v>931</v>
      </c>
      <c r="E577" t="s">
        <v>931</v>
      </c>
      <c r="F577" t="s">
        <v>30</v>
      </c>
      <c r="G577">
        <v>2</v>
      </c>
      <c r="H577">
        <v>3</v>
      </c>
      <c r="I577">
        <v>99</v>
      </c>
      <c r="J577" t="s">
        <v>80</v>
      </c>
      <c r="K577" t="s">
        <v>903</v>
      </c>
      <c r="L577">
        <v>6723</v>
      </c>
      <c r="M577">
        <v>95</v>
      </c>
      <c r="N577">
        <v>95</v>
      </c>
      <c r="O577">
        <v>95</v>
      </c>
      <c r="P577">
        <v>95</v>
      </c>
      <c r="Q577">
        <v>95</v>
      </c>
      <c r="R577">
        <v>83.51</v>
      </c>
      <c r="S577">
        <v>98.4</v>
      </c>
      <c r="T577">
        <v>100</v>
      </c>
      <c r="U577">
        <v>100</v>
      </c>
      <c r="V577" t="s">
        <v>544</v>
      </c>
      <c r="W577" t="s">
        <v>904</v>
      </c>
      <c r="X577" t="s">
        <v>735</v>
      </c>
      <c r="Y577" t="s">
        <v>480</v>
      </c>
      <c r="Z577" t="s">
        <v>34</v>
      </c>
      <c r="AA577" t="s">
        <v>34</v>
      </c>
      <c r="AB577">
        <v>4</v>
      </c>
    </row>
    <row r="578" spans="1:28" x14ac:dyDescent="0.25">
      <c r="A578" t="s">
        <v>84</v>
      </c>
      <c r="B578">
        <v>35038</v>
      </c>
      <c r="C578" t="s">
        <v>901</v>
      </c>
      <c r="D578" t="s">
        <v>929</v>
      </c>
      <c r="E578" t="s">
        <v>929</v>
      </c>
      <c r="F578" t="s">
        <v>30</v>
      </c>
      <c r="G578">
        <v>1</v>
      </c>
      <c r="H578">
        <v>3</v>
      </c>
      <c r="I578">
        <v>97</v>
      </c>
      <c r="J578" t="s">
        <v>80</v>
      </c>
      <c r="K578" t="s">
        <v>903</v>
      </c>
      <c r="L578">
        <v>7158</v>
      </c>
      <c r="M578">
        <v>95</v>
      </c>
      <c r="N578">
        <v>95</v>
      </c>
      <c r="O578">
        <v>95</v>
      </c>
      <c r="P578">
        <v>95</v>
      </c>
      <c r="Q578">
        <v>95</v>
      </c>
      <c r="R578">
        <v>83.55</v>
      </c>
      <c r="S578">
        <v>97.6</v>
      </c>
      <c r="T578">
        <v>100</v>
      </c>
      <c r="U578">
        <v>100</v>
      </c>
      <c r="V578" t="s">
        <v>544</v>
      </c>
      <c r="W578" t="s">
        <v>904</v>
      </c>
      <c r="X578" t="s">
        <v>735</v>
      </c>
      <c r="Y578" t="s">
        <v>590</v>
      </c>
      <c r="Z578" t="s">
        <v>34</v>
      </c>
      <c r="AA578" t="s">
        <v>34</v>
      </c>
      <c r="AB578">
        <v>4</v>
      </c>
    </row>
    <row r="579" spans="1:28" x14ac:dyDescent="0.25">
      <c r="A579" t="s">
        <v>84</v>
      </c>
      <c r="B579">
        <v>35038</v>
      </c>
      <c r="C579" t="s">
        <v>901</v>
      </c>
      <c r="D579" t="s">
        <v>976</v>
      </c>
      <c r="E579" t="s">
        <v>976</v>
      </c>
      <c r="F579" t="s">
        <v>30</v>
      </c>
      <c r="G579">
        <v>1</v>
      </c>
      <c r="H579">
        <v>3</v>
      </c>
      <c r="I579">
        <v>98</v>
      </c>
      <c r="J579" t="s">
        <v>80</v>
      </c>
      <c r="K579" t="s">
        <v>959</v>
      </c>
      <c r="L579">
        <v>90245</v>
      </c>
      <c r="M579">
        <v>100</v>
      </c>
      <c r="N579">
        <v>100</v>
      </c>
      <c r="O579">
        <v>100</v>
      </c>
      <c r="P579">
        <v>100</v>
      </c>
      <c r="Q579">
        <v>100</v>
      </c>
      <c r="R579">
        <v>100</v>
      </c>
      <c r="S579">
        <v>100</v>
      </c>
      <c r="T579">
        <v>100</v>
      </c>
      <c r="U579">
        <v>100</v>
      </c>
      <c r="V579" t="s">
        <v>439</v>
      </c>
      <c r="W579" t="s">
        <v>960</v>
      </c>
      <c r="X579" t="s">
        <v>34</v>
      </c>
      <c r="Y579" t="s">
        <v>34</v>
      </c>
      <c r="Z579" t="s">
        <v>34</v>
      </c>
      <c r="AA579" t="s">
        <v>34</v>
      </c>
      <c r="AB579">
        <v>4</v>
      </c>
    </row>
    <row r="580" spans="1:28" x14ac:dyDescent="0.25">
      <c r="A580" t="s">
        <v>84</v>
      </c>
      <c r="B580">
        <v>35038</v>
      </c>
      <c r="C580" t="s">
        <v>901</v>
      </c>
      <c r="D580" t="s">
        <v>977</v>
      </c>
      <c r="E580" t="s">
        <v>977</v>
      </c>
      <c r="F580" t="s">
        <v>30</v>
      </c>
      <c r="G580">
        <v>1</v>
      </c>
      <c r="H580">
        <v>3</v>
      </c>
      <c r="I580">
        <v>97</v>
      </c>
      <c r="J580" t="s">
        <v>80</v>
      </c>
      <c r="K580" t="s">
        <v>959</v>
      </c>
      <c r="L580">
        <v>90245</v>
      </c>
      <c r="M580">
        <v>100</v>
      </c>
      <c r="N580">
        <v>100</v>
      </c>
      <c r="O580">
        <v>100</v>
      </c>
      <c r="P580">
        <v>100</v>
      </c>
      <c r="Q580">
        <v>100</v>
      </c>
      <c r="R580">
        <v>100</v>
      </c>
      <c r="S580">
        <v>100</v>
      </c>
      <c r="T580">
        <v>100</v>
      </c>
      <c r="U580">
        <v>100</v>
      </c>
      <c r="V580" t="s">
        <v>439</v>
      </c>
      <c r="W580" t="s">
        <v>960</v>
      </c>
      <c r="X580" t="s">
        <v>34</v>
      </c>
      <c r="Y580" t="s">
        <v>34</v>
      </c>
      <c r="Z580" t="s">
        <v>34</v>
      </c>
      <c r="AA580" t="s">
        <v>34</v>
      </c>
      <c r="AB580">
        <v>4</v>
      </c>
    </row>
    <row r="581" spans="1:28" x14ac:dyDescent="0.25">
      <c r="A581" t="s">
        <v>84</v>
      </c>
      <c r="B581">
        <v>35038</v>
      </c>
      <c r="C581" t="s">
        <v>901</v>
      </c>
      <c r="D581" t="s">
        <v>978</v>
      </c>
      <c r="E581" t="s">
        <v>978</v>
      </c>
      <c r="F581" t="s">
        <v>30</v>
      </c>
      <c r="G581">
        <v>1</v>
      </c>
      <c r="H581">
        <v>3</v>
      </c>
      <c r="I581">
        <v>99</v>
      </c>
      <c r="J581" t="s">
        <v>80</v>
      </c>
      <c r="K581" t="s">
        <v>959</v>
      </c>
      <c r="L581">
        <v>89635</v>
      </c>
      <c r="M581">
        <v>100</v>
      </c>
      <c r="N581">
        <v>100</v>
      </c>
      <c r="O581">
        <v>100</v>
      </c>
      <c r="P581">
        <v>100</v>
      </c>
      <c r="Q581">
        <v>100</v>
      </c>
      <c r="R581">
        <v>100</v>
      </c>
      <c r="S581">
        <v>100</v>
      </c>
      <c r="T581">
        <v>100</v>
      </c>
      <c r="U581">
        <v>100</v>
      </c>
      <c r="V581" t="s">
        <v>439</v>
      </c>
      <c r="W581" t="s">
        <v>960</v>
      </c>
      <c r="X581" t="s">
        <v>34</v>
      </c>
      <c r="Y581" t="s">
        <v>34</v>
      </c>
      <c r="Z581" t="s">
        <v>34</v>
      </c>
      <c r="AA581" t="s">
        <v>34</v>
      </c>
      <c r="AB581">
        <v>4</v>
      </c>
    </row>
    <row r="582" spans="1:28" x14ac:dyDescent="0.25">
      <c r="A582" t="s">
        <v>84</v>
      </c>
      <c r="B582">
        <v>35038</v>
      </c>
      <c r="C582" t="s">
        <v>901</v>
      </c>
      <c r="D582" t="s">
        <v>955</v>
      </c>
      <c r="E582" t="s">
        <v>955</v>
      </c>
      <c r="F582" t="s">
        <v>30</v>
      </c>
      <c r="G582">
        <v>0</v>
      </c>
      <c r="H582">
        <v>3</v>
      </c>
      <c r="I582">
        <v>97</v>
      </c>
      <c r="J582" t="s">
        <v>80</v>
      </c>
      <c r="K582" t="s">
        <v>933</v>
      </c>
      <c r="L582">
        <v>8745</v>
      </c>
      <c r="M582">
        <v>99</v>
      </c>
      <c r="N582">
        <v>99</v>
      </c>
      <c r="O582">
        <v>99</v>
      </c>
      <c r="P582">
        <v>99</v>
      </c>
      <c r="Q582">
        <v>99</v>
      </c>
      <c r="R582">
        <v>100</v>
      </c>
      <c r="S582">
        <v>99.19</v>
      </c>
      <c r="T582">
        <v>100</v>
      </c>
      <c r="U582">
        <v>100</v>
      </c>
      <c r="V582" t="s">
        <v>537</v>
      </c>
      <c r="W582" t="s">
        <v>934</v>
      </c>
      <c r="X582" t="s">
        <v>34</v>
      </c>
      <c r="Y582" t="s">
        <v>64</v>
      </c>
      <c r="Z582" t="s">
        <v>34</v>
      </c>
      <c r="AA582" t="s">
        <v>34</v>
      </c>
      <c r="AB582">
        <v>4</v>
      </c>
    </row>
    <row r="583" spans="1:28" x14ac:dyDescent="0.25">
      <c r="A583" t="s">
        <v>84</v>
      </c>
      <c r="B583">
        <v>35038</v>
      </c>
      <c r="C583" t="s">
        <v>901</v>
      </c>
      <c r="D583" t="s">
        <v>956</v>
      </c>
      <c r="E583" t="s">
        <v>956</v>
      </c>
      <c r="F583" t="s">
        <v>30</v>
      </c>
      <c r="G583">
        <v>0</v>
      </c>
      <c r="H583">
        <v>3</v>
      </c>
      <c r="I583">
        <v>98</v>
      </c>
      <c r="J583" t="s">
        <v>80</v>
      </c>
      <c r="K583" t="s">
        <v>933</v>
      </c>
      <c r="L583">
        <v>8627</v>
      </c>
      <c r="M583">
        <v>99</v>
      </c>
      <c r="N583">
        <v>99</v>
      </c>
      <c r="O583">
        <v>99</v>
      </c>
      <c r="P583">
        <v>99</v>
      </c>
      <c r="Q583">
        <v>99</v>
      </c>
      <c r="R583">
        <v>100</v>
      </c>
      <c r="S583">
        <v>96.78</v>
      </c>
      <c r="T583">
        <v>100</v>
      </c>
      <c r="U583">
        <v>100</v>
      </c>
      <c r="V583" t="s">
        <v>537</v>
      </c>
      <c r="W583" t="s">
        <v>934</v>
      </c>
      <c r="X583" t="s">
        <v>34</v>
      </c>
      <c r="Y583" t="s">
        <v>379</v>
      </c>
      <c r="Z583" t="s">
        <v>34</v>
      </c>
      <c r="AA583" t="s">
        <v>34</v>
      </c>
      <c r="AB583">
        <v>4</v>
      </c>
    </row>
    <row r="584" spans="1:28" x14ac:dyDescent="0.25">
      <c r="A584" t="s">
        <v>84</v>
      </c>
      <c r="B584">
        <v>35038</v>
      </c>
      <c r="C584" t="s">
        <v>901</v>
      </c>
      <c r="D584" t="s">
        <v>957</v>
      </c>
      <c r="E584" t="s">
        <v>957</v>
      </c>
      <c r="F584" t="s">
        <v>30</v>
      </c>
      <c r="G584">
        <v>0</v>
      </c>
      <c r="H584">
        <v>3</v>
      </c>
      <c r="I584">
        <v>99</v>
      </c>
      <c r="J584" t="s">
        <v>80</v>
      </c>
      <c r="K584" t="s">
        <v>933</v>
      </c>
      <c r="L584">
        <v>8627</v>
      </c>
      <c r="M584">
        <v>99</v>
      </c>
      <c r="N584">
        <v>99</v>
      </c>
      <c r="O584">
        <v>99</v>
      </c>
      <c r="P584">
        <v>99</v>
      </c>
      <c r="Q584">
        <v>99</v>
      </c>
      <c r="R584">
        <v>100</v>
      </c>
      <c r="S584">
        <v>96.78</v>
      </c>
      <c r="T584">
        <v>100</v>
      </c>
      <c r="U584">
        <v>100</v>
      </c>
      <c r="V584" t="s">
        <v>537</v>
      </c>
      <c r="W584" t="s">
        <v>934</v>
      </c>
      <c r="X584" t="s">
        <v>34</v>
      </c>
      <c r="Y584" t="s">
        <v>379</v>
      </c>
      <c r="Z584" t="s">
        <v>34</v>
      </c>
      <c r="AA584" t="s">
        <v>34</v>
      </c>
      <c r="AB584">
        <v>4</v>
      </c>
    </row>
    <row r="585" spans="1:28" x14ac:dyDescent="0.25">
      <c r="A585" t="s">
        <v>84</v>
      </c>
      <c r="B585">
        <v>35038</v>
      </c>
      <c r="C585" t="s">
        <v>901</v>
      </c>
      <c r="D585" t="s">
        <v>902</v>
      </c>
      <c r="E585" t="s">
        <v>902</v>
      </c>
      <c r="F585" t="s">
        <v>30</v>
      </c>
      <c r="G585">
        <v>12</v>
      </c>
      <c r="H585">
        <v>3</v>
      </c>
      <c r="I585">
        <v>0</v>
      </c>
      <c r="J585" t="s">
        <v>31</v>
      </c>
      <c r="K585" t="s">
        <v>903</v>
      </c>
      <c r="L585">
        <v>477192</v>
      </c>
      <c r="M585">
        <v>100</v>
      </c>
      <c r="N585">
        <v>100</v>
      </c>
      <c r="O585">
        <v>100</v>
      </c>
      <c r="P585">
        <v>100</v>
      </c>
      <c r="Q585">
        <v>100</v>
      </c>
      <c r="R585">
        <v>100</v>
      </c>
      <c r="S585">
        <v>100</v>
      </c>
      <c r="T585">
        <v>100</v>
      </c>
      <c r="U585">
        <v>100</v>
      </c>
      <c r="V585" t="s">
        <v>439</v>
      </c>
      <c r="W585" t="s">
        <v>904</v>
      </c>
      <c r="X585" t="s">
        <v>34</v>
      </c>
      <c r="Y585" t="s">
        <v>34</v>
      </c>
      <c r="Z585" t="s">
        <v>34</v>
      </c>
      <c r="AA585" t="s">
        <v>34</v>
      </c>
      <c r="AB585">
        <v>4</v>
      </c>
    </row>
    <row r="586" spans="1:28" x14ac:dyDescent="0.25">
      <c r="A586" t="s">
        <v>84</v>
      </c>
      <c r="B586">
        <v>35038</v>
      </c>
      <c r="C586" t="s">
        <v>901</v>
      </c>
      <c r="D586" t="s">
        <v>905</v>
      </c>
      <c r="E586" t="s">
        <v>905</v>
      </c>
      <c r="F586" t="s">
        <v>30</v>
      </c>
      <c r="G586">
        <v>12</v>
      </c>
      <c r="H586">
        <v>3</v>
      </c>
      <c r="I586">
        <v>1</v>
      </c>
      <c r="J586" t="s">
        <v>31</v>
      </c>
      <c r="K586" t="s">
        <v>903</v>
      </c>
      <c r="L586">
        <v>456865</v>
      </c>
      <c r="M586">
        <v>100</v>
      </c>
      <c r="N586">
        <v>100</v>
      </c>
      <c r="O586">
        <v>100</v>
      </c>
      <c r="P586">
        <v>100</v>
      </c>
      <c r="Q586">
        <v>100</v>
      </c>
      <c r="R586">
        <v>100</v>
      </c>
      <c r="S586">
        <v>100</v>
      </c>
      <c r="T586">
        <v>100</v>
      </c>
      <c r="U586">
        <v>100</v>
      </c>
      <c r="V586" t="s">
        <v>439</v>
      </c>
      <c r="W586" t="s">
        <v>904</v>
      </c>
      <c r="X586" t="s">
        <v>34</v>
      </c>
      <c r="Y586" t="s">
        <v>34</v>
      </c>
      <c r="Z586" t="s">
        <v>34</v>
      </c>
      <c r="AA586" t="s">
        <v>34</v>
      </c>
      <c r="AB586">
        <v>4</v>
      </c>
    </row>
    <row r="587" spans="1:28" x14ac:dyDescent="0.25">
      <c r="A587" t="s">
        <v>84</v>
      </c>
      <c r="B587">
        <v>35038</v>
      </c>
      <c r="C587" t="s">
        <v>901</v>
      </c>
      <c r="D587" t="s">
        <v>958</v>
      </c>
      <c r="E587" t="s">
        <v>958</v>
      </c>
      <c r="F587" t="s">
        <v>30</v>
      </c>
      <c r="G587">
        <v>8</v>
      </c>
      <c r="H587">
        <v>3</v>
      </c>
      <c r="I587">
        <v>0</v>
      </c>
      <c r="J587" t="s">
        <v>31</v>
      </c>
      <c r="K587" t="s">
        <v>959</v>
      </c>
      <c r="L587">
        <v>4355386</v>
      </c>
      <c r="M587">
        <v>100</v>
      </c>
      <c r="N587">
        <v>100</v>
      </c>
      <c r="O587">
        <v>100</v>
      </c>
      <c r="P587">
        <v>100</v>
      </c>
      <c r="Q587">
        <v>100</v>
      </c>
      <c r="R587">
        <v>100</v>
      </c>
      <c r="S587">
        <v>100</v>
      </c>
      <c r="T587">
        <v>100</v>
      </c>
      <c r="U587">
        <v>100</v>
      </c>
      <c r="V587" t="s">
        <v>439</v>
      </c>
      <c r="W587" t="s">
        <v>960</v>
      </c>
      <c r="X587" t="s">
        <v>34</v>
      </c>
      <c r="Y587" t="s">
        <v>34</v>
      </c>
      <c r="Z587" t="s">
        <v>34</v>
      </c>
      <c r="AA587" t="s">
        <v>34</v>
      </c>
      <c r="AB587">
        <v>4</v>
      </c>
    </row>
    <row r="588" spans="1:28" x14ac:dyDescent="0.25">
      <c r="A588" t="s">
        <v>84</v>
      </c>
      <c r="B588">
        <v>35038</v>
      </c>
      <c r="C588" t="s">
        <v>901</v>
      </c>
      <c r="D588" t="s">
        <v>961</v>
      </c>
      <c r="E588" t="s">
        <v>961</v>
      </c>
      <c r="F588" t="s">
        <v>30</v>
      </c>
      <c r="G588">
        <v>7</v>
      </c>
      <c r="H588">
        <v>3</v>
      </c>
      <c r="I588">
        <v>1</v>
      </c>
      <c r="J588" t="s">
        <v>31</v>
      </c>
      <c r="K588" t="s">
        <v>959</v>
      </c>
      <c r="L588">
        <v>4048699</v>
      </c>
      <c r="M588">
        <v>100</v>
      </c>
      <c r="N588">
        <v>100</v>
      </c>
      <c r="O588">
        <v>100</v>
      </c>
      <c r="P588">
        <v>100</v>
      </c>
      <c r="Q588">
        <v>100</v>
      </c>
      <c r="R588">
        <v>100</v>
      </c>
      <c r="S588">
        <v>100</v>
      </c>
      <c r="T588">
        <v>100</v>
      </c>
      <c r="U588">
        <v>100</v>
      </c>
      <c r="V588" t="s">
        <v>439</v>
      </c>
      <c r="W588" t="s">
        <v>960</v>
      </c>
      <c r="X588" t="s">
        <v>34</v>
      </c>
      <c r="Y588" t="s">
        <v>34</v>
      </c>
      <c r="Z588" t="s">
        <v>34</v>
      </c>
      <c r="AA588" t="s">
        <v>34</v>
      </c>
      <c r="AB588">
        <v>4</v>
      </c>
    </row>
    <row r="589" spans="1:28" x14ac:dyDescent="0.25">
      <c r="A589" t="s">
        <v>84</v>
      </c>
      <c r="B589">
        <v>35038</v>
      </c>
      <c r="C589" t="s">
        <v>901</v>
      </c>
      <c r="D589" t="s">
        <v>906</v>
      </c>
      <c r="E589" t="s">
        <v>906</v>
      </c>
      <c r="F589" t="s">
        <v>30</v>
      </c>
      <c r="G589">
        <v>6</v>
      </c>
      <c r="H589">
        <v>3</v>
      </c>
      <c r="I589">
        <v>2</v>
      </c>
      <c r="J589" t="s">
        <v>31</v>
      </c>
      <c r="K589" t="s">
        <v>903</v>
      </c>
      <c r="L589">
        <v>239534</v>
      </c>
      <c r="M589">
        <v>99</v>
      </c>
      <c r="N589">
        <v>99</v>
      </c>
      <c r="O589">
        <v>100</v>
      </c>
      <c r="P589">
        <v>98</v>
      </c>
      <c r="Q589">
        <v>99</v>
      </c>
      <c r="R589">
        <v>100</v>
      </c>
      <c r="S589">
        <v>98</v>
      </c>
      <c r="T589">
        <v>100</v>
      </c>
      <c r="U589">
        <v>100</v>
      </c>
      <c r="V589" t="s">
        <v>907</v>
      </c>
      <c r="W589" t="s">
        <v>904</v>
      </c>
      <c r="X589" t="s">
        <v>34</v>
      </c>
      <c r="Y589" t="s">
        <v>555</v>
      </c>
      <c r="Z589" t="s">
        <v>34</v>
      </c>
      <c r="AA589" t="s">
        <v>34</v>
      </c>
      <c r="AB589">
        <v>4</v>
      </c>
    </row>
    <row r="590" spans="1:28" x14ac:dyDescent="0.25">
      <c r="A590" t="s">
        <v>84</v>
      </c>
      <c r="B590">
        <v>35038</v>
      </c>
      <c r="C590" t="s">
        <v>901</v>
      </c>
      <c r="D590" t="s">
        <v>623</v>
      </c>
      <c r="E590" t="s">
        <v>623</v>
      </c>
      <c r="F590" t="s">
        <v>30</v>
      </c>
      <c r="G590">
        <v>4</v>
      </c>
      <c r="H590">
        <v>3</v>
      </c>
      <c r="I590">
        <v>2</v>
      </c>
      <c r="J590" t="s">
        <v>31</v>
      </c>
      <c r="K590" t="s">
        <v>959</v>
      </c>
      <c r="L590">
        <v>2699148</v>
      </c>
      <c r="M590">
        <v>100</v>
      </c>
      <c r="N590">
        <v>100</v>
      </c>
      <c r="O590">
        <v>100</v>
      </c>
      <c r="P590">
        <v>100</v>
      </c>
      <c r="Q590">
        <v>100</v>
      </c>
      <c r="R590">
        <v>100</v>
      </c>
      <c r="S590">
        <v>100</v>
      </c>
      <c r="T590">
        <v>100</v>
      </c>
      <c r="U590">
        <v>100</v>
      </c>
      <c r="V590" t="s">
        <v>439</v>
      </c>
      <c r="W590" t="s">
        <v>960</v>
      </c>
      <c r="X590" t="s">
        <v>34</v>
      </c>
      <c r="Y590" t="s">
        <v>34</v>
      </c>
      <c r="Z590" t="s">
        <v>34</v>
      </c>
      <c r="AA590" t="s">
        <v>34</v>
      </c>
      <c r="AB590">
        <v>4</v>
      </c>
    </row>
    <row r="591" spans="1:28" x14ac:dyDescent="0.25">
      <c r="A591" t="s">
        <v>84</v>
      </c>
      <c r="B591">
        <v>35038</v>
      </c>
      <c r="C591" t="s">
        <v>901</v>
      </c>
      <c r="D591" t="s">
        <v>392</v>
      </c>
      <c r="E591" t="s">
        <v>392</v>
      </c>
      <c r="F591" t="s">
        <v>30</v>
      </c>
      <c r="G591">
        <v>4</v>
      </c>
      <c r="H591">
        <v>3</v>
      </c>
      <c r="I591">
        <v>3</v>
      </c>
      <c r="J591" t="s">
        <v>31</v>
      </c>
      <c r="K591" t="s">
        <v>959</v>
      </c>
      <c r="L591">
        <v>2491986</v>
      </c>
      <c r="M591">
        <v>100</v>
      </c>
      <c r="N591">
        <v>100</v>
      </c>
      <c r="O591">
        <v>100</v>
      </c>
      <c r="P591">
        <v>100</v>
      </c>
      <c r="Q591">
        <v>100</v>
      </c>
      <c r="R591">
        <v>100</v>
      </c>
      <c r="S591">
        <v>100</v>
      </c>
      <c r="T591">
        <v>100</v>
      </c>
      <c r="U591">
        <v>100</v>
      </c>
      <c r="V591" t="s">
        <v>439</v>
      </c>
      <c r="W591" t="s">
        <v>960</v>
      </c>
      <c r="X591" t="s">
        <v>34</v>
      </c>
      <c r="Y591" t="s">
        <v>34</v>
      </c>
      <c r="Z591" t="s">
        <v>34</v>
      </c>
      <c r="AA591" t="s">
        <v>34</v>
      </c>
      <c r="AB591">
        <v>4</v>
      </c>
    </row>
    <row r="592" spans="1:28" x14ac:dyDescent="0.25">
      <c r="A592" t="s">
        <v>84</v>
      </c>
      <c r="B592">
        <v>35038</v>
      </c>
      <c r="C592" t="s">
        <v>901</v>
      </c>
      <c r="D592" t="s">
        <v>908</v>
      </c>
      <c r="E592" t="s">
        <v>908</v>
      </c>
      <c r="F592" t="s">
        <v>30</v>
      </c>
      <c r="G592">
        <v>1</v>
      </c>
      <c r="H592">
        <v>3</v>
      </c>
      <c r="I592">
        <v>3</v>
      </c>
      <c r="J592" t="s">
        <v>31</v>
      </c>
      <c r="K592" t="s">
        <v>903</v>
      </c>
      <c r="L592">
        <v>41981</v>
      </c>
      <c r="M592">
        <v>99</v>
      </c>
      <c r="N592">
        <v>99</v>
      </c>
      <c r="O592">
        <v>99</v>
      </c>
      <c r="P592">
        <v>99</v>
      </c>
      <c r="Q592">
        <v>99</v>
      </c>
      <c r="R592">
        <v>100</v>
      </c>
      <c r="S592">
        <v>98.4</v>
      </c>
      <c r="T592">
        <v>100</v>
      </c>
      <c r="U592">
        <v>100</v>
      </c>
      <c r="V592" t="s">
        <v>537</v>
      </c>
      <c r="W592" t="s">
        <v>904</v>
      </c>
      <c r="X592" t="s">
        <v>34</v>
      </c>
      <c r="Y592" t="s">
        <v>480</v>
      </c>
      <c r="Z592" t="s">
        <v>34</v>
      </c>
      <c r="AA592" t="s">
        <v>34</v>
      </c>
      <c r="AB592">
        <v>4</v>
      </c>
    </row>
    <row r="593" spans="1:28" x14ac:dyDescent="0.25">
      <c r="A593" t="s">
        <v>84</v>
      </c>
      <c r="B593">
        <v>35038</v>
      </c>
      <c r="C593" t="s">
        <v>901</v>
      </c>
      <c r="D593" t="s">
        <v>701</v>
      </c>
      <c r="E593" t="s">
        <v>701</v>
      </c>
      <c r="F593" t="s">
        <v>30</v>
      </c>
      <c r="G593">
        <v>1</v>
      </c>
      <c r="H593">
        <v>3</v>
      </c>
      <c r="I593">
        <v>4</v>
      </c>
      <c r="J593" t="s">
        <v>31</v>
      </c>
      <c r="K593" t="s">
        <v>903</v>
      </c>
      <c r="L593">
        <v>41845</v>
      </c>
      <c r="M593">
        <v>99</v>
      </c>
      <c r="N593">
        <v>99</v>
      </c>
      <c r="O593">
        <v>99</v>
      </c>
      <c r="P593">
        <v>99</v>
      </c>
      <c r="Q593">
        <v>99</v>
      </c>
      <c r="R593">
        <v>100</v>
      </c>
      <c r="S593">
        <v>96.78</v>
      </c>
      <c r="T593">
        <v>100</v>
      </c>
      <c r="U593">
        <v>100</v>
      </c>
      <c r="V593" t="s">
        <v>537</v>
      </c>
      <c r="W593" t="s">
        <v>904</v>
      </c>
      <c r="X593" t="s">
        <v>34</v>
      </c>
      <c r="Y593" t="s">
        <v>379</v>
      </c>
      <c r="Z593" t="s">
        <v>34</v>
      </c>
      <c r="AA593" t="s">
        <v>34</v>
      </c>
      <c r="AB593">
        <v>4</v>
      </c>
    </row>
    <row r="594" spans="1:28" x14ac:dyDescent="0.25">
      <c r="A594" t="s">
        <v>84</v>
      </c>
      <c r="B594">
        <v>35038</v>
      </c>
      <c r="C594" t="s">
        <v>901</v>
      </c>
      <c r="D594" t="s">
        <v>909</v>
      </c>
      <c r="E594" t="s">
        <v>909</v>
      </c>
      <c r="F594" t="s">
        <v>30</v>
      </c>
      <c r="G594">
        <v>1</v>
      </c>
      <c r="H594">
        <v>3</v>
      </c>
      <c r="I594">
        <v>5</v>
      </c>
      <c r="J594" t="s">
        <v>31</v>
      </c>
      <c r="K594" t="s">
        <v>903</v>
      </c>
      <c r="L594">
        <v>40592</v>
      </c>
      <c r="M594">
        <v>99</v>
      </c>
      <c r="N594">
        <v>99</v>
      </c>
      <c r="O594">
        <v>99</v>
      </c>
      <c r="P594">
        <v>99</v>
      </c>
      <c r="Q594">
        <v>99</v>
      </c>
      <c r="R594">
        <v>100</v>
      </c>
      <c r="S594">
        <v>97.6</v>
      </c>
      <c r="T594">
        <v>100</v>
      </c>
      <c r="U594">
        <v>100</v>
      </c>
      <c r="V594" t="s">
        <v>537</v>
      </c>
      <c r="W594" t="s">
        <v>904</v>
      </c>
      <c r="X594" t="s">
        <v>34</v>
      </c>
      <c r="Y594" t="s">
        <v>590</v>
      </c>
      <c r="Z594" t="s">
        <v>34</v>
      </c>
      <c r="AA594" t="s">
        <v>34</v>
      </c>
      <c r="AB594">
        <v>4</v>
      </c>
    </row>
    <row r="595" spans="1:28" x14ac:dyDescent="0.25">
      <c r="A595" t="s">
        <v>84</v>
      </c>
      <c r="B595">
        <v>35038</v>
      </c>
      <c r="C595" t="s">
        <v>901</v>
      </c>
      <c r="D595" t="s">
        <v>911</v>
      </c>
      <c r="E595" t="s">
        <v>911</v>
      </c>
      <c r="F595" t="s">
        <v>30</v>
      </c>
      <c r="G595">
        <v>1</v>
      </c>
      <c r="H595">
        <v>3</v>
      </c>
      <c r="I595">
        <v>7</v>
      </c>
      <c r="J595" t="s">
        <v>31</v>
      </c>
      <c r="K595" t="s">
        <v>903</v>
      </c>
      <c r="L595">
        <v>40129</v>
      </c>
      <c r="M595">
        <v>99</v>
      </c>
      <c r="N595">
        <v>99</v>
      </c>
      <c r="O595">
        <v>100</v>
      </c>
      <c r="P595">
        <v>99</v>
      </c>
      <c r="Q595">
        <v>99</v>
      </c>
      <c r="R595">
        <v>100</v>
      </c>
      <c r="S595">
        <v>99.9</v>
      </c>
      <c r="T595">
        <v>100</v>
      </c>
      <c r="U595">
        <v>100</v>
      </c>
      <c r="V595" t="s">
        <v>907</v>
      </c>
      <c r="W595" t="s">
        <v>904</v>
      </c>
      <c r="X595" t="s">
        <v>34</v>
      </c>
      <c r="Y595" t="s">
        <v>34</v>
      </c>
      <c r="Z595" t="s">
        <v>34</v>
      </c>
      <c r="AA595" t="s">
        <v>34</v>
      </c>
      <c r="AB595">
        <v>4</v>
      </c>
    </row>
    <row r="596" spans="1:28" x14ac:dyDescent="0.25">
      <c r="A596" t="s">
        <v>84</v>
      </c>
      <c r="B596">
        <v>35038</v>
      </c>
      <c r="C596" t="s">
        <v>901</v>
      </c>
      <c r="D596" t="s">
        <v>912</v>
      </c>
      <c r="E596" t="s">
        <v>912</v>
      </c>
      <c r="F596" t="s">
        <v>30</v>
      </c>
      <c r="G596">
        <v>1</v>
      </c>
      <c r="H596">
        <v>3</v>
      </c>
      <c r="I596">
        <v>8</v>
      </c>
      <c r="J596" t="s">
        <v>31</v>
      </c>
      <c r="K596" t="s">
        <v>903</v>
      </c>
      <c r="L596">
        <v>37849</v>
      </c>
      <c r="M596">
        <v>99</v>
      </c>
      <c r="N596">
        <v>99</v>
      </c>
      <c r="O596">
        <v>99</v>
      </c>
      <c r="P596">
        <v>99</v>
      </c>
      <c r="Q596">
        <v>99</v>
      </c>
      <c r="R596">
        <v>100</v>
      </c>
      <c r="S596">
        <v>99.21</v>
      </c>
      <c r="T596">
        <v>100</v>
      </c>
      <c r="U596">
        <v>100</v>
      </c>
      <c r="V596" t="s">
        <v>537</v>
      </c>
      <c r="W596" t="s">
        <v>904</v>
      </c>
      <c r="X596" t="s">
        <v>34</v>
      </c>
      <c r="Y596" t="s">
        <v>64</v>
      </c>
      <c r="Z596" t="s">
        <v>34</v>
      </c>
      <c r="AA596" t="s">
        <v>34</v>
      </c>
      <c r="AB596">
        <v>4</v>
      </c>
    </row>
    <row r="597" spans="1:28" x14ac:dyDescent="0.25">
      <c r="A597" t="s">
        <v>84</v>
      </c>
      <c r="B597">
        <v>35038</v>
      </c>
      <c r="C597" t="s">
        <v>901</v>
      </c>
      <c r="D597" t="s">
        <v>913</v>
      </c>
      <c r="E597" t="s">
        <v>913</v>
      </c>
      <c r="F597" t="s">
        <v>30</v>
      </c>
      <c r="G597">
        <v>1</v>
      </c>
      <c r="H597">
        <v>3</v>
      </c>
      <c r="I597">
        <v>9</v>
      </c>
      <c r="J597" t="s">
        <v>31</v>
      </c>
      <c r="K597" t="s">
        <v>903</v>
      </c>
      <c r="L597">
        <v>37263</v>
      </c>
      <c r="M597">
        <v>99</v>
      </c>
      <c r="N597">
        <v>99</v>
      </c>
      <c r="O597">
        <v>99</v>
      </c>
      <c r="P597">
        <v>98</v>
      </c>
      <c r="Q597">
        <v>99</v>
      </c>
      <c r="R597">
        <v>100</v>
      </c>
      <c r="S597">
        <v>96.31</v>
      </c>
      <c r="T597">
        <v>100</v>
      </c>
      <c r="U597">
        <v>100</v>
      </c>
      <c r="V597" t="s">
        <v>537</v>
      </c>
      <c r="W597" t="s">
        <v>904</v>
      </c>
      <c r="X597" t="s">
        <v>34</v>
      </c>
      <c r="Y597" t="s">
        <v>379</v>
      </c>
      <c r="Z597" t="s">
        <v>34</v>
      </c>
      <c r="AA597" t="s">
        <v>34</v>
      </c>
      <c r="AB597">
        <v>4</v>
      </c>
    </row>
    <row r="598" spans="1:28" x14ac:dyDescent="0.25">
      <c r="A598" t="s">
        <v>84</v>
      </c>
      <c r="B598">
        <v>35038</v>
      </c>
      <c r="C598" t="s">
        <v>901</v>
      </c>
      <c r="D598" t="s">
        <v>910</v>
      </c>
      <c r="E598" t="s">
        <v>910</v>
      </c>
      <c r="F598" t="s">
        <v>30</v>
      </c>
      <c r="G598">
        <v>0</v>
      </c>
      <c r="H598">
        <v>3</v>
      </c>
      <c r="I598">
        <v>6</v>
      </c>
      <c r="J598" t="s">
        <v>31</v>
      </c>
      <c r="K598" t="s">
        <v>903</v>
      </c>
      <c r="L598">
        <v>40129</v>
      </c>
      <c r="M598">
        <v>99</v>
      </c>
      <c r="N598">
        <v>99</v>
      </c>
      <c r="O598">
        <v>100</v>
      </c>
      <c r="P598">
        <v>99</v>
      </c>
      <c r="Q598">
        <v>99</v>
      </c>
      <c r="R598">
        <v>100</v>
      </c>
      <c r="S598">
        <v>99.9</v>
      </c>
      <c r="T598">
        <v>100</v>
      </c>
      <c r="U598">
        <v>100</v>
      </c>
      <c r="V598" t="s">
        <v>907</v>
      </c>
      <c r="W598" t="s">
        <v>904</v>
      </c>
      <c r="X598" t="s">
        <v>34</v>
      </c>
      <c r="Y598" t="s">
        <v>34</v>
      </c>
      <c r="Z598" t="s">
        <v>34</v>
      </c>
      <c r="AA598" t="s">
        <v>34</v>
      </c>
      <c r="AB598">
        <v>4</v>
      </c>
    </row>
    <row r="599" spans="1:28" x14ac:dyDescent="0.25">
      <c r="A599" t="s">
        <v>84</v>
      </c>
      <c r="B599">
        <v>35038</v>
      </c>
      <c r="C599" t="s">
        <v>901</v>
      </c>
      <c r="D599" t="s">
        <v>932</v>
      </c>
      <c r="E599" t="s">
        <v>932</v>
      </c>
      <c r="F599" t="s">
        <v>30</v>
      </c>
      <c r="G599">
        <v>0</v>
      </c>
      <c r="H599">
        <v>3</v>
      </c>
      <c r="I599">
        <v>1</v>
      </c>
      <c r="J599" t="s">
        <v>31</v>
      </c>
      <c r="K599" t="s">
        <v>933</v>
      </c>
      <c r="L599">
        <v>14070</v>
      </c>
      <c r="M599">
        <v>100</v>
      </c>
      <c r="N599">
        <v>100</v>
      </c>
      <c r="O599">
        <v>100</v>
      </c>
      <c r="P599">
        <v>100</v>
      </c>
      <c r="Q599">
        <v>100</v>
      </c>
      <c r="R599">
        <v>100</v>
      </c>
      <c r="S599">
        <v>100</v>
      </c>
      <c r="T599">
        <v>100</v>
      </c>
      <c r="U599">
        <v>100</v>
      </c>
      <c r="V599" t="s">
        <v>439</v>
      </c>
      <c r="W599" t="s">
        <v>934</v>
      </c>
      <c r="X599" t="s">
        <v>34</v>
      </c>
      <c r="Y599" t="s">
        <v>34</v>
      </c>
      <c r="Z599" t="s">
        <v>34</v>
      </c>
      <c r="AA599" t="s">
        <v>34</v>
      </c>
      <c r="AB599">
        <v>4</v>
      </c>
    </row>
    <row r="600" spans="1:28" x14ac:dyDescent="0.25">
      <c r="A600" t="s">
        <v>84</v>
      </c>
      <c r="B600">
        <v>35038</v>
      </c>
      <c r="C600" t="s">
        <v>901</v>
      </c>
      <c r="D600" t="s">
        <v>935</v>
      </c>
      <c r="E600" t="s">
        <v>935</v>
      </c>
      <c r="F600" t="s">
        <v>30</v>
      </c>
      <c r="G600">
        <v>0</v>
      </c>
      <c r="H600">
        <v>3</v>
      </c>
      <c r="I600">
        <v>0</v>
      </c>
      <c r="J600" t="s">
        <v>31</v>
      </c>
      <c r="K600" t="s">
        <v>933</v>
      </c>
      <c r="L600">
        <v>14070</v>
      </c>
      <c r="M600">
        <v>100</v>
      </c>
      <c r="N600">
        <v>100</v>
      </c>
      <c r="O600">
        <v>100</v>
      </c>
      <c r="P600">
        <v>100</v>
      </c>
      <c r="Q600">
        <v>100</v>
      </c>
      <c r="R600">
        <v>100</v>
      </c>
      <c r="S600">
        <v>100</v>
      </c>
      <c r="T600">
        <v>100</v>
      </c>
      <c r="U600">
        <v>100</v>
      </c>
      <c r="V600" t="s">
        <v>439</v>
      </c>
      <c r="W600" t="s">
        <v>934</v>
      </c>
      <c r="X600" t="s">
        <v>34</v>
      </c>
      <c r="Y600" t="s">
        <v>34</v>
      </c>
      <c r="Z600" t="s">
        <v>34</v>
      </c>
      <c r="AA600" t="s">
        <v>34</v>
      </c>
      <c r="AB600">
        <v>4</v>
      </c>
    </row>
    <row r="601" spans="1:28" x14ac:dyDescent="0.25">
      <c r="A601" t="s">
        <v>84</v>
      </c>
      <c r="B601">
        <v>35038</v>
      </c>
      <c r="C601" t="s">
        <v>901</v>
      </c>
      <c r="D601" t="s">
        <v>936</v>
      </c>
      <c r="E601" t="s">
        <v>936</v>
      </c>
      <c r="F601" t="s">
        <v>30</v>
      </c>
      <c r="G601">
        <v>0</v>
      </c>
      <c r="H601">
        <v>3</v>
      </c>
      <c r="I601">
        <v>3</v>
      </c>
      <c r="J601" t="s">
        <v>31</v>
      </c>
      <c r="K601" t="s">
        <v>933</v>
      </c>
      <c r="L601">
        <v>13973</v>
      </c>
      <c r="M601">
        <v>100</v>
      </c>
      <c r="N601">
        <v>100</v>
      </c>
      <c r="O601">
        <v>100</v>
      </c>
      <c r="P601">
        <v>100</v>
      </c>
      <c r="Q601">
        <v>100</v>
      </c>
      <c r="R601">
        <v>100</v>
      </c>
      <c r="S601">
        <v>100</v>
      </c>
      <c r="T601">
        <v>100</v>
      </c>
      <c r="U601">
        <v>100</v>
      </c>
      <c r="V601" t="s">
        <v>439</v>
      </c>
      <c r="W601" t="s">
        <v>934</v>
      </c>
      <c r="X601" t="s">
        <v>34</v>
      </c>
      <c r="Y601" t="s">
        <v>34</v>
      </c>
      <c r="Z601" t="s">
        <v>34</v>
      </c>
      <c r="AA601" t="s">
        <v>34</v>
      </c>
      <c r="AB601">
        <v>4</v>
      </c>
    </row>
    <row r="602" spans="1:28" x14ac:dyDescent="0.25">
      <c r="A602" t="s">
        <v>84</v>
      </c>
      <c r="B602">
        <v>35038</v>
      </c>
      <c r="C602" t="s">
        <v>901</v>
      </c>
      <c r="D602" t="s">
        <v>937</v>
      </c>
      <c r="E602" t="s">
        <v>937</v>
      </c>
      <c r="F602" t="s">
        <v>30</v>
      </c>
      <c r="G602">
        <v>0</v>
      </c>
      <c r="H602">
        <v>3</v>
      </c>
      <c r="I602">
        <v>2</v>
      </c>
      <c r="J602" t="s">
        <v>31</v>
      </c>
      <c r="K602" t="s">
        <v>933</v>
      </c>
      <c r="L602">
        <v>13973</v>
      </c>
      <c r="M602">
        <v>100</v>
      </c>
      <c r="N602">
        <v>100</v>
      </c>
      <c r="O602">
        <v>100</v>
      </c>
      <c r="P602">
        <v>100</v>
      </c>
      <c r="Q602">
        <v>100</v>
      </c>
      <c r="R602">
        <v>100</v>
      </c>
      <c r="S602">
        <v>100</v>
      </c>
      <c r="T602">
        <v>100</v>
      </c>
      <c r="U602">
        <v>100</v>
      </c>
      <c r="V602" t="s">
        <v>439</v>
      </c>
      <c r="W602" t="s">
        <v>934</v>
      </c>
      <c r="X602" t="s">
        <v>34</v>
      </c>
      <c r="Y602" t="s">
        <v>34</v>
      </c>
      <c r="Z602" t="s">
        <v>34</v>
      </c>
      <c r="AA602" t="s">
        <v>34</v>
      </c>
      <c r="AB602">
        <v>4</v>
      </c>
    </row>
    <row r="603" spans="1:28" x14ac:dyDescent="0.25">
      <c r="A603" t="s">
        <v>84</v>
      </c>
      <c r="B603">
        <v>35038</v>
      </c>
      <c r="C603" t="s">
        <v>901</v>
      </c>
      <c r="D603" t="s">
        <v>938</v>
      </c>
      <c r="E603" t="s">
        <v>938</v>
      </c>
      <c r="F603" t="s">
        <v>30</v>
      </c>
      <c r="G603">
        <v>0</v>
      </c>
      <c r="H603">
        <v>3</v>
      </c>
      <c r="I603">
        <v>5</v>
      </c>
      <c r="J603" t="s">
        <v>31</v>
      </c>
      <c r="K603" t="s">
        <v>933</v>
      </c>
      <c r="L603">
        <v>13905</v>
      </c>
      <c r="M603">
        <v>100</v>
      </c>
      <c r="N603">
        <v>100</v>
      </c>
      <c r="O603">
        <v>100</v>
      </c>
      <c r="P603">
        <v>100</v>
      </c>
      <c r="Q603">
        <v>100</v>
      </c>
      <c r="R603">
        <v>100</v>
      </c>
      <c r="S603">
        <v>100</v>
      </c>
      <c r="T603">
        <v>100</v>
      </c>
      <c r="U603">
        <v>100</v>
      </c>
      <c r="V603" t="s">
        <v>439</v>
      </c>
      <c r="W603" t="s">
        <v>934</v>
      </c>
      <c r="X603" t="s">
        <v>34</v>
      </c>
      <c r="Y603" t="s">
        <v>34</v>
      </c>
      <c r="Z603" t="s">
        <v>34</v>
      </c>
      <c r="AA603" t="s">
        <v>34</v>
      </c>
      <c r="AB603">
        <v>4</v>
      </c>
    </row>
    <row r="604" spans="1:28" x14ac:dyDescent="0.25">
      <c r="A604" t="s">
        <v>84</v>
      </c>
      <c r="B604">
        <v>35038</v>
      </c>
      <c r="C604" t="s">
        <v>901</v>
      </c>
      <c r="D604" t="s">
        <v>939</v>
      </c>
      <c r="E604" t="s">
        <v>939</v>
      </c>
      <c r="F604" t="s">
        <v>30</v>
      </c>
      <c r="G604">
        <v>0</v>
      </c>
      <c r="H604">
        <v>3</v>
      </c>
      <c r="I604">
        <v>4</v>
      </c>
      <c r="J604" t="s">
        <v>31</v>
      </c>
      <c r="K604" t="s">
        <v>933</v>
      </c>
      <c r="L604">
        <v>13905</v>
      </c>
      <c r="M604">
        <v>100</v>
      </c>
      <c r="N604">
        <v>100</v>
      </c>
      <c r="O604">
        <v>100</v>
      </c>
      <c r="P604">
        <v>100</v>
      </c>
      <c r="Q604">
        <v>100</v>
      </c>
      <c r="R604">
        <v>100</v>
      </c>
      <c r="S604">
        <v>100</v>
      </c>
      <c r="T604">
        <v>100</v>
      </c>
      <c r="U604">
        <v>100</v>
      </c>
      <c r="V604" t="s">
        <v>439</v>
      </c>
      <c r="W604" t="s">
        <v>934</v>
      </c>
      <c r="X604" t="s">
        <v>34</v>
      </c>
      <c r="Y604" t="s">
        <v>34</v>
      </c>
      <c r="Z604" t="s">
        <v>34</v>
      </c>
      <c r="AA604" t="s">
        <v>34</v>
      </c>
      <c r="AB604">
        <v>4</v>
      </c>
    </row>
    <row r="605" spans="1:28" x14ac:dyDescent="0.25">
      <c r="A605" t="s">
        <v>84</v>
      </c>
      <c r="B605">
        <v>35038</v>
      </c>
      <c r="C605" t="s">
        <v>901</v>
      </c>
      <c r="D605" t="s">
        <v>940</v>
      </c>
      <c r="E605" t="s">
        <v>940</v>
      </c>
      <c r="F605" t="s">
        <v>30</v>
      </c>
      <c r="G605">
        <v>0</v>
      </c>
      <c r="H605">
        <v>3</v>
      </c>
      <c r="I605">
        <v>7</v>
      </c>
      <c r="J605" t="s">
        <v>31</v>
      </c>
      <c r="K605" t="s">
        <v>933</v>
      </c>
      <c r="L605">
        <v>13888</v>
      </c>
      <c r="M605">
        <v>100</v>
      </c>
      <c r="N605">
        <v>100</v>
      </c>
      <c r="O605">
        <v>100</v>
      </c>
      <c r="P605">
        <v>100</v>
      </c>
      <c r="Q605">
        <v>100</v>
      </c>
      <c r="R605">
        <v>100</v>
      </c>
      <c r="S605">
        <v>100</v>
      </c>
      <c r="T605">
        <v>100</v>
      </c>
      <c r="U605">
        <v>100</v>
      </c>
      <c r="V605" t="s">
        <v>439</v>
      </c>
      <c r="W605" t="s">
        <v>934</v>
      </c>
      <c r="X605" t="s">
        <v>34</v>
      </c>
      <c r="Y605" t="s">
        <v>34</v>
      </c>
      <c r="Z605" t="s">
        <v>34</v>
      </c>
      <c r="AA605" t="s">
        <v>34</v>
      </c>
      <c r="AB605">
        <v>4</v>
      </c>
    </row>
    <row r="606" spans="1:28" x14ac:dyDescent="0.25">
      <c r="A606" t="s">
        <v>84</v>
      </c>
      <c r="B606">
        <v>35038</v>
      </c>
      <c r="C606" t="s">
        <v>901</v>
      </c>
      <c r="D606" t="s">
        <v>941</v>
      </c>
      <c r="E606" t="s">
        <v>941</v>
      </c>
      <c r="F606" t="s">
        <v>30</v>
      </c>
      <c r="G606">
        <v>0</v>
      </c>
      <c r="H606">
        <v>3</v>
      </c>
      <c r="I606">
        <v>6</v>
      </c>
      <c r="J606" t="s">
        <v>31</v>
      </c>
      <c r="K606" t="s">
        <v>933</v>
      </c>
      <c r="L606">
        <v>13888</v>
      </c>
      <c r="M606">
        <v>100</v>
      </c>
      <c r="N606">
        <v>100</v>
      </c>
      <c r="O606">
        <v>100</v>
      </c>
      <c r="P606">
        <v>100</v>
      </c>
      <c r="Q606">
        <v>100</v>
      </c>
      <c r="R606">
        <v>100</v>
      </c>
      <c r="S606">
        <v>100</v>
      </c>
      <c r="T606">
        <v>100</v>
      </c>
      <c r="U606">
        <v>100</v>
      </c>
      <c r="V606" t="s">
        <v>439</v>
      </c>
      <c r="W606" t="s">
        <v>934</v>
      </c>
      <c r="X606" t="s">
        <v>34</v>
      </c>
      <c r="Y606" t="s">
        <v>34</v>
      </c>
      <c r="Z606" t="s">
        <v>34</v>
      </c>
      <c r="AA606" t="s">
        <v>34</v>
      </c>
      <c r="AB606">
        <v>4</v>
      </c>
    </row>
    <row r="607" spans="1:28" x14ac:dyDescent="0.25">
      <c r="A607" t="s">
        <v>84</v>
      </c>
      <c r="B607">
        <v>35038</v>
      </c>
      <c r="C607" t="s">
        <v>901</v>
      </c>
      <c r="D607" t="s">
        <v>942</v>
      </c>
      <c r="E607" t="s">
        <v>942</v>
      </c>
      <c r="F607" t="s">
        <v>30</v>
      </c>
      <c r="G607">
        <v>0</v>
      </c>
      <c r="H607">
        <v>3</v>
      </c>
      <c r="I607">
        <v>8</v>
      </c>
      <c r="J607" t="s">
        <v>31</v>
      </c>
      <c r="K607" t="s">
        <v>933</v>
      </c>
      <c r="L607">
        <v>13343</v>
      </c>
      <c r="M607">
        <v>100</v>
      </c>
      <c r="N607">
        <v>100</v>
      </c>
      <c r="O607">
        <v>100</v>
      </c>
      <c r="P607">
        <v>100</v>
      </c>
      <c r="Q607">
        <v>100</v>
      </c>
      <c r="R607">
        <v>100</v>
      </c>
      <c r="S607">
        <v>100</v>
      </c>
      <c r="T607">
        <v>100</v>
      </c>
      <c r="U607">
        <v>100</v>
      </c>
      <c r="V607" t="s">
        <v>439</v>
      </c>
      <c r="W607" t="s">
        <v>934</v>
      </c>
      <c r="X607" t="s">
        <v>34</v>
      </c>
      <c r="Y607" t="s">
        <v>34</v>
      </c>
      <c r="Z607" t="s">
        <v>34</v>
      </c>
      <c r="AA607" t="s">
        <v>34</v>
      </c>
      <c r="AB607">
        <v>4</v>
      </c>
    </row>
    <row r="608" spans="1:28" x14ac:dyDescent="0.25">
      <c r="A608" t="s">
        <v>84</v>
      </c>
      <c r="B608">
        <v>35038</v>
      </c>
      <c r="C608" t="s">
        <v>901</v>
      </c>
      <c r="D608" t="s">
        <v>943</v>
      </c>
      <c r="E608" t="s">
        <v>943</v>
      </c>
      <c r="F608" t="s">
        <v>30</v>
      </c>
      <c r="G608">
        <v>0</v>
      </c>
      <c r="H608">
        <v>3</v>
      </c>
      <c r="I608">
        <v>9</v>
      </c>
      <c r="J608" t="s">
        <v>31</v>
      </c>
      <c r="K608" t="s">
        <v>933</v>
      </c>
      <c r="L608">
        <v>13343</v>
      </c>
      <c r="M608">
        <v>100</v>
      </c>
      <c r="N608">
        <v>100</v>
      </c>
      <c r="O608">
        <v>100</v>
      </c>
      <c r="P608">
        <v>100</v>
      </c>
      <c r="Q608">
        <v>100</v>
      </c>
      <c r="R608">
        <v>100</v>
      </c>
      <c r="S608">
        <v>100</v>
      </c>
      <c r="T608">
        <v>100</v>
      </c>
      <c r="U608">
        <v>100</v>
      </c>
      <c r="V608" t="s">
        <v>439</v>
      </c>
      <c r="W608" t="s">
        <v>934</v>
      </c>
      <c r="X608" t="s">
        <v>34</v>
      </c>
      <c r="Y608" t="s">
        <v>34</v>
      </c>
      <c r="Z608" t="s">
        <v>34</v>
      </c>
      <c r="AA608" t="s">
        <v>34</v>
      </c>
      <c r="AB608">
        <v>4</v>
      </c>
    </row>
    <row r="609" spans="1:28" x14ac:dyDescent="0.25">
      <c r="A609" t="s">
        <v>84</v>
      </c>
      <c r="B609">
        <v>35038</v>
      </c>
      <c r="C609" t="s">
        <v>901</v>
      </c>
      <c r="D609" t="s">
        <v>962</v>
      </c>
      <c r="E609" t="s">
        <v>962</v>
      </c>
      <c r="F609" t="s">
        <v>30</v>
      </c>
      <c r="G609">
        <v>0</v>
      </c>
      <c r="H609">
        <v>3</v>
      </c>
      <c r="I609">
        <v>4</v>
      </c>
      <c r="J609" t="s">
        <v>31</v>
      </c>
      <c r="K609" t="s">
        <v>959</v>
      </c>
      <c r="L609">
        <v>2345384</v>
      </c>
      <c r="M609">
        <v>100</v>
      </c>
      <c r="N609">
        <v>100</v>
      </c>
      <c r="O609">
        <v>100</v>
      </c>
      <c r="P609">
        <v>100</v>
      </c>
      <c r="Q609">
        <v>100</v>
      </c>
      <c r="R609">
        <v>100</v>
      </c>
      <c r="S609">
        <v>100</v>
      </c>
      <c r="T609">
        <v>100</v>
      </c>
      <c r="U609">
        <v>100</v>
      </c>
      <c r="V609" t="s">
        <v>439</v>
      </c>
      <c r="W609" t="s">
        <v>960</v>
      </c>
      <c r="X609" t="s">
        <v>34</v>
      </c>
      <c r="Y609" t="s">
        <v>34</v>
      </c>
      <c r="Z609" t="s">
        <v>34</v>
      </c>
      <c r="AA609" t="s">
        <v>34</v>
      </c>
      <c r="AB609">
        <v>4</v>
      </c>
    </row>
    <row r="610" spans="1:28" x14ac:dyDescent="0.25">
      <c r="A610" t="s">
        <v>84</v>
      </c>
      <c r="B610">
        <v>35038</v>
      </c>
      <c r="C610" t="s">
        <v>901</v>
      </c>
      <c r="D610" t="s">
        <v>963</v>
      </c>
      <c r="E610" t="s">
        <v>963</v>
      </c>
      <c r="F610" t="s">
        <v>30</v>
      </c>
      <c r="G610">
        <v>0</v>
      </c>
      <c r="H610">
        <v>3</v>
      </c>
      <c r="I610">
        <v>5</v>
      </c>
      <c r="J610" t="s">
        <v>31</v>
      </c>
      <c r="K610" t="s">
        <v>959</v>
      </c>
      <c r="L610">
        <v>2345384</v>
      </c>
      <c r="M610">
        <v>100</v>
      </c>
      <c r="N610">
        <v>100</v>
      </c>
      <c r="O610">
        <v>100</v>
      </c>
      <c r="P610">
        <v>100</v>
      </c>
      <c r="Q610">
        <v>100</v>
      </c>
      <c r="R610">
        <v>100</v>
      </c>
      <c r="S610">
        <v>100</v>
      </c>
      <c r="T610">
        <v>100</v>
      </c>
      <c r="U610">
        <v>100</v>
      </c>
      <c r="V610" t="s">
        <v>439</v>
      </c>
      <c r="W610" t="s">
        <v>960</v>
      </c>
      <c r="X610" t="s">
        <v>34</v>
      </c>
      <c r="Y610" t="s">
        <v>34</v>
      </c>
      <c r="Z610" t="s">
        <v>34</v>
      </c>
      <c r="AA610" t="s">
        <v>34</v>
      </c>
      <c r="AB610">
        <v>4</v>
      </c>
    </row>
    <row r="611" spans="1:28" x14ac:dyDescent="0.25">
      <c r="A611" t="s">
        <v>84</v>
      </c>
      <c r="B611">
        <v>35038</v>
      </c>
      <c r="C611" t="s">
        <v>901</v>
      </c>
      <c r="D611" t="s">
        <v>964</v>
      </c>
      <c r="E611" t="s">
        <v>964</v>
      </c>
      <c r="F611" t="s">
        <v>30</v>
      </c>
      <c r="G611">
        <v>0</v>
      </c>
      <c r="H611">
        <v>3</v>
      </c>
      <c r="I611">
        <v>6</v>
      </c>
      <c r="J611" t="s">
        <v>31</v>
      </c>
      <c r="K611" t="s">
        <v>959</v>
      </c>
      <c r="L611">
        <v>2119531</v>
      </c>
      <c r="M611">
        <v>100</v>
      </c>
      <c r="N611">
        <v>100</v>
      </c>
      <c r="O611">
        <v>100</v>
      </c>
      <c r="P611">
        <v>100</v>
      </c>
      <c r="Q611">
        <v>100</v>
      </c>
      <c r="R611">
        <v>100</v>
      </c>
      <c r="S611">
        <v>100</v>
      </c>
      <c r="T611">
        <v>100</v>
      </c>
      <c r="U611">
        <v>100</v>
      </c>
      <c r="V611" t="s">
        <v>439</v>
      </c>
      <c r="W611" t="s">
        <v>960</v>
      </c>
      <c r="X611" t="s">
        <v>34</v>
      </c>
      <c r="Y611" t="s">
        <v>34</v>
      </c>
      <c r="Z611" t="s">
        <v>34</v>
      </c>
      <c r="AA611" t="s">
        <v>34</v>
      </c>
      <c r="AB611">
        <v>4</v>
      </c>
    </row>
    <row r="612" spans="1:28" x14ac:dyDescent="0.25">
      <c r="A612" t="s">
        <v>84</v>
      </c>
      <c r="B612">
        <v>35038</v>
      </c>
      <c r="C612" t="s">
        <v>901</v>
      </c>
      <c r="D612" t="s">
        <v>965</v>
      </c>
      <c r="E612" t="s">
        <v>965</v>
      </c>
      <c r="F612" t="s">
        <v>30</v>
      </c>
      <c r="G612">
        <v>0</v>
      </c>
      <c r="H612">
        <v>3</v>
      </c>
      <c r="I612">
        <v>7</v>
      </c>
      <c r="J612" t="s">
        <v>31</v>
      </c>
      <c r="K612" t="s">
        <v>959</v>
      </c>
      <c r="L612">
        <v>2119531</v>
      </c>
      <c r="M612">
        <v>100</v>
      </c>
      <c r="N612">
        <v>100</v>
      </c>
      <c r="O612">
        <v>100</v>
      </c>
      <c r="P612">
        <v>100</v>
      </c>
      <c r="Q612">
        <v>100</v>
      </c>
      <c r="R612">
        <v>100</v>
      </c>
      <c r="S612">
        <v>100</v>
      </c>
      <c r="T612">
        <v>100</v>
      </c>
      <c r="U612">
        <v>100</v>
      </c>
      <c r="V612" t="s">
        <v>439</v>
      </c>
      <c r="W612" t="s">
        <v>960</v>
      </c>
      <c r="X612" t="s">
        <v>34</v>
      </c>
      <c r="Y612" t="s">
        <v>34</v>
      </c>
      <c r="Z612" t="s">
        <v>34</v>
      </c>
      <c r="AA612" t="s">
        <v>34</v>
      </c>
      <c r="AB612">
        <v>4</v>
      </c>
    </row>
    <row r="613" spans="1:28" x14ac:dyDescent="0.25">
      <c r="A613" t="s">
        <v>84</v>
      </c>
      <c r="B613">
        <v>35038</v>
      </c>
      <c r="C613" t="s">
        <v>901</v>
      </c>
      <c r="D613" t="s">
        <v>966</v>
      </c>
      <c r="E613" t="s">
        <v>966</v>
      </c>
      <c r="F613" t="s">
        <v>30</v>
      </c>
      <c r="G613">
        <v>0</v>
      </c>
      <c r="H613">
        <v>3</v>
      </c>
      <c r="I613">
        <v>9</v>
      </c>
      <c r="J613" t="s">
        <v>31</v>
      </c>
      <c r="K613" t="s">
        <v>959</v>
      </c>
      <c r="L613">
        <v>2115764</v>
      </c>
      <c r="M613">
        <v>100</v>
      </c>
      <c r="N613">
        <v>100</v>
      </c>
      <c r="O613">
        <v>100</v>
      </c>
      <c r="P613">
        <v>100</v>
      </c>
      <c r="Q613">
        <v>100</v>
      </c>
      <c r="R613">
        <v>100</v>
      </c>
      <c r="S613">
        <v>100</v>
      </c>
      <c r="T613">
        <v>100</v>
      </c>
      <c r="U613">
        <v>100</v>
      </c>
      <c r="V613" t="s">
        <v>439</v>
      </c>
      <c r="W613" t="s">
        <v>960</v>
      </c>
      <c r="X613" t="s">
        <v>34</v>
      </c>
      <c r="Y613" t="s">
        <v>34</v>
      </c>
      <c r="Z613" t="s">
        <v>34</v>
      </c>
      <c r="AA613" t="s">
        <v>34</v>
      </c>
      <c r="AB613">
        <v>4</v>
      </c>
    </row>
    <row r="614" spans="1:28" x14ac:dyDescent="0.25">
      <c r="A614" t="s">
        <v>84</v>
      </c>
      <c r="B614">
        <v>35038</v>
      </c>
      <c r="C614" t="s">
        <v>901</v>
      </c>
      <c r="D614" t="s">
        <v>967</v>
      </c>
      <c r="E614" t="s">
        <v>967</v>
      </c>
      <c r="F614" t="s">
        <v>30</v>
      </c>
      <c r="G614">
        <v>0</v>
      </c>
      <c r="H614">
        <v>3</v>
      </c>
      <c r="I614">
        <v>8</v>
      </c>
      <c r="J614" t="s">
        <v>31</v>
      </c>
      <c r="K614" t="s">
        <v>959</v>
      </c>
      <c r="L614">
        <v>2115764</v>
      </c>
      <c r="M614">
        <v>100</v>
      </c>
      <c r="N614">
        <v>100</v>
      </c>
      <c r="O614">
        <v>100</v>
      </c>
      <c r="P614">
        <v>100</v>
      </c>
      <c r="Q614">
        <v>100</v>
      </c>
      <c r="R614">
        <v>100</v>
      </c>
      <c r="S614">
        <v>100</v>
      </c>
      <c r="T614">
        <v>100</v>
      </c>
      <c r="U614">
        <v>100</v>
      </c>
      <c r="V614" t="s">
        <v>439</v>
      </c>
      <c r="W614" t="s">
        <v>960</v>
      </c>
      <c r="X614" t="s">
        <v>34</v>
      </c>
      <c r="Y614" t="s">
        <v>34</v>
      </c>
      <c r="Z614" t="s">
        <v>34</v>
      </c>
      <c r="AA614" t="s">
        <v>34</v>
      </c>
      <c r="AB614">
        <v>4</v>
      </c>
    </row>
    <row r="615" spans="1:28" x14ac:dyDescent="0.25">
      <c r="A615" t="s">
        <v>84</v>
      </c>
      <c r="B615">
        <v>35038</v>
      </c>
      <c r="C615" t="s">
        <v>901</v>
      </c>
      <c r="D615" t="s">
        <v>920</v>
      </c>
      <c r="E615" t="s">
        <v>920</v>
      </c>
      <c r="F615" t="s">
        <v>30</v>
      </c>
      <c r="G615">
        <v>12</v>
      </c>
      <c r="H615">
        <v>3</v>
      </c>
      <c r="I615">
        <v>32</v>
      </c>
      <c r="J615" t="s">
        <v>76</v>
      </c>
      <c r="K615" t="s">
        <v>903</v>
      </c>
      <c r="L615">
        <v>570644</v>
      </c>
      <c r="M615">
        <v>96</v>
      </c>
      <c r="N615">
        <v>96</v>
      </c>
      <c r="O615">
        <v>96</v>
      </c>
      <c r="P615">
        <v>96</v>
      </c>
      <c r="Q615">
        <v>96</v>
      </c>
      <c r="R615">
        <v>84.33</v>
      </c>
      <c r="S615">
        <v>100</v>
      </c>
      <c r="T615">
        <v>100</v>
      </c>
      <c r="U615">
        <v>100</v>
      </c>
      <c r="V615" t="s">
        <v>368</v>
      </c>
      <c r="W615" t="s">
        <v>904</v>
      </c>
      <c r="X615" t="s">
        <v>735</v>
      </c>
      <c r="Y615" t="s">
        <v>34</v>
      </c>
      <c r="Z615" t="s">
        <v>34</v>
      </c>
      <c r="AA615" t="s">
        <v>34</v>
      </c>
      <c r="AB615">
        <v>4</v>
      </c>
    </row>
    <row r="616" spans="1:28" x14ac:dyDescent="0.25">
      <c r="A616" t="s">
        <v>84</v>
      </c>
      <c r="B616">
        <v>35038</v>
      </c>
      <c r="C616" t="s">
        <v>901</v>
      </c>
      <c r="D616" t="s">
        <v>363</v>
      </c>
      <c r="E616" t="s">
        <v>363</v>
      </c>
      <c r="F616" t="s">
        <v>30</v>
      </c>
      <c r="G616">
        <v>4</v>
      </c>
      <c r="H616">
        <v>3</v>
      </c>
      <c r="I616">
        <v>44</v>
      </c>
      <c r="J616" t="s">
        <v>946</v>
      </c>
      <c r="K616" t="s">
        <v>933</v>
      </c>
      <c r="L616">
        <v>67801592</v>
      </c>
      <c r="M616">
        <v>99</v>
      </c>
      <c r="N616">
        <v>99</v>
      </c>
      <c r="O616">
        <v>98</v>
      </c>
      <c r="P616">
        <v>97</v>
      </c>
      <c r="Q616">
        <v>99</v>
      </c>
      <c r="R616">
        <v>100</v>
      </c>
      <c r="S616">
        <v>98.93</v>
      </c>
      <c r="T616">
        <v>99.58</v>
      </c>
      <c r="U616">
        <v>100</v>
      </c>
      <c r="V616" t="s">
        <v>947</v>
      </c>
      <c r="W616" t="s">
        <v>934</v>
      </c>
      <c r="X616" t="s">
        <v>34</v>
      </c>
      <c r="Y616" t="s">
        <v>785</v>
      </c>
      <c r="Z616" t="s">
        <v>102</v>
      </c>
      <c r="AA616" t="s">
        <v>34</v>
      </c>
      <c r="AB616">
        <v>4</v>
      </c>
    </row>
    <row r="617" spans="1:28" x14ac:dyDescent="0.25">
      <c r="A617" t="s">
        <v>84</v>
      </c>
      <c r="B617">
        <v>35038</v>
      </c>
      <c r="C617" t="s">
        <v>901</v>
      </c>
      <c r="D617" t="s">
        <v>951</v>
      </c>
      <c r="E617" t="s">
        <v>951</v>
      </c>
      <c r="F617" t="s">
        <v>30</v>
      </c>
      <c r="G617">
        <v>36</v>
      </c>
      <c r="H617">
        <v>3</v>
      </c>
      <c r="I617">
        <v>64</v>
      </c>
      <c r="J617" t="s">
        <v>57</v>
      </c>
      <c r="K617" t="s">
        <v>933</v>
      </c>
      <c r="L617">
        <v>1312606</v>
      </c>
      <c r="M617">
        <v>99</v>
      </c>
      <c r="N617">
        <v>99</v>
      </c>
      <c r="O617">
        <v>100</v>
      </c>
      <c r="P617">
        <v>99</v>
      </c>
      <c r="Q617">
        <v>99</v>
      </c>
      <c r="R617">
        <v>100</v>
      </c>
      <c r="S617">
        <v>100</v>
      </c>
      <c r="T617">
        <v>99.58</v>
      </c>
      <c r="U617">
        <v>100</v>
      </c>
      <c r="V617" t="s">
        <v>657</v>
      </c>
      <c r="W617" t="s">
        <v>934</v>
      </c>
      <c r="X617" t="s">
        <v>34</v>
      </c>
      <c r="Y617" t="s">
        <v>34</v>
      </c>
      <c r="Z617" t="s">
        <v>102</v>
      </c>
      <c r="AA617" t="s">
        <v>34</v>
      </c>
      <c r="AB617">
        <v>4</v>
      </c>
    </row>
    <row r="618" spans="1:28" x14ac:dyDescent="0.25">
      <c r="A618" t="s">
        <v>84</v>
      </c>
      <c r="B618">
        <v>35038</v>
      </c>
      <c r="C618" t="s">
        <v>901</v>
      </c>
      <c r="D618" t="s">
        <v>949</v>
      </c>
      <c r="E618" t="s">
        <v>949</v>
      </c>
      <c r="F618" t="s">
        <v>30</v>
      </c>
      <c r="G618">
        <v>27</v>
      </c>
      <c r="H618">
        <v>3</v>
      </c>
      <c r="I618">
        <v>56</v>
      </c>
      <c r="J618" t="s">
        <v>57</v>
      </c>
      <c r="K618" t="s">
        <v>933</v>
      </c>
      <c r="L618">
        <v>1474128</v>
      </c>
      <c r="M618">
        <v>99</v>
      </c>
      <c r="N618">
        <v>99</v>
      </c>
      <c r="O618">
        <v>99</v>
      </c>
      <c r="P618">
        <v>98</v>
      </c>
      <c r="Q618">
        <v>99</v>
      </c>
      <c r="R618">
        <v>100</v>
      </c>
      <c r="S618">
        <v>98.42</v>
      </c>
      <c r="T618">
        <v>99.58</v>
      </c>
      <c r="U618">
        <v>100</v>
      </c>
      <c r="V618" t="s">
        <v>918</v>
      </c>
      <c r="W618" t="s">
        <v>934</v>
      </c>
      <c r="X618" t="s">
        <v>34</v>
      </c>
      <c r="Y618" t="s">
        <v>480</v>
      </c>
      <c r="Z618" t="s">
        <v>102</v>
      </c>
      <c r="AA618" t="s">
        <v>34</v>
      </c>
      <c r="AB618">
        <v>4</v>
      </c>
    </row>
    <row r="619" spans="1:28" x14ac:dyDescent="0.25">
      <c r="A619" t="s">
        <v>84</v>
      </c>
      <c r="B619">
        <v>35038</v>
      </c>
      <c r="C619" t="s">
        <v>901</v>
      </c>
      <c r="D619" t="s">
        <v>950</v>
      </c>
      <c r="E619" t="s">
        <v>950</v>
      </c>
      <c r="F619" t="s">
        <v>30</v>
      </c>
      <c r="G619">
        <v>27</v>
      </c>
      <c r="H619">
        <v>3</v>
      </c>
      <c r="I619">
        <v>61</v>
      </c>
      <c r="J619" t="s">
        <v>57</v>
      </c>
      <c r="K619" t="s">
        <v>933</v>
      </c>
      <c r="L619">
        <v>1369642</v>
      </c>
      <c r="M619">
        <v>99</v>
      </c>
      <c r="N619">
        <v>99</v>
      </c>
      <c r="O619">
        <v>100</v>
      </c>
      <c r="P619">
        <v>99</v>
      </c>
      <c r="Q619">
        <v>99</v>
      </c>
      <c r="R619">
        <v>100</v>
      </c>
      <c r="S619">
        <v>100</v>
      </c>
      <c r="T619">
        <v>99.58</v>
      </c>
      <c r="U619">
        <v>100</v>
      </c>
      <c r="V619" t="s">
        <v>657</v>
      </c>
      <c r="W619" t="s">
        <v>934</v>
      </c>
      <c r="X619" t="s">
        <v>34</v>
      </c>
      <c r="Y619" t="s">
        <v>34</v>
      </c>
      <c r="Z619" t="s">
        <v>102</v>
      </c>
      <c r="AA619" t="s">
        <v>34</v>
      </c>
      <c r="AB619">
        <v>4</v>
      </c>
    </row>
    <row r="620" spans="1:28" x14ac:dyDescent="0.25">
      <c r="A620" t="s">
        <v>84</v>
      </c>
      <c r="B620">
        <v>35038</v>
      </c>
      <c r="C620" t="s">
        <v>901</v>
      </c>
      <c r="D620" t="s">
        <v>421</v>
      </c>
      <c r="E620" t="s">
        <v>421</v>
      </c>
      <c r="F620" t="s">
        <v>30</v>
      </c>
      <c r="G620">
        <v>26</v>
      </c>
      <c r="H620">
        <v>3</v>
      </c>
      <c r="I620">
        <v>67</v>
      </c>
      <c r="J620" t="s">
        <v>57</v>
      </c>
      <c r="K620" t="s">
        <v>933</v>
      </c>
      <c r="L620">
        <v>1233883</v>
      </c>
      <c r="M620">
        <v>99</v>
      </c>
      <c r="N620">
        <v>99</v>
      </c>
      <c r="O620">
        <v>100</v>
      </c>
      <c r="P620">
        <v>99</v>
      </c>
      <c r="Q620">
        <v>99</v>
      </c>
      <c r="R620">
        <v>100</v>
      </c>
      <c r="S620">
        <v>100</v>
      </c>
      <c r="T620">
        <v>99.58</v>
      </c>
      <c r="U620">
        <v>100</v>
      </c>
      <c r="V620" t="s">
        <v>657</v>
      </c>
      <c r="W620" t="s">
        <v>934</v>
      </c>
      <c r="X620" t="s">
        <v>34</v>
      </c>
      <c r="Y620" t="s">
        <v>34</v>
      </c>
      <c r="Z620" t="s">
        <v>102</v>
      </c>
      <c r="AA620" t="s">
        <v>34</v>
      </c>
      <c r="AB620">
        <v>4</v>
      </c>
    </row>
    <row r="621" spans="1:28" x14ac:dyDescent="0.25">
      <c r="A621" t="s">
        <v>84</v>
      </c>
      <c r="B621">
        <v>35038</v>
      </c>
      <c r="C621" t="s">
        <v>901</v>
      </c>
      <c r="D621" t="s">
        <v>969</v>
      </c>
      <c r="E621" t="s">
        <v>969</v>
      </c>
      <c r="F621" t="s">
        <v>30</v>
      </c>
      <c r="G621">
        <v>12</v>
      </c>
      <c r="H621">
        <v>3</v>
      </c>
      <c r="I621">
        <v>33</v>
      </c>
      <c r="J621" t="s">
        <v>57</v>
      </c>
      <c r="K621" t="s">
        <v>959</v>
      </c>
      <c r="L621">
        <v>917296</v>
      </c>
      <c r="M621">
        <v>100</v>
      </c>
      <c r="N621">
        <v>100</v>
      </c>
      <c r="O621">
        <v>100</v>
      </c>
      <c r="P621">
        <v>100</v>
      </c>
      <c r="Q621">
        <v>100</v>
      </c>
      <c r="R621">
        <v>100</v>
      </c>
      <c r="S621">
        <v>100</v>
      </c>
      <c r="T621">
        <v>100</v>
      </c>
      <c r="U621">
        <v>100</v>
      </c>
      <c r="V621" t="s">
        <v>439</v>
      </c>
      <c r="W621" t="s">
        <v>960</v>
      </c>
      <c r="X621" t="s">
        <v>34</v>
      </c>
      <c r="Y621" t="s">
        <v>34</v>
      </c>
      <c r="Z621" t="s">
        <v>34</v>
      </c>
      <c r="AA621" t="s">
        <v>34</v>
      </c>
      <c r="AB621">
        <v>4</v>
      </c>
    </row>
    <row r="622" spans="1:28" x14ac:dyDescent="0.25">
      <c r="A622" t="s">
        <v>84</v>
      </c>
      <c r="B622">
        <v>35038</v>
      </c>
      <c r="C622" t="s">
        <v>901</v>
      </c>
      <c r="D622" t="s">
        <v>971</v>
      </c>
      <c r="E622" t="s">
        <v>971</v>
      </c>
      <c r="F622" t="s">
        <v>30</v>
      </c>
      <c r="G622">
        <v>12</v>
      </c>
      <c r="H622">
        <v>3</v>
      </c>
      <c r="I622">
        <v>57</v>
      </c>
      <c r="J622" t="s">
        <v>57</v>
      </c>
      <c r="K622" t="s">
        <v>959</v>
      </c>
      <c r="L622">
        <v>247367</v>
      </c>
      <c r="M622">
        <v>100</v>
      </c>
      <c r="N622">
        <v>100</v>
      </c>
      <c r="O622">
        <v>100</v>
      </c>
      <c r="P622">
        <v>100</v>
      </c>
      <c r="Q622">
        <v>100</v>
      </c>
      <c r="R622">
        <v>100</v>
      </c>
      <c r="S622">
        <v>100</v>
      </c>
      <c r="T622">
        <v>100</v>
      </c>
      <c r="U622">
        <v>100</v>
      </c>
      <c r="V622" t="s">
        <v>439</v>
      </c>
      <c r="W622" t="s">
        <v>960</v>
      </c>
      <c r="X622" t="s">
        <v>34</v>
      </c>
      <c r="Y622" t="s">
        <v>34</v>
      </c>
      <c r="Z622" t="s">
        <v>34</v>
      </c>
      <c r="AA622" t="s">
        <v>34</v>
      </c>
      <c r="AB622">
        <v>4</v>
      </c>
    </row>
    <row r="623" spans="1:28" x14ac:dyDescent="0.25">
      <c r="A623" t="s">
        <v>84</v>
      </c>
      <c r="B623">
        <v>35038</v>
      </c>
      <c r="C623" t="s">
        <v>901</v>
      </c>
      <c r="D623" t="s">
        <v>972</v>
      </c>
      <c r="E623" t="s">
        <v>972</v>
      </c>
      <c r="F623" t="s">
        <v>30</v>
      </c>
      <c r="G623">
        <v>12</v>
      </c>
      <c r="H623">
        <v>3</v>
      </c>
      <c r="I623">
        <v>68</v>
      </c>
      <c r="J623" t="s">
        <v>57</v>
      </c>
      <c r="K623" t="s">
        <v>959</v>
      </c>
      <c r="L623">
        <v>218750</v>
      </c>
      <c r="M623">
        <v>100</v>
      </c>
      <c r="N623">
        <v>100</v>
      </c>
      <c r="O623">
        <v>100</v>
      </c>
      <c r="P623">
        <v>100</v>
      </c>
      <c r="Q623">
        <v>100</v>
      </c>
      <c r="R623">
        <v>100</v>
      </c>
      <c r="S623">
        <v>100</v>
      </c>
      <c r="T623">
        <v>100</v>
      </c>
      <c r="U623">
        <v>100</v>
      </c>
      <c r="V623" t="s">
        <v>439</v>
      </c>
      <c r="W623" t="s">
        <v>960</v>
      </c>
      <c r="X623" t="s">
        <v>34</v>
      </c>
      <c r="Y623" t="s">
        <v>34</v>
      </c>
      <c r="Z623" t="s">
        <v>34</v>
      </c>
      <c r="AA623" t="s">
        <v>34</v>
      </c>
      <c r="AB623">
        <v>4</v>
      </c>
    </row>
    <row r="624" spans="1:28" x14ac:dyDescent="0.25">
      <c r="A624" t="s">
        <v>84</v>
      </c>
      <c r="B624">
        <v>35038</v>
      </c>
      <c r="C624" t="s">
        <v>901</v>
      </c>
      <c r="D624" t="s">
        <v>973</v>
      </c>
      <c r="E624" t="s">
        <v>973</v>
      </c>
      <c r="F624" t="s">
        <v>30</v>
      </c>
      <c r="G624">
        <v>10</v>
      </c>
      <c r="H624">
        <v>3</v>
      </c>
      <c r="I624">
        <v>77</v>
      </c>
      <c r="J624" t="s">
        <v>57</v>
      </c>
      <c r="K624" t="s">
        <v>959</v>
      </c>
      <c r="L624">
        <v>181468</v>
      </c>
      <c r="M624">
        <v>100</v>
      </c>
      <c r="N624">
        <v>100</v>
      </c>
      <c r="O624">
        <v>100</v>
      </c>
      <c r="P624">
        <v>100</v>
      </c>
      <c r="Q624">
        <v>100</v>
      </c>
      <c r="R624">
        <v>100</v>
      </c>
      <c r="S624">
        <v>100</v>
      </c>
      <c r="T624">
        <v>100</v>
      </c>
      <c r="U624">
        <v>100</v>
      </c>
      <c r="V624" t="s">
        <v>439</v>
      </c>
      <c r="W624" t="s">
        <v>960</v>
      </c>
      <c r="X624" t="s">
        <v>34</v>
      </c>
      <c r="Y624" t="s">
        <v>34</v>
      </c>
      <c r="Z624" t="s">
        <v>34</v>
      </c>
      <c r="AA624" t="s">
        <v>34</v>
      </c>
      <c r="AB624">
        <v>4</v>
      </c>
    </row>
    <row r="625" spans="1:28" x14ac:dyDescent="0.25">
      <c r="A625" t="s">
        <v>84</v>
      </c>
      <c r="B625">
        <v>35038</v>
      </c>
      <c r="C625" t="s">
        <v>901</v>
      </c>
      <c r="D625" t="s">
        <v>974</v>
      </c>
      <c r="E625" t="s">
        <v>974</v>
      </c>
      <c r="F625" t="s">
        <v>30</v>
      </c>
      <c r="G625">
        <v>9</v>
      </c>
      <c r="H625">
        <v>3</v>
      </c>
      <c r="I625">
        <v>80</v>
      </c>
      <c r="J625" t="s">
        <v>57</v>
      </c>
      <c r="K625" t="s">
        <v>959</v>
      </c>
      <c r="L625">
        <v>146788</v>
      </c>
      <c r="M625">
        <v>100</v>
      </c>
      <c r="N625">
        <v>100</v>
      </c>
      <c r="O625">
        <v>100</v>
      </c>
      <c r="P625">
        <v>100</v>
      </c>
      <c r="Q625">
        <v>100</v>
      </c>
      <c r="R625">
        <v>100</v>
      </c>
      <c r="S625">
        <v>100</v>
      </c>
      <c r="T625">
        <v>100</v>
      </c>
      <c r="U625">
        <v>100</v>
      </c>
      <c r="V625" t="s">
        <v>439</v>
      </c>
      <c r="W625" t="s">
        <v>960</v>
      </c>
      <c r="X625" t="s">
        <v>34</v>
      </c>
      <c r="Y625" t="s">
        <v>34</v>
      </c>
      <c r="Z625" t="s">
        <v>34</v>
      </c>
      <c r="AA625" t="s">
        <v>34</v>
      </c>
      <c r="AB625">
        <v>4</v>
      </c>
    </row>
    <row r="626" spans="1:28" x14ac:dyDescent="0.25">
      <c r="A626" t="s">
        <v>84</v>
      </c>
      <c r="B626">
        <v>35038</v>
      </c>
      <c r="C626" t="s">
        <v>901</v>
      </c>
      <c r="D626" t="s">
        <v>372</v>
      </c>
      <c r="E626" t="s">
        <v>372</v>
      </c>
      <c r="F626" t="s">
        <v>30</v>
      </c>
      <c r="G626">
        <v>6</v>
      </c>
      <c r="H626">
        <v>3</v>
      </c>
      <c r="I626">
        <v>49</v>
      </c>
      <c r="J626" t="s">
        <v>57</v>
      </c>
      <c r="K626" t="s">
        <v>933</v>
      </c>
      <c r="L626">
        <v>6907207</v>
      </c>
      <c r="M626">
        <v>99</v>
      </c>
      <c r="N626">
        <v>99</v>
      </c>
      <c r="O626">
        <v>100</v>
      </c>
      <c r="P626">
        <v>98</v>
      </c>
      <c r="Q626">
        <v>99</v>
      </c>
      <c r="R626">
        <v>100</v>
      </c>
      <c r="S626">
        <v>98</v>
      </c>
      <c r="T626">
        <v>99.58</v>
      </c>
      <c r="U626">
        <v>100</v>
      </c>
      <c r="V626" t="s">
        <v>948</v>
      </c>
      <c r="W626" t="s">
        <v>934</v>
      </c>
      <c r="X626" t="s">
        <v>34</v>
      </c>
      <c r="Y626" t="s">
        <v>555</v>
      </c>
      <c r="Z626" t="s">
        <v>102</v>
      </c>
      <c r="AA626" t="s">
        <v>34</v>
      </c>
      <c r="AB626">
        <v>4</v>
      </c>
    </row>
    <row r="627" spans="1:28" x14ac:dyDescent="0.25">
      <c r="A627" t="s">
        <v>84</v>
      </c>
      <c r="B627">
        <v>35038</v>
      </c>
      <c r="C627" t="s">
        <v>901</v>
      </c>
      <c r="D627" t="s">
        <v>916</v>
      </c>
      <c r="E627" t="s">
        <v>916</v>
      </c>
      <c r="F627" t="s">
        <v>30</v>
      </c>
      <c r="G627">
        <v>4</v>
      </c>
      <c r="H627">
        <v>3</v>
      </c>
      <c r="I627">
        <v>25</v>
      </c>
      <c r="J627" t="s">
        <v>57</v>
      </c>
      <c r="K627" t="s">
        <v>903</v>
      </c>
      <c r="L627">
        <v>576973</v>
      </c>
      <c r="M627">
        <v>97</v>
      </c>
      <c r="N627">
        <v>97</v>
      </c>
      <c r="O627">
        <v>97</v>
      </c>
      <c r="P627">
        <v>97</v>
      </c>
      <c r="Q627">
        <v>97</v>
      </c>
      <c r="R627">
        <v>95.31</v>
      </c>
      <c r="S627">
        <v>93.84</v>
      </c>
      <c r="T627">
        <v>100</v>
      </c>
      <c r="U627">
        <v>100</v>
      </c>
      <c r="V627" t="s">
        <v>544</v>
      </c>
      <c r="W627" t="s">
        <v>904</v>
      </c>
      <c r="X627" t="s">
        <v>58</v>
      </c>
      <c r="Y627" t="s">
        <v>393</v>
      </c>
      <c r="Z627" t="s">
        <v>34</v>
      </c>
      <c r="AA627" t="s">
        <v>34</v>
      </c>
      <c r="AB627">
        <v>4</v>
      </c>
    </row>
    <row r="628" spans="1:28" x14ac:dyDescent="0.25">
      <c r="A628" t="s">
        <v>84</v>
      </c>
      <c r="B628">
        <v>35038</v>
      </c>
      <c r="C628" t="s">
        <v>901</v>
      </c>
      <c r="D628" t="s">
        <v>914</v>
      </c>
      <c r="E628" t="s">
        <v>914</v>
      </c>
      <c r="F628" t="s">
        <v>30</v>
      </c>
      <c r="G628">
        <v>1</v>
      </c>
      <c r="H628">
        <v>3</v>
      </c>
      <c r="I628">
        <v>10</v>
      </c>
      <c r="J628" t="s">
        <v>57</v>
      </c>
      <c r="K628" t="s">
        <v>903</v>
      </c>
      <c r="L628">
        <v>36318</v>
      </c>
      <c r="M628">
        <v>99</v>
      </c>
      <c r="N628">
        <v>99</v>
      </c>
      <c r="O628">
        <v>99</v>
      </c>
      <c r="P628">
        <v>99</v>
      </c>
      <c r="Q628">
        <v>99</v>
      </c>
      <c r="R628">
        <v>100</v>
      </c>
      <c r="S628">
        <v>99.61</v>
      </c>
      <c r="T628">
        <v>100</v>
      </c>
      <c r="U628">
        <v>100</v>
      </c>
      <c r="V628" t="s">
        <v>537</v>
      </c>
      <c r="W628" t="s">
        <v>904</v>
      </c>
      <c r="X628" t="s">
        <v>34</v>
      </c>
      <c r="Y628" t="s">
        <v>64</v>
      </c>
      <c r="Z628" t="s">
        <v>34</v>
      </c>
      <c r="AA628" t="s">
        <v>34</v>
      </c>
      <c r="AB628">
        <v>4</v>
      </c>
    </row>
    <row r="629" spans="1:28" x14ac:dyDescent="0.25">
      <c r="A629" t="s">
        <v>84</v>
      </c>
      <c r="B629">
        <v>35038</v>
      </c>
      <c r="C629" t="s">
        <v>901</v>
      </c>
      <c r="D629" t="s">
        <v>915</v>
      </c>
      <c r="E629" t="s">
        <v>915</v>
      </c>
      <c r="F629" t="s">
        <v>30</v>
      </c>
      <c r="G629">
        <v>1</v>
      </c>
      <c r="H629">
        <v>3</v>
      </c>
      <c r="I629">
        <v>13</v>
      </c>
      <c r="J629" t="s">
        <v>57</v>
      </c>
      <c r="K629" t="s">
        <v>903</v>
      </c>
      <c r="L629">
        <v>6247</v>
      </c>
      <c r="M629">
        <v>99</v>
      </c>
      <c r="N629">
        <v>99</v>
      </c>
      <c r="O629">
        <v>99</v>
      </c>
      <c r="P629">
        <v>99</v>
      </c>
      <c r="Q629">
        <v>99</v>
      </c>
      <c r="R629">
        <v>100</v>
      </c>
      <c r="S629">
        <v>96.78</v>
      </c>
      <c r="T629">
        <v>100</v>
      </c>
      <c r="U629">
        <v>100</v>
      </c>
      <c r="V629" t="s">
        <v>537</v>
      </c>
      <c r="W629" t="s">
        <v>904</v>
      </c>
      <c r="X629" t="s">
        <v>34</v>
      </c>
      <c r="Y629" t="s">
        <v>297</v>
      </c>
      <c r="Z629" t="s">
        <v>34</v>
      </c>
      <c r="AA629" t="s">
        <v>34</v>
      </c>
      <c r="AB629">
        <v>4</v>
      </c>
    </row>
    <row r="630" spans="1:28" x14ac:dyDescent="0.25">
      <c r="A630" t="s">
        <v>84</v>
      </c>
      <c r="B630">
        <v>35038</v>
      </c>
      <c r="C630" t="s">
        <v>901</v>
      </c>
      <c r="D630" t="s">
        <v>919</v>
      </c>
      <c r="E630" t="s">
        <v>919</v>
      </c>
      <c r="F630" t="s">
        <v>30</v>
      </c>
      <c r="G630">
        <v>1</v>
      </c>
      <c r="H630">
        <v>3</v>
      </c>
      <c r="I630">
        <v>30</v>
      </c>
      <c r="J630" t="s">
        <v>57</v>
      </c>
      <c r="K630" t="s">
        <v>903</v>
      </c>
      <c r="L630">
        <v>2614</v>
      </c>
      <c r="M630">
        <v>97</v>
      </c>
      <c r="N630">
        <v>97</v>
      </c>
      <c r="O630">
        <v>97</v>
      </c>
      <c r="P630">
        <v>97</v>
      </c>
      <c r="Q630">
        <v>97</v>
      </c>
      <c r="R630">
        <v>100</v>
      </c>
      <c r="S630">
        <v>89.37</v>
      </c>
      <c r="T630">
        <v>100</v>
      </c>
      <c r="U630">
        <v>100</v>
      </c>
      <c r="V630" t="s">
        <v>537</v>
      </c>
      <c r="W630" t="s">
        <v>904</v>
      </c>
      <c r="X630" t="s">
        <v>34</v>
      </c>
      <c r="Y630" t="s">
        <v>92</v>
      </c>
      <c r="Z630" t="s">
        <v>34</v>
      </c>
      <c r="AA630" t="s">
        <v>34</v>
      </c>
      <c r="AB630">
        <v>4</v>
      </c>
    </row>
    <row r="631" spans="1:28" x14ac:dyDescent="0.25">
      <c r="A631" t="s">
        <v>84</v>
      </c>
      <c r="B631">
        <v>35038</v>
      </c>
      <c r="C631" t="s">
        <v>901</v>
      </c>
      <c r="D631" t="s">
        <v>921</v>
      </c>
      <c r="E631" t="s">
        <v>921</v>
      </c>
      <c r="F631" t="s">
        <v>30</v>
      </c>
      <c r="G631">
        <v>1</v>
      </c>
      <c r="H631">
        <v>3</v>
      </c>
      <c r="I631">
        <v>41</v>
      </c>
      <c r="J631" t="s">
        <v>57</v>
      </c>
      <c r="K631" t="s">
        <v>903</v>
      </c>
      <c r="L631">
        <v>44343</v>
      </c>
      <c r="M631">
        <v>96</v>
      </c>
      <c r="N631">
        <v>96</v>
      </c>
      <c r="O631">
        <v>96</v>
      </c>
      <c r="P631">
        <v>95</v>
      </c>
      <c r="Q631">
        <v>96</v>
      </c>
      <c r="R631">
        <v>84.33</v>
      </c>
      <c r="S631">
        <v>100</v>
      </c>
      <c r="T631">
        <v>99.91</v>
      </c>
      <c r="U631">
        <v>100</v>
      </c>
      <c r="V631" t="s">
        <v>922</v>
      </c>
      <c r="W631" t="s">
        <v>904</v>
      </c>
      <c r="X631" t="s">
        <v>735</v>
      </c>
      <c r="Y631" t="s">
        <v>34</v>
      </c>
      <c r="Z631" t="s">
        <v>64</v>
      </c>
      <c r="AA631" t="s">
        <v>34</v>
      </c>
      <c r="AB631">
        <v>4</v>
      </c>
    </row>
    <row r="632" spans="1:28" x14ac:dyDescent="0.25">
      <c r="A632" t="s">
        <v>84</v>
      </c>
      <c r="B632">
        <v>35038</v>
      </c>
      <c r="C632" t="s">
        <v>901</v>
      </c>
      <c r="D632" t="s">
        <v>923</v>
      </c>
      <c r="E632" t="s">
        <v>923</v>
      </c>
      <c r="F632" t="s">
        <v>30</v>
      </c>
      <c r="G632">
        <v>1</v>
      </c>
      <c r="H632">
        <v>3</v>
      </c>
      <c r="I632">
        <v>46</v>
      </c>
      <c r="J632" t="s">
        <v>57</v>
      </c>
      <c r="K632" t="s">
        <v>903</v>
      </c>
      <c r="L632">
        <v>43027</v>
      </c>
      <c r="M632">
        <v>96</v>
      </c>
      <c r="N632">
        <v>96</v>
      </c>
      <c r="O632">
        <v>96</v>
      </c>
      <c r="P632">
        <v>96</v>
      </c>
      <c r="Q632">
        <v>96</v>
      </c>
      <c r="R632">
        <v>84.33</v>
      </c>
      <c r="S632">
        <v>100</v>
      </c>
      <c r="T632">
        <v>100</v>
      </c>
      <c r="U632">
        <v>100</v>
      </c>
      <c r="V632" t="s">
        <v>368</v>
      </c>
      <c r="W632" t="s">
        <v>904</v>
      </c>
      <c r="X632" t="s">
        <v>735</v>
      </c>
      <c r="Y632" t="s">
        <v>34</v>
      </c>
      <c r="Z632" t="s">
        <v>34</v>
      </c>
      <c r="AA632" t="s">
        <v>34</v>
      </c>
      <c r="AB632">
        <v>4</v>
      </c>
    </row>
    <row r="633" spans="1:28" x14ac:dyDescent="0.25">
      <c r="A633" t="s">
        <v>84</v>
      </c>
      <c r="B633">
        <v>35038</v>
      </c>
      <c r="C633" t="s">
        <v>901</v>
      </c>
      <c r="D633" t="s">
        <v>924</v>
      </c>
      <c r="E633" t="s">
        <v>924</v>
      </c>
      <c r="F633" t="s">
        <v>30</v>
      </c>
      <c r="G633">
        <v>1</v>
      </c>
      <c r="H633">
        <v>3</v>
      </c>
      <c r="I633">
        <v>54</v>
      </c>
      <c r="J633" t="s">
        <v>57</v>
      </c>
      <c r="K633" t="s">
        <v>903</v>
      </c>
      <c r="L633">
        <v>40282</v>
      </c>
      <c r="M633">
        <v>96</v>
      </c>
      <c r="N633">
        <v>96</v>
      </c>
      <c r="O633">
        <v>96</v>
      </c>
      <c r="P633">
        <v>96</v>
      </c>
      <c r="Q633">
        <v>96</v>
      </c>
      <c r="R633">
        <v>100</v>
      </c>
      <c r="S633">
        <v>87.3</v>
      </c>
      <c r="T633">
        <v>100</v>
      </c>
      <c r="U633">
        <v>100</v>
      </c>
      <c r="V633" t="s">
        <v>537</v>
      </c>
      <c r="W633" t="s">
        <v>904</v>
      </c>
      <c r="X633" t="s">
        <v>34</v>
      </c>
      <c r="Y633" t="s">
        <v>347</v>
      </c>
      <c r="Z633" t="s">
        <v>34</v>
      </c>
      <c r="AA633" t="s">
        <v>34</v>
      </c>
      <c r="AB633">
        <v>4</v>
      </c>
    </row>
    <row r="634" spans="1:28" x14ac:dyDescent="0.25">
      <c r="A634" t="s">
        <v>84</v>
      </c>
      <c r="B634">
        <v>35038</v>
      </c>
      <c r="C634" t="s">
        <v>901</v>
      </c>
      <c r="D634" t="s">
        <v>926</v>
      </c>
      <c r="E634" t="s">
        <v>926</v>
      </c>
      <c r="F634" t="s">
        <v>30</v>
      </c>
      <c r="G634">
        <v>1</v>
      </c>
      <c r="H634">
        <v>3</v>
      </c>
      <c r="I634">
        <v>68</v>
      </c>
      <c r="J634" t="s">
        <v>57</v>
      </c>
      <c r="K634" t="s">
        <v>903</v>
      </c>
      <c r="L634">
        <v>44450</v>
      </c>
      <c r="M634">
        <v>95</v>
      </c>
      <c r="N634">
        <v>95</v>
      </c>
      <c r="O634">
        <v>95</v>
      </c>
      <c r="P634">
        <v>95</v>
      </c>
      <c r="Q634">
        <v>95</v>
      </c>
      <c r="R634">
        <v>84.33</v>
      </c>
      <c r="S634">
        <v>98.4</v>
      </c>
      <c r="T634">
        <v>99.92</v>
      </c>
      <c r="U634">
        <v>100</v>
      </c>
      <c r="V634" t="s">
        <v>119</v>
      </c>
      <c r="W634" t="s">
        <v>904</v>
      </c>
      <c r="X634" t="s">
        <v>735</v>
      </c>
      <c r="Y634" t="s">
        <v>480</v>
      </c>
      <c r="Z634" t="s">
        <v>64</v>
      </c>
      <c r="AA634" t="s">
        <v>34</v>
      </c>
      <c r="AB634">
        <v>4</v>
      </c>
    </row>
    <row r="635" spans="1:28" x14ac:dyDescent="0.25">
      <c r="A635" t="s">
        <v>84</v>
      </c>
      <c r="B635">
        <v>35038</v>
      </c>
      <c r="C635" t="s">
        <v>901</v>
      </c>
      <c r="D635" t="s">
        <v>975</v>
      </c>
      <c r="E635" t="s">
        <v>975</v>
      </c>
      <c r="F635" t="s">
        <v>30</v>
      </c>
      <c r="G635">
        <v>1</v>
      </c>
      <c r="H635">
        <v>3</v>
      </c>
      <c r="I635">
        <v>93</v>
      </c>
      <c r="J635" t="s">
        <v>57</v>
      </c>
      <c r="K635" t="s">
        <v>959</v>
      </c>
      <c r="L635">
        <v>93219</v>
      </c>
      <c r="M635">
        <v>100</v>
      </c>
      <c r="N635">
        <v>100</v>
      </c>
      <c r="O635">
        <v>100</v>
      </c>
      <c r="P635">
        <v>100</v>
      </c>
      <c r="Q635">
        <v>100</v>
      </c>
      <c r="R635">
        <v>100</v>
      </c>
      <c r="S635">
        <v>100</v>
      </c>
      <c r="T635">
        <v>100</v>
      </c>
      <c r="U635">
        <v>100</v>
      </c>
      <c r="V635" t="s">
        <v>439</v>
      </c>
      <c r="W635" t="s">
        <v>960</v>
      </c>
      <c r="X635" t="s">
        <v>34</v>
      </c>
      <c r="Y635" t="s">
        <v>34</v>
      </c>
      <c r="Z635" t="s">
        <v>34</v>
      </c>
      <c r="AA635" t="s">
        <v>34</v>
      </c>
      <c r="AB635">
        <v>4</v>
      </c>
    </row>
    <row r="636" spans="1:28" x14ac:dyDescent="0.25">
      <c r="A636" t="s">
        <v>84</v>
      </c>
      <c r="B636">
        <v>35038</v>
      </c>
      <c r="C636" t="s">
        <v>901</v>
      </c>
      <c r="D636" t="s">
        <v>917</v>
      </c>
      <c r="E636" t="s">
        <v>917</v>
      </c>
      <c r="F636" t="s">
        <v>30</v>
      </c>
      <c r="G636">
        <v>0</v>
      </c>
      <c r="H636">
        <v>3</v>
      </c>
      <c r="I636">
        <v>28</v>
      </c>
      <c r="J636" t="s">
        <v>57</v>
      </c>
      <c r="K636" t="s">
        <v>903</v>
      </c>
      <c r="L636">
        <v>30835</v>
      </c>
      <c r="M636">
        <v>97</v>
      </c>
      <c r="N636">
        <v>97</v>
      </c>
      <c r="O636">
        <v>97</v>
      </c>
      <c r="P636">
        <v>96</v>
      </c>
      <c r="Q636">
        <v>97</v>
      </c>
      <c r="R636">
        <v>100</v>
      </c>
      <c r="S636">
        <v>88.93</v>
      </c>
      <c r="T636">
        <v>99.85</v>
      </c>
      <c r="U636">
        <v>100</v>
      </c>
      <c r="V636" t="s">
        <v>918</v>
      </c>
      <c r="W636" t="s">
        <v>904</v>
      </c>
      <c r="X636" t="s">
        <v>34</v>
      </c>
      <c r="Y636" t="s">
        <v>92</v>
      </c>
      <c r="Z636" t="s">
        <v>52</v>
      </c>
      <c r="AA636" t="s">
        <v>34</v>
      </c>
      <c r="AB636">
        <v>4</v>
      </c>
    </row>
    <row r="637" spans="1:28" x14ac:dyDescent="0.25">
      <c r="A637" t="s">
        <v>84</v>
      </c>
      <c r="B637">
        <v>35038</v>
      </c>
      <c r="C637" t="s">
        <v>901</v>
      </c>
      <c r="D637" t="s">
        <v>944</v>
      </c>
      <c r="E637" t="s">
        <v>944</v>
      </c>
      <c r="F637" t="s">
        <v>30</v>
      </c>
      <c r="G637">
        <v>0</v>
      </c>
      <c r="H637">
        <v>3</v>
      </c>
      <c r="I637">
        <v>21</v>
      </c>
      <c r="J637" t="s">
        <v>57</v>
      </c>
      <c r="K637" t="s">
        <v>933</v>
      </c>
      <c r="L637">
        <v>11681</v>
      </c>
      <c r="M637">
        <v>100</v>
      </c>
      <c r="N637">
        <v>100</v>
      </c>
      <c r="O637">
        <v>100</v>
      </c>
      <c r="P637">
        <v>100</v>
      </c>
      <c r="Q637">
        <v>100</v>
      </c>
      <c r="R637">
        <v>100</v>
      </c>
      <c r="S637">
        <v>100</v>
      </c>
      <c r="T637">
        <v>100</v>
      </c>
      <c r="U637">
        <v>100</v>
      </c>
      <c r="V637" t="s">
        <v>439</v>
      </c>
      <c r="W637" t="s">
        <v>934</v>
      </c>
      <c r="X637" t="s">
        <v>34</v>
      </c>
      <c r="Y637" t="s">
        <v>34</v>
      </c>
      <c r="Z637" t="s">
        <v>34</v>
      </c>
      <c r="AA637" t="s">
        <v>34</v>
      </c>
      <c r="AB637">
        <v>4</v>
      </c>
    </row>
    <row r="638" spans="1:28" x14ac:dyDescent="0.25">
      <c r="A638" t="s">
        <v>84</v>
      </c>
      <c r="B638">
        <v>35038</v>
      </c>
      <c r="C638" t="s">
        <v>901</v>
      </c>
      <c r="D638" t="s">
        <v>952</v>
      </c>
      <c r="E638" t="s">
        <v>952</v>
      </c>
      <c r="F638" t="s">
        <v>30</v>
      </c>
      <c r="G638">
        <v>0</v>
      </c>
      <c r="H638">
        <v>3</v>
      </c>
      <c r="I638">
        <v>76</v>
      </c>
      <c r="J638" t="s">
        <v>57</v>
      </c>
      <c r="K638" t="s">
        <v>933</v>
      </c>
      <c r="L638">
        <v>12357</v>
      </c>
      <c r="M638">
        <v>99</v>
      </c>
      <c r="N638">
        <v>99</v>
      </c>
      <c r="O638">
        <v>100</v>
      </c>
      <c r="P638">
        <v>99</v>
      </c>
      <c r="Q638">
        <v>99</v>
      </c>
      <c r="R638">
        <v>100</v>
      </c>
      <c r="S638">
        <v>99.9</v>
      </c>
      <c r="T638">
        <v>100</v>
      </c>
      <c r="U638">
        <v>100</v>
      </c>
      <c r="V638" t="s">
        <v>907</v>
      </c>
      <c r="W638" t="s">
        <v>934</v>
      </c>
      <c r="X638" t="s">
        <v>34</v>
      </c>
      <c r="Y638" t="s">
        <v>34</v>
      </c>
      <c r="Z638" t="s">
        <v>34</v>
      </c>
      <c r="AA638" t="s">
        <v>34</v>
      </c>
      <c r="AB638">
        <v>4</v>
      </c>
    </row>
    <row r="639" spans="1:28" x14ac:dyDescent="0.25">
      <c r="A639" t="s">
        <v>84</v>
      </c>
      <c r="B639">
        <v>35038</v>
      </c>
      <c r="C639" t="s">
        <v>901</v>
      </c>
      <c r="D639" t="s">
        <v>953</v>
      </c>
      <c r="E639" t="s">
        <v>953</v>
      </c>
      <c r="F639" t="s">
        <v>30</v>
      </c>
      <c r="G639">
        <v>0</v>
      </c>
      <c r="H639">
        <v>3</v>
      </c>
      <c r="I639">
        <v>80</v>
      </c>
      <c r="J639" t="s">
        <v>57</v>
      </c>
      <c r="K639" t="s">
        <v>933</v>
      </c>
      <c r="L639">
        <v>11230</v>
      </c>
      <c r="M639">
        <v>99</v>
      </c>
      <c r="N639">
        <v>99</v>
      </c>
      <c r="O639">
        <v>99</v>
      </c>
      <c r="P639">
        <v>98</v>
      </c>
      <c r="Q639">
        <v>99</v>
      </c>
      <c r="R639">
        <v>100</v>
      </c>
      <c r="S639">
        <v>99.21</v>
      </c>
      <c r="T639">
        <v>97</v>
      </c>
      <c r="U639">
        <v>100</v>
      </c>
      <c r="V639" t="s">
        <v>222</v>
      </c>
      <c r="W639" t="s">
        <v>934</v>
      </c>
      <c r="X639" t="s">
        <v>34</v>
      </c>
      <c r="Y639" t="s">
        <v>64</v>
      </c>
      <c r="Z639" t="s">
        <v>297</v>
      </c>
      <c r="AA639" t="s">
        <v>34</v>
      </c>
      <c r="AB639">
        <v>4</v>
      </c>
    </row>
    <row r="640" spans="1:28" x14ac:dyDescent="0.25">
      <c r="A640" t="s">
        <v>84</v>
      </c>
      <c r="B640">
        <v>35038</v>
      </c>
      <c r="C640" t="s">
        <v>901</v>
      </c>
      <c r="D640" t="s">
        <v>968</v>
      </c>
      <c r="E640" t="s">
        <v>968</v>
      </c>
      <c r="F640" t="s">
        <v>30</v>
      </c>
      <c r="G640">
        <v>0</v>
      </c>
      <c r="H640">
        <v>3</v>
      </c>
      <c r="I640">
        <v>15</v>
      </c>
      <c r="J640" t="s">
        <v>57</v>
      </c>
      <c r="K640" t="s">
        <v>959</v>
      </c>
      <c r="L640">
        <v>1923740</v>
      </c>
      <c r="M640">
        <v>100</v>
      </c>
      <c r="N640">
        <v>100</v>
      </c>
      <c r="O640">
        <v>100</v>
      </c>
      <c r="P640">
        <v>100</v>
      </c>
      <c r="Q640">
        <v>100</v>
      </c>
      <c r="R640">
        <v>100</v>
      </c>
      <c r="S640">
        <v>100</v>
      </c>
      <c r="T640">
        <v>100</v>
      </c>
      <c r="U640">
        <v>100</v>
      </c>
      <c r="V640" t="s">
        <v>439</v>
      </c>
      <c r="W640" t="s">
        <v>960</v>
      </c>
      <c r="X640" t="s">
        <v>34</v>
      </c>
      <c r="Y640" t="s">
        <v>34</v>
      </c>
      <c r="Z640" t="s">
        <v>34</v>
      </c>
      <c r="AA640" t="s">
        <v>34</v>
      </c>
      <c r="AB640">
        <v>4</v>
      </c>
    </row>
    <row r="641" spans="1:28" x14ac:dyDescent="0.25">
      <c r="A641" t="s">
        <v>84</v>
      </c>
      <c r="B641">
        <v>35038</v>
      </c>
      <c r="C641" t="s">
        <v>901</v>
      </c>
      <c r="D641" t="s">
        <v>970</v>
      </c>
      <c r="E641" t="s">
        <v>970</v>
      </c>
      <c r="F641" t="s">
        <v>30</v>
      </c>
      <c r="G641">
        <v>0</v>
      </c>
      <c r="H641">
        <v>3</v>
      </c>
      <c r="I641">
        <v>43</v>
      </c>
      <c r="J641" t="s">
        <v>57</v>
      </c>
      <c r="K641" t="s">
        <v>959</v>
      </c>
      <c r="L641">
        <v>560021</v>
      </c>
      <c r="M641">
        <v>100</v>
      </c>
      <c r="N641">
        <v>100</v>
      </c>
      <c r="O641">
        <v>100</v>
      </c>
      <c r="P641">
        <v>100</v>
      </c>
      <c r="Q641">
        <v>100</v>
      </c>
      <c r="R641">
        <v>100</v>
      </c>
      <c r="S641">
        <v>100</v>
      </c>
      <c r="T641">
        <v>100</v>
      </c>
      <c r="U641">
        <v>100</v>
      </c>
      <c r="V641" t="s">
        <v>439</v>
      </c>
      <c r="W641" t="s">
        <v>960</v>
      </c>
      <c r="X641" t="s">
        <v>34</v>
      </c>
      <c r="Y641" t="s">
        <v>34</v>
      </c>
      <c r="Z641" t="s">
        <v>34</v>
      </c>
      <c r="AA641" t="s">
        <v>34</v>
      </c>
      <c r="AB641">
        <v>4</v>
      </c>
    </row>
    <row r="642" spans="1:28" x14ac:dyDescent="0.25">
      <c r="A642" t="s">
        <v>84</v>
      </c>
      <c r="B642">
        <v>35038</v>
      </c>
      <c r="C642" t="s">
        <v>901</v>
      </c>
      <c r="D642" t="s">
        <v>280</v>
      </c>
      <c r="E642" t="s">
        <v>280</v>
      </c>
      <c r="F642" t="s">
        <v>30</v>
      </c>
      <c r="G642">
        <v>0</v>
      </c>
      <c r="H642">
        <v>3</v>
      </c>
      <c r="I642">
        <v>44</v>
      </c>
      <c r="J642" t="s">
        <v>57</v>
      </c>
      <c r="K642" t="s">
        <v>959</v>
      </c>
      <c r="L642">
        <v>560021</v>
      </c>
      <c r="M642">
        <v>100</v>
      </c>
      <c r="N642">
        <v>100</v>
      </c>
      <c r="O642">
        <v>100</v>
      </c>
      <c r="P642">
        <v>100</v>
      </c>
      <c r="Q642">
        <v>100</v>
      </c>
      <c r="R642">
        <v>100</v>
      </c>
      <c r="S642">
        <v>100</v>
      </c>
      <c r="T642">
        <v>100</v>
      </c>
      <c r="U642">
        <v>100</v>
      </c>
      <c r="V642" t="s">
        <v>439</v>
      </c>
      <c r="W642" t="s">
        <v>960</v>
      </c>
      <c r="X642" t="s">
        <v>34</v>
      </c>
      <c r="Y642" t="s">
        <v>34</v>
      </c>
      <c r="Z642" t="s">
        <v>34</v>
      </c>
      <c r="AA642" t="s">
        <v>34</v>
      </c>
      <c r="AB642">
        <v>4</v>
      </c>
    </row>
    <row r="643" spans="1:28" x14ac:dyDescent="0.25">
      <c r="A643" t="s">
        <v>84</v>
      </c>
      <c r="B643">
        <v>35038</v>
      </c>
      <c r="C643" t="s">
        <v>901</v>
      </c>
      <c r="D643" t="s">
        <v>927</v>
      </c>
      <c r="E643" t="s">
        <v>927</v>
      </c>
      <c r="F643" t="s">
        <v>30</v>
      </c>
      <c r="G643">
        <v>1</v>
      </c>
      <c r="H643">
        <v>3</v>
      </c>
      <c r="I643">
        <v>74</v>
      </c>
      <c r="J643" t="s">
        <v>61</v>
      </c>
      <c r="K643" t="s">
        <v>903</v>
      </c>
      <c r="L643">
        <v>42091</v>
      </c>
      <c r="M643">
        <v>95</v>
      </c>
      <c r="N643">
        <v>95</v>
      </c>
      <c r="O643">
        <v>95</v>
      </c>
      <c r="P643">
        <v>95</v>
      </c>
      <c r="Q643">
        <v>95</v>
      </c>
      <c r="R643">
        <v>100</v>
      </c>
      <c r="S643">
        <v>80.78</v>
      </c>
      <c r="T643">
        <v>100</v>
      </c>
      <c r="U643">
        <v>100</v>
      </c>
      <c r="V643" t="s">
        <v>537</v>
      </c>
      <c r="W643" t="s">
        <v>904</v>
      </c>
      <c r="X643" t="s">
        <v>34</v>
      </c>
      <c r="Y643" t="s">
        <v>928</v>
      </c>
      <c r="Z643" t="s">
        <v>34</v>
      </c>
      <c r="AA643" t="s">
        <v>34</v>
      </c>
      <c r="AB643">
        <v>4</v>
      </c>
    </row>
    <row r="644" spans="1:28" x14ac:dyDescent="0.25">
      <c r="A644" t="s">
        <v>84</v>
      </c>
      <c r="B644">
        <v>35038</v>
      </c>
      <c r="C644" t="s">
        <v>901</v>
      </c>
      <c r="D644" t="s">
        <v>954</v>
      </c>
      <c r="E644" t="s">
        <v>954</v>
      </c>
      <c r="F644" t="s">
        <v>30</v>
      </c>
      <c r="G644">
        <v>0</v>
      </c>
      <c r="H644">
        <v>3</v>
      </c>
      <c r="I644">
        <v>92</v>
      </c>
      <c r="J644" t="s">
        <v>61</v>
      </c>
      <c r="K644" t="s">
        <v>933</v>
      </c>
      <c r="L644">
        <v>9211</v>
      </c>
      <c r="M644">
        <v>99</v>
      </c>
      <c r="N644">
        <v>99</v>
      </c>
      <c r="O644">
        <v>99</v>
      </c>
      <c r="P644">
        <v>98</v>
      </c>
      <c r="Q644">
        <v>99</v>
      </c>
      <c r="R644">
        <v>100</v>
      </c>
      <c r="S644">
        <v>96</v>
      </c>
      <c r="T644">
        <v>100</v>
      </c>
      <c r="U644">
        <v>100</v>
      </c>
      <c r="V644" t="s">
        <v>537</v>
      </c>
      <c r="W644" t="s">
        <v>934</v>
      </c>
      <c r="X644" t="s">
        <v>34</v>
      </c>
      <c r="Y644" t="s">
        <v>51</v>
      </c>
      <c r="Z644" t="s">
        <v>34</v>
      </c>
      <c r="AA644" t="s">
        <v>34</v>
      </c>
      <c r="AB644">
        <v>4</v>
      </c>
    </row>
    <row r="645" spans="1:28" x14ac:dyDescent="0.25">
      <c r="A645" t="s">
        <v>84</v>
      </c>
      <c r="B645">
        <v>35038</v>
      </c>
      <c r="C645" t="s">
        <v>901</v>
      </c>
      <c r="D645" t="s">
        <v>925</v>
      </c>
      <c r="E645" t="s">
        <v>925</v>
      </c>
      <c r="F645" t="s">
        <v>30</v>
      </c>
      <c r="G645">
        <v>11</v>
      </c>
      <c r="H645">
        <v>3</v>
      </c>
      <c r="I645">
        <v>57</v>
      </c>
      <c r="J645" t="s">
        <v>54</v>
      </c>
      <c r="K645" t="s">
        <v>903</v>
      </c>
      <c r="L645">
        <v>448713</v>
      </c>
      <c r="M645">
        <v>95</v>
      </c>
      <c r="N645">
        <v>95</v>
      </c>
      <c r="O645">
        <v>95</v>
      </c>
      <c r="P645">
        <v>95</v>
      </c>
      <c r="Q645">
        <v>95</v>
      </c>
      <c r="R645">
        <v>83.55</v>
      </c>
      <c r="S645">
        <v>100</v>
      </c>
      <c r="T645">
        <v>100</v>
      </c>
      <c r="U645">
        <v>100</v>
      </c>
      <c r="V645" t="s">
        <v>368</v>
      </c>
      <c r="W645" t="s">
        <v>904</v>
      </c>
      <c r="X645" t="s">
        <v>735</v>
      </c>
      <c r="Y645" t="s">
        <v>34</v>
      </c>
      <c r="Z645" t="s">
        <v>34</v>
      </c>
      <c r="AA645" t="s">
        <v>34</v>
      </c>
      <c r="AB645">
        <v>4</v>
      </c>
    </row>
    <row r="646" spans="1:28" x14ac:dyDescent="0.25">
      <c r="A646" t="s">
        <v>84</v>
      </c>
      <c r="B646">
        <v>37552</v>
      </c>
      <c r="C646" t="s">
        <v>215</v>
      </c>
      <c r="D646" t="s">
        <v>194</v>
      </c>
      <c r="E646" t="s">
        <v>194</v>
      </c>
      <c r="F646" t="s">
        <v>30</v>
      </c>
      <c r="G646">
        <v>7</v>
      </c>
      <c r="H646">
        <v>3</v>
      </c>
      <c r="I646">
        <v>6</v>
      </c>
      <c r="J646" t="s">
        <v>31</v>
      </c>
      <c r="K646" t="s">
        <v>274</v>
      </c>
      <c r="L646">
        <v>839482</v>
      </c>
      <c r="M646">
        <v>65</v>
      </c>
      <c r="N646">
        <v>65</v>
      </c>
      <c r="O646">
        <v>66</v>
      </c>
      <c r="P646">
        <v>60</v>
      </c>
      <c r="Q646">
        <v>65</v>
      </c>
      <c r="R646">
        <v>100</v>
      </c>
      <c r="S646">
        <v>96.03</v>
      </c>
      <c r="U646">
        <v>0</v>
      </c>
      <c r="V646" t="s">
        <v>195</v>
      </c>
      <c r="X646" t="s">
        <v>34</v>
      </c>
      <c r="Y646" t="s">
        <v>196</v>
      </c>
      <c r="AA646" t="s">
        <v>35</v>
      </c>
      <c r="AB646">
        <v>3</v>
      </c>
    </row>
    <row r="647" spans="1:28" x14ac:dyDescent="0.25">
      <c r="A647" t="s">
        <v>84</v>
      </c>
      <c r="B647">
        <v>37552</v>
      </c>
      <c r="C647" t="s">
        <v>215</v>
      </c>
      <c r="D647" t="s">
        <v>197</v>
      </c>
      <c r="E647" t="s">
        <v>197</v>
      </c>
      <c r="F647" t="s">
        <v>30</v>
      </c>
      <c r="G647">
        <v>5</v>
      </c>
      <c r="H647">
        <v>3</v>
      </c>
      <c r="I647">
        <v>7</v>
      </c>
      <c r="J647" t="s">
        <v>31</v>
      </c>
      <c r="K647" t="s">
        <v>274</v>
      </c>
      <c r="L647">
        <v>646859</v>
      </c>
      <c r="M647">
        <v>65</v>
      </c>
      <c r="N647">
        <v>65</v>
      </c>
      <c r="O647">
        <v>66</v>
      </c>
      <c r="P647">
        <v>60</v>
      </c>
      <c r="Q647">
        <v>65</v>
      </c>
      <c r="R647">
        <v>100</v>
      </c>
      <c r="S647">
        <v>96.03</v>
      </c>
      <c r="U647">
        <v>0</v>
      </c>
      <c r="V647" t="s">
        <v>195</v>
      </c>
      <c r="X647" t="s">
        <v>34</v>
      </c>
      <c r="Y647" t="s">
        <v>196</v>
      </c>
      <c r="AA647" t="s">
        <v>35</v>
      </c>
      <c r="AB647">
        <v>3</v>
      </c>
    </row>
    <row r="648" spans="1:28" x14ac:dyDescent="0.25">
      <c r="A648" t="s">
        <v>84</v>
      </c>
      <c r="B648">
        <v>37552</v>
      </c>
      <c r="C648" t="s">
        <v>215</v>
      </c>
      <c r="D648" t="s">
        <v>199</v>
      </c>
      <c r="E648" t="s">
        <v>199</v>
      </c>
      <c r="F648" t="s">
        <v>30</v>
      </c>
      <c r="G648">
        <v>0</v>
      </c>
      <c r="H648">
        <v>3</v>
      </c>
      <c r="I648">
        <v>8</v>
      </c>
      <c r="J648" t="s">
        <v>31</v>
      </c>
      <c r="K648" t="s">
        <v>274</v>
      </c>
      <c r="L648">
        <v>257526</v>
      </c>
      <c r="M648">
        <v>65</v>
      </c>
      <c r="N648">
        <v>65</v>
      </c>
      <c r="O648">
        <v>66</v>
      </c>
      <c r="P648">
        <v>60</v>
      </c>
      <c r="Q648">
        <v>65</v>
      </c>
      <c r="R648">
        <v>100</v>
      </c>
      <c r="S648">
        <v>96.03</v>
      </c>
      <c r="U648">
        <v>0</v>
      </c>
      <c r="V648" t="s">
        <v>195</v>
      </c>
      <c r="X648" t="s">
        <v>34</v>
      </c>
      <c r="Y648" t="s">
        <v>196</v>
      </c>
      <c r="AA648" t="s">
        <v>35</v>
      </c>
      <c r="AB648">
        <v>3</v>
      </c>
    </row>
    <row r="649" spans="1:28" x14ac:dyDescent="0.25">
      <c r="A649" t="s">
        <v>84</v>
      </c>
      <c r="B649">
        <v>37552</v>
      </c>
      <c r="C649" t="s">
        <v>215</v>
      </c>
      <c r="D649" t="s">
        <v>198</v>
      </c>
      <c r="E649" t="s">
        <v>198</v>
      </c>
      <c r="F649" t="s">
        <v>30</v>
      </c>
      <c r="G649">
        <v>0</v>
      </c>
      <c r="H649">
        <v>3</v>
      </c>
      <c r="I649">
        <v>9</v>
      </c>
      <c r="J649" t="s">
        <v>31</v>
      </c>
      <c r="K649" t="s">
        <v>274</v>
      </c>
      <c r="L649">
        <v>257526</v>
      </c>
      <c r="M649">
        <v>65</v>
      </c>
      <c r="N649">
        <v>65</v>
      </c>
      <c r="O649">
        <v>66</v>
      </c>
      <c r="P649">
        <v>60</v>
      </c>
      <c r="Q649">
        <v>65</v>
      </c>
      <c r="R649">
        <v>100</v>
      </c>
      <c r="S649">
        <v>96.03</v>
      </c>
      <c r="U649">
        <v>0</v>
      </c>
      <c r="V649" t="s">
        <v>195</v>
      </c>
      <c r="X649" t="s">
        <v>34</v>
      </c>
      <c r="Y649" t="s">
        <v>196</v>
      </c>
      <c r="AA649" t="s">
        <v>35</v>
      </c>
      <c r="AB649">
        <v>3</v>
      </c>
    </row>
    <row r="650" spans="1:28" x14ac:dyDescent="0.25">
      <c r="A650" t="s">
        <v>84</v>
      </c>
      <c r="B650">
        <v>37552</v>
      </c>
      <c r="C650" t="s">
        <v>215</v>
      </c>
      <c r="D650" t="s">
        <v>269</v>
      </c>
      <c r="E650" t="s">
        <v>269</v>
      </c>
      <c r="F650" t="s">
        <v>30</v>
      </c>
      <c r="G650">
        <v>13</v>
      </c>
      <c r="H650">
        <v>3</v>
      </c>
      <c r="I650">
        <v>94</v>
      </c>
      <c r="J650" t="s">
        <v>76</v>
      </c>
      <c r="K650" t="s">
        <v>274</v>
      </c>
      <c r="L650">
        <v>4295820</v>
      </c>
      <c r="M650">
        <v>59</v>
      </c>
      <c r="N650">
        <v>59</v>
      </c>
      <c r="O650">
        <v>66</v>
      </c>
      <c r="P650">
        <v>53</v>
      </c>
      <c r="Q650">
        <v>63</v>
      </c>
      <c r="R650">
        <v>100</v>
      </c>
      <c r="S650">
        <v>79.37</v>
      </c>
      <c r="U650">
        <v>0</v>
      </c>
      <c r="V650" t="s">
        <v>213</v>
      </c>
      <c r="X650" t="s">
        <v>34</v>
      </c>
      <c r="Y650" t="s">
        <v>270</v>
      </c>
      <c r="AA650" t="s">
        <v>35</v>
      </c>
      <c r="AB650">
        <v>3</v>
      </c>
    </row>
    <row r="651" spans="1:28" x14ac:dyDescent="0.25">
      <c r="A651" t="s">
        <v>84</v>
      </c>
      <c r="B651">
        <v>37552</v>
      </c>
      <c r="C651" t="s">
        <v>215</v>
      </c>
      <c r="D651" t="s">
        <v>281</v>
      </c>
      <c r="E651" t="s">
        <v>281</v>
      </c>
      <c r="F651" t="s">
        <v>30</v>
      </c>
      <c r="G651">
        <v>2</v>
      </c>
      <c r="H651">
        <v>3</v>
      </c>
      <c r="I651">
        <v>54</v>
      </c>
      <c r="J651" t="s">
        <v>57</v>
      </c>
      <c r="K651" t="s">
        <v>274</v>
      </c>
      <c r="L651">
        <v>86868</v>
      </c>
      <c r="M651">
        <v>62</v>
      </c>
      <c r="N651">
        <v>62</v>
      </c>
      <c r="O651">
        <v>63</v>
      </c>
      <c r="P651">
        <v>57</v>
      </c>
      <c r="Q651">
        <v>62</v>
      </c>
      <c r="R651">
        <v>91.08</v>
      </c>
      <c r="S651">
        <v>96.03</v>
      </c>
      <c r="U651">
        <v>0</v>
      </c>
      <c r="V651" t="s">
        <v>206</v>
      </c>
      <c r="X651" t="s">
        <v>262</v>
      </c>
      <c r="Y651" t="s">
        <v>196</v>
      </c>
      <c r="AA651" t="s">
        <v>35</v>
      </c>
      <c r="AB651">
        <v>3</v>
      </c>
    </row>
    <row r="652" spans="1:28" x14ac:dyDescent="0.25">
      <c r="A652" t="s">
        <v>84</v>
      </c>
      <c r="B652">
        <v>37552</v>
      </c>
      <c r="C652" t="s">
        <v>215</v>
      </c>
      <c r="D652" t="s">
        <v>276</v>
      </c>
      <c r="E652" t="s">
        <v>276</v>
      </c>
      <c r="F652" t="s">
        <v>30</v>
      </c>
      <c r="G652">
        <v>1</v>
      </c>
      <c r="H652">
        <v>3</v>
      </c>
      <c r="I652">
        <v>27</v>
      </c>
      <c r="J652" t="s">
        <v>57</v>
      </c>
      <c r="K652" t="s">
        <v>274</v>
      </c>
      <c r="L652">
        <v>21724</v>
      </c>
      <c r="M652">
        <v>65</v>
      </c>
      <c r="N652">
        <v>65</v>
      </c>
      <c r="O652">
        <v>66</v>
      </c>
      <c r="P652">
        <v>60</v>
      </c>
      <c r="Q652">
        <v>65</v>
      </c>
      <c r="R652">
        <v>100</v>
      </c>
      <c r="S652">
        <v>96.03</v>
      </c>
      <c r="U652">
        <v>0</v>
      </c>
      <c r="V652" t="s">
        <v>195</v>
      </c>
      <c r="X652" t="s">
        <v>34</v>
      </c>
      <c r="Y652" t="s">
        <v>196</v>
      </c>
      <c r="AA652" t="s">
        <v>35</v>
      </c>
      <c r="AB652">
        <v>3</v>
      </c>
    </row>
    <row r="653" spans="1:28" x14ac:dyDescent="0.25">
      <c r="A653" t="s">
        <v>84</v>
      </c>
      <c r="B653">
        <v>37552</v>
      </c>
      <c r="C653" t="s">
        <v>215</v>
      </c>
      <c r="D653" t="s">
        <v>203</v>
      </c>
      <c r="E653" t="s">
        <v>203</v>
      </c>
      <c r="F653" t="s">
        <v>30</v>
      </c>
      <c r="G653">
        <v>0</v>
      </c>
      <c r="H653">
        <v>3</v>
      </c>
      <c r="I653">
        <v>29</v>
      </c>
      <c r="J653" t="s">
        <v>57</v>
      </c>
      <c r="K653" t="s">
        <v>274</v>
      </c>
      <c r="L653">
        <v>21724</v>
      </c>
      <c r="M653">
        <v>65</v>
      </c>
      <c r="N653">
        <v>65</v>
      </c>
      <c r="O653">
        <v>66</v>
      </c>
      <c r="P653">
        <v>60</v>
      </c>
      <c r="Q653">
        <v>65</v>
      </c>
      <c r="R653">
        <v>100</v>
      </c>
      <c r="S653">
        <v>96.03</v>
      </c>
      <c r="U653">
        <v>0</v>
      </c>
      <c r="V653" t="s">
        <v>195</v>
      </c>
      <c r="X653" t="s">
        <v>34</v>
      </c>
      <c r="Y653" t="s">
        <v>196</v>
      </c>
      <c r="AA653" t="s">
        <v>35</v>
      </c>
      <c r="AB653">
        <v>3</v>
      </c>
    </row>
    <row r="654" spans="1:28" x14ac:dyDescent="0.25">
      <c r="A654" t="s">
        <v>84</v>
      </c>
      <c r="B654">
        <v>37552</v>
      </c>
      <c r="C654" t="s">
        <v>215</v>
      </c>
      <c r="D654" t="s">
        <v>277</v>
      </c>
      <c r="E654" t="s">
        <v>277</v>
      </c>
      <c r="F654" t="s">
        <v>30</v>
      </c>
      <c r="G654">
        <v>0</v>
      </c>
      <c r="H654">
        <v>3</v>
      </c>
      <c r="I654">
        <v>40</v>
      </c>
      <c r="J654" t="s">
        <v>57</v>
      </c>
      <c r="K654" t="s">
        <v>274</v>
      </c>
      <c r="L654">
        <v>20015</v>
      </c>
      <c r="M654">
        <v>64</v>
      </c>
      <c r="N654">
        <v>64</v>
      </c>
      <c r="O654">
        <v>65</v>
      </c>
      <c r="P654">
        <v>60</v>
      </c>
      <c r="Q654">
        <v>65</v>
      </c>
      <c r="R654">
        <v>98.02</v>
      </c>
      <c r="S654">
        <v>96.03</v>
      </c>
      <c r="U654">
        <v>0</v>
      </c>
      <c r="V654" t="s">
        <v>206</v>
      </c>
      <c r="X654" t="s">
        <v>45</v>
      </c>
      <c r="Y654" t="s">
        <v>196</v>
      </c>
      <c r="AA654" t="s">
        <v>35</v>
      </c>
      <c r="AB654">
        <v>3</v>
      </c>
    </row>
    <row r="655" spans="1:28" x14ac:dyDescent="0.25">
      <c r="A655" t="s">
        <v>84</v>
      </c>
      <c r="B655">
        <v>37552</v>
      </c>
      <c r="C655" t="s">
        <v>215</v>
      </c>
      <c r="D655" t="s">
        <v>282</v>
      </c>
      <c r="E655" t="s">
        <v>282</v>
      </c>
      <c r="F655" t="s">
        <v>30</v>
      </c>
      <c r="G655">
        <v>0</v>
      </c>
      <c r="H655">
        <v>3</v>
      </c>
      <c r="I655">
        <v>81</v>
      </c>
      <c r="J655" t="s">
        <v>57</v>
      </c>
      <c r="K655" t="s">
        <v>274</v>
      </c>
      <c r="L655">
        <v>21067</v>
      </c>
      <c r="M655">
        <v>61</v>
      </c>
      <c r="N655">
        <v>61</v>
      </c>
      <c r="O655">
        <v>62</v>
      </c>
      <c r="P655">
        <v>56</v>
      </c>
      <c r="Q655">
        <v>61</v>
      </c>
      <c r="R655">
        <v>88.12</v>
      </c>
      <c r="S655">
        <v>96.03</v>
      </c>
      <c r="U655">
        <v>0</v>
      </c>
      <c r="V655" t="s">
        <v>206</v>
      </c>
      <c r="X655" t="s">
        <v>265</v>
      </c>
      <c r="Y655" t="s">
        <v>196</v>
      </c>
      <c r="AA655" t="s">
        <v>35</v>
      </c>
      <c r="AB655">
        <v>3</v>
      </c>
    </row>
    <row r="656" spans="1:28" x14ac:dyDescent="0.25">
      <c r="A656" t="s">
        <v>84</v>
      </c>
      <c r="B656">
        <v>37552</v>
      </c>
      <c r="C656" t="s">
        <v>215</v>
      </c>
      <c r="D656" t="s">
        <v>266</v>
      </c>
      <c r="E656" t="s">
        <v>266</v>
      </c>
      <c r="F656" t="s">
        <v>30</v>
      </c>
      <c r="G656">
        <v>0</v>
      </c>
      <c r="H656">
        <v>3</v>
      </c>
      <c r="I656">
        <v>79</v>
      </c>
      <c r="J656" t="s">
        <v>57</v>
      </c>
      <c r="K656" t="s">
        <v>274</v>
      </c>
      <c r="L656">
        <v>21067</v>
      </c>
      <c r="M656">
        <v>61</v>
      </c>
      <c r="N656">
        <v>61</v>
      </c>
      <c r="O656">
        <v>62</v>
      </c>
      <c r="P656">
        <v>56</v>
      </c>
      <c r="Q656">
        <v>61</v>
      </c>
      <c r="R656">
        <v>88.12</v>
      </c>
      <c r="S656">
        <v>96.03</v>
      </c>
      <c r="U656">
        <v>0</v>
      </c>
      <c r="V656" t="s">
        <v>206</v>
      </c>
      <c r="X656" t="s">
        <v>265</v>
      </c>
      <c r="Y656" t="s">
        <v>196</v>
      </c>
      <c r="AA656" t="s">
        <v>35</v>
      </c>
      <c r="AB656">
        <v>3</v>
      </c>
    </row>
    <row r="657" spans="1:28" x14ac:dyDescent="0.25">
      <c r="A657" t="s">
        <v>84</v>
      </c>
      <c r="B657">
        <v>37552</v>
      </c>
      <c r="C657" t="s">
        <v>215</v>
      </c>
      <c r="D657" t="s">
        <v>267</v>
      </c>
      <c r="E657" t="s">
        <v>267</v>
      </c>
      <c r="F657" t="s">
        <v>30</v>
      </c>
      <c r="G657">
        <v>1</v>
      </c>
      <c r="H657">
        <v>3</v>
      </c>
      <c r="I657">
        <v>87</v>
      </c>
      <c r="J657" t="s">
        <v>61</v>
      </c>
      <c r="K657" t="s">
        <v>274</v>
      </c>
      <c r="L657">
        <v>21474</v>
      </c>
      <c r="M657">
        <v>60</v>
      </c>
      <c r="N657">
        <v>60</v>
      </c>
      <c r="O657">
        <v>61</v>
      </c>
      <c r="P657">
        <v>56</v>
      </c>
      <c r="Q657">
        <v>61</v>
      </c>
      <c r="R657">
        <v>86.2</v>
      </c>
      <c r="S657">
        <v>96.46</v>
      </c>
      <c r="U657">
        <v>0</v>
      </c>
      <c r="V657" t="s">
        <v>206</v>
      </c>
      <c r="X657" t="s">
        <v>136</v>
      </c>
      <c r="Y657" t="s">
        <v>268</v>
      </c>
      <c r="AA657" t="s">
        <v>35</v>
      </c>
      <c r="AB657">
        <v>3</v>
      </c>
    </row>
    <row r="658" spans="1:28" x14ac:dyDescent="0.25">
      <c r="A658" t="s">
        <v>84</v>
      </c>
      <c r="B658">
        <v>37552</v>
      </c>
      <c r="C658" t="s">
        <v>215</v>
      </c>
      <c r="D658" t="s">
        <v>275</v>
      </c>
      <c r="E658" t="s">
        <v>275</v>
      </c>
      <c r="F658" t="s">
        <v>30</v>
      </c>
      <c r="G658">
        <v>0</v>
      </c>
      <c r="H658">
        <v>3</v>
      </c>
      <c r="I658">
        <v>10</v>
      </c>
      <c r="J658" t="s">
        <v>54</v>
      </c>
      <c r="K658" t="s">
        <v>274</v>
      </c>
      <c r="L658">
        <v>257424</v>
      </c>
      <c r="M658">
        <v>65</v>
      </c>
      <c r="N658">
        <v>65</v>
      </c>
      <c r="O658">
        <v>66</v>
      </c>
      <c r="P658">
        <v>60</v>
      </c>
      <c r="Q658">
        <v>65</v>
      </c>
      <c r="R658">
        <v>100</v>
      </c>
      <c r="S658">
        <v>96.03</v>
      </c>
      <c r="U658">
        <v>0</v>
      </c>
      <c r="V658" t="s">
        <v>195</v>
      </c>
      <c r="X658" t="s">
        <v>34</v>
      </c>
      <c r="Y658" t="s">
        <v>196</v>
      </c>
      <c r="AA658" t="s">
        <v>35</v>
      </c>
      <c r="AB658">
        <v>3</v>
      </c>
    </row>
    <row r="659" spans="1:28" x14ac:dyDescent="0.25">
      <c r="A659" t="s">
        <v>84</v>
      </c>
      <c r="B659">
        <v>46376</v>
      </c>
      <c r="C659" t="s">
        <v>495</v>
      </c>
      <c r="D659" t="s">
        <v>496</v>
      </c>
      <c r="E659" t="s">
        <v>496</v>
      </c>
      <c r="F659" t="s">
        <v>30</v>
      </c>
      <c r="G659">
        <v>0</v>
      </c>
      <c r="H659">
        <v>3</v>
      </c>
      <c r="I659">
        <v>97</v>
      </c>
      <c r="J659" t="s">
        <v>80</v>
      </c>
      <c r="K659" t="s">
        <v>525</v>
      </c>
      <c r="L659">
        <v>5</v>
      </c>
      <c r="M659">
        <v>75</v>
      </c>
      <c r="N659">
        <v>75</v>
      </c>
      <c r="O659">
        <v>75</v>
      </c>
      <c r="P659">
        <v>75</v>
      </c>
      <c r="Q659">
        <v>75</v>
      </c>
      <c r="R659">
        <v>100</v>
      </c>
      <c r="S659">
        <v>100</v>
      </c>
      <c r="T659">
        <v>100</v>
      </c>
      <c r="U659">
        <v>0</v>
      </c>
      <c r="V659" t="s">
        <v>33</v>
      </c>
      <c r="X659" t="s">
        <v>34</v>
      </c>
      <c r="Y659" t="s">
        <v>34</v>
      </c>
      <c r="Z659" t="s">
        <v>34</v>
      </c>
      <c r="AA659" t="s">
        <v>35</v>
      </c>
      <c r="AB659">
        <v>4</v>
      </c>
    </row>
    <row r="660" spans="1:28" x14ac:dyDescent="0.25">
      <c r="A660" t="s">
        <v>84</v>
      </c>
      <c r="B660">
        <v>46376</v>
      </c>
      <c r="C660" t="s">
        <v>495</v>
      </c>
      <c r="D660" t="s">
        <v>498</v>
      </c>
      <c r="E660" t="s">
        <v>498</v>
      </c>
      <c r="F660" t="s">
        <v>30</v>
      </c>
      <c r="G660">
        <v>0</v>
      </c>
      <c r="H660">
        <v>3</v>
      </c>
      <c r="I660">
        <v>98</v>
      </c>
      <c r="J660" t="s">
        <v>80</v>
      </c>
      <c r="K660" t="s">
        <v>525</v>
      </c>
      <c r="L660">
        <v>4</v>
      </c>
      <c r="M660">
        <v>75</v>
      </c>
      <c r="N660">
        <v>75</v>
      </c>
      <c r="O660">
        <v>75</v>
      </c>
      <c r="P660">
        <v>75</v>
      </c>
      <c r="Q660">
        <v>75</v>
      </c>
      <c r="R660">
        <v>100</v>
      </c>
      <c r="S660">
        <v>100</v>
      </c>
      <c r="T660">
        <v>100</v>
      </c>
      <c r="U660">
        <v>0</v>
      </c>
      <c r="V660" t="s">
        <v>33</v>
      </c>
      <c r="X660" t="s">
        <v>34</v>
      </c>
      <c r="Y660" t="s">
        <v>34</v>
      </c>
      <c r="Z660" t="s">
        <v>34</v>
      </c>
      <c r="AA660" t="s">
        <v>35</v>
      </c>
      <c r="AB660">
        <v>4</v>
      </c>
    </row>
    <row r="661" spans="1:28" x14ac:dyDescent="0.25">
      <c r="A661" t="s">
        <v>84</v>
      </c>
      <c r="B661">
        <v>46376</v>
      </c>
      <c r="C661" t="s">
        <v>495</v>
      </c>
      <c r="D661" t="s">
        <v>500</v>
      </c>
      <c r="E661" t="s">
        <v>500</v>
      </c>
      <c r="F661" t="s">
        <v>30</v>
      </c>
      <c r="G661">
        <v>0</v>
      </c>
      <c r="H661">
        <v>3</v>
      </c>
      <c r="I661">
        <v>99</v>
      </c>
      <c r="J661" t="s">
        <v>80</v>
      </c>
      <c r="K661" t="s">
        <v>525</v>
      </c>
      <c r="L661">
        <v>3</v>
      </c>
      <c r="M661">
        <v>75</v>
      </c>
      <c r="N661">
        <v>75</v>
      </c>
      <c r="O661">
        <v>75</v>
      </c>
      <c r="P661">
        <v>75</v>
      </c>
      <c r="Q661">
        <v>75</v>
      </c>
      <c r="R661">
        <v>100</v>
      </c>
      <c r="S661">
        <v>100</v>
      </c>
      <c r="T661">
        <v>100</v>
      </c>
      <c r="U661">
        <v>0</v>
      </c>
      <c r="V661" t="s">
        <v>33</v>
      </c>
      <c r="X661" t="s">
        <v>34</v>
      </c>
      <c r="Y661" t="s">
        <v>34</v>
      </c>
      <c r="Z661" t="s">
        <v>34</v>
      </c>
      <c r="AA661" t="s">
        <v>35</v>
      </c>
      <c r="AB661">
        <v>4</v>
      </c>
    </row>
    <row r="662" spans="1:28" x14ac:dyDescent="0.25">
      <c r="A662" t="s">
        <v>84</v>
      </c>
      <c r="B662">
        <v>46376</v>
      </c>
      <c r="C662" t="s">
        <v>495</v>
      </c>
      <c r="D662" t="s">
        <v>501</v>
      </c>
      <c r="E662" t="s">
        <v>501</v>
      </c>
      <c r="F662" t="s">
        <v>30</v>
      </c>
      <c r="G662">
        <v>0</v>
      </c>
      <c r="H662">
        <v>3</v>
      </c>
      <c r="I662">
        <v>1</v>
      </c>
      <c r="J662" t="s">
        <v>31</v>
      </c>
      <c r="K662" t="s">
        <v>525</v>
      </c>
      <c r="L662">
        <v>3</v>
      </c>
      <c r="M662">
        <v>100</v>
      </c>
      <c r="N662">
        <v>100</v>
      </c>
      <c r="O662">
        <v>100</v>
      </c>
      <c r="P662">
        <v>100</v>
      </c>
      <c r="Q662">
        <v>100</v>
      </c>
      <c r="R662">
        <v>100</v>
      </c>
      <c r="S662">
        <v>100</v>
      </c>
      <c r="T662">
        <v>100</v>
      </c>
      <c r="U662">
        <v>100</v>
      </c>
      <c r="V662" t="s">
        <v>439</v>
      </c>
      <c r="W662" t="s">
        <v>526</v>
      </c>
      <c r="X662" t="s">
        <v>34</v>
      </c>
      <c r="Y662" t="s">
        <v>34</v>
      </c>
      <c r="Z662" t="s">
        <v>34</v>
      </c>
      <c r="AA662" t="s">
        <v>34</v>
      </c>
      <c r="AB662">
        <v>4</v>
      </c>
    </row>
    <row r="663" spans="1:28" x14ac:dyDescent="0.25">
      <c r="A663" t="s">
        <v>84</v>
      </c>
      <c r="B663">
        <v>46376</v>
      </c>
      <c r="C663" t="s">
        <v>495</v>
      </c>
      <c r="D663" t="s">
        <v>499</v>
      </c>
      <c r="E663" t="s">
        <v>499</v>
      </c>
      <c r="F663" t="s">
        <v>30</v>
      </c>
      <c r="G663">
        <v>0</v>
      </c>
      <c r="H663">
        <v>3</v>
      </c>
      <c r="I663">
        <v>0</v>
      </c>
      <c r="J663" t="s">
        <v>31</v>
      </c>
      <c r="K663" t="s">
        <v>525</v>
      </c>
      <c r="L663">
        <v>3</v>
      </c>
      <c r="M663">
        <v>100</v>
      </c>
      <c r="N663">
        <v>100</v>
      </c>
      <c r="O663">
        <v>100</v>
      </c>
      <c r="P663">
        <v>100</v>
      </c>
      <c r="Q663">
        <v>100</v>
      </c>
      <c r="R663">
        <v>100</v>
      </c>
      <c r="S663">
        <v>100</v>
      </c>
      <c r="T663">
        <v>100</v>
      </c>
      <c r="U663">
        <v>100</v>
      </c>
      <c r="V663" t="s">
        <v>439</v>
      </c>
      <c r="W663" t="s">
        <v>526</v>
      </c>
      <c r="X663" t="s">
        <v>34</v>
      </c>
      <c r="Y663" t="s">
        <v>34</v>
      </c>
      <c r="Z663" t="s">
        <v>34</v>
      </c>
      <c r="AA663" t="s">
        <v>34</v>
      </c>
      <c r="AB663">
        <v>4</v>
      </c>
    </row>
    <row r="664" spans="1:28" x14ac:dyDescent="0.25">
      <c r="A664" t="s">
        <v>84</v>
      </c>
      <c r="B664">
        <v>46376</v>
      </c>
      <c r="C664" t="s">
        <v>495</v>
      </c>
      <c r="D664" t="s">
        <v>527</v>
      </c>
      <c r="E664" t="s">
        <v>527</v>
      </c>
      <c r="F664" t="s">
        <v>30</v>
      </c>
      <c r="G664">
        <v>0</v>
      </c>
      <c r="H664">
        <v>3</v>
      </c>
      <c r="I664">
        <v>3</v>
      </c>
      <c r="J664" t="s">
        <v>31</v>
      </c>
      <c r="K664" t="s">
        <v>525</v>
      </c>
      <c r="L664">
        <v>2</v>
      </c>
      <c r="M664">
        <v>100</v>
      </c>
      <c r="N664">
        <v>100</v>
      </c>
      <c r="O664">
        <v>100</v>
      </c>
      <c r="P664">
        <v>100</v>
      </c>
      <c r="Q664">
        <v>100</v>
      </c>
      <c r="R664">
        <v>100</v>
      </c>
      <c r="S664">
        <v>100</v>
      </c>
      <c r="T664">
        <v>100</v>
      </c>
      <c r="U664">
        <v>100</v>
      </c>
      <c r="V664" t="s">
        <v>439</v>
      </c>
      <c r="W664" t="s">
        <v>526</v>
      </c>
      <c r="X664" t="s">
        <v>34</v>
      </c>
      <c r="Y664" t="s">
        <v>34</v>
      </c>
      <c r="Z664" t="s">
        <v>34</v>
      </c>
      <c r="AA664" t="s">
        <v>34</v>
      </c>
      <c r="AB664">
        <v>4</v>
      </c>
    </row>
    <row r="665" spans="1:28" x14ac:dyDescent="0.25">
      <c r="A665" t="s">
        <v>84</v>
      </c>
      <c r="B665">
        <v>46376</v>
      </c>
      <c r="C665" t="s">
        <v>495</v>
      </c>
      <c r="D665" t="s">
        <v>528</v>
      </c>
      <c r="E665" t="s">
        <v>528</v>
      </c>
      <c r="F665" t="s">
        <v>30</v>
      </c>
      <c r="G665">
        <v>0</v>
      </c>
      <c r="H665">
        <v>3</v>
      </c>
      <c r="I665">
        <v>2</v>
      </c>
      <c r="J665" t="s">
        <v>31</v>
      </c>
      <c r="K665" t="s">
        <v>525</v>
      </c>
      <c r="L665">
        <v>2</v>
      </c>
      <c r="M665">
        <v>100</v>
      </c>
      <c r="N665">
        <v>100</v>
      </c>
      <c r="O665">
        <v>100</v>
      </c>
      <c r="P665">
        <v>100</v>
      </c>
      <c r="Q665">
        <v>100</v>
      </c>
      <c r="R665">
        <v>100</v>
      </c>
      <c r="S665">
        <v>100</v>
      </c>
      <c r="T665">
        <v>100</v>
      </c>
      <c r="U665">
        <v>100</v>
      </c>
      <c r="V665" t="s">
        <v>439</v>
      </c>
      <c r="W665" t="s">
        <v>526</v>
      </c>
      <c r="X665" t="s">
        <v>34</v>
      </c>
      <c r="Y665" t="s">
        <v>34</v>
      </c>
      <c r="Z665" t="s">
        <v>34</v>
      </c>
      <c r="AA665" t="s">
        <v>34</v>
      </c>
      <c r="AB665">
        <v>4</v>
      </c>
    </row>
    <row r="666" spans="1:28" x14ac:dyDescent="0.25">
      <c r="A666" t="s">
        <v>84</v>
      </c>
      <c r="B666">
        <v>46376</v>
      </c>
      <c r="C666" t="s">
        <v>495</v>
      </c>
      <c r="D666" t="s">
        <v>529</v>
      </c>
      <c r="E666" t="s">
        <v>529</v>
      </c>
      <c r="F666" t="s">
        <v>30</v>
      </c>
      <c r="G666">
        <v>0</v>
      </c>
      <c r="H666">
        <v>3</v>
      </c>
      <c r="I666">
        <v>4</v>
      </c>
      <c r="J666" t="s">
        <v>31</v>
      </c>
      <c r="K666" t="s">
        <v>525</v>
      </c>
      <c r="L666">
        <v>2</v>
      </c>
      <c r="M666">
        <v>100</v>
      </c>
      <c r="N666">
        <v>100</v>
      </c>
      <c r="O666">
        <v>100</v>
      </c>
      <c r="P666">
        <v>100</v>
      </c>
      <c r="Q666">
        <v>100</v>
      </c>
      <c r="R666">
        <v>100</v>
      </c>
      <c r="S666">
        <v>100</v>
      </c>
      <c r="T666">
        <v>100</v>
      </c>
      <c r="U666">
        <v>100</v>
      </c>
      <c r="V666" t="s">
        <v>439</v>
      </c>
      <c r="W666" t="s">
        <v>526</v>
      </c>
      <c r="X666" t="s">
        <v>34</v>
      </c>
      <c r="Y666" t="s">
        <v>34</v>
      </c>
      <c r="Z666" t="s">
        <v>34</v>
      </c>
      <c r="AA666" t="s">
        <v>34</v>
      </c>
      <c r="AB666">
        <v>4</v>
      </c>
    </row>
    <row r="667" spans="1:28" x14ac:dyDescent="0.25">
      <c r="A667" t="s">
        <v>84</v>
      </c>
      <c r="B667">
        <v>46376</v>
      </c>
      <c r="C667" t="s">
        <v>495</v>
      </c>
      <c r="D667" t="s">
        <v>530</v>
      </c>
      <c r="E667" t="s">
        <v>530</v>
      </c>
      <c r="F667" t="s">
        <v>30</v>
      </c>
      <c r="G667">
        <v>0</v>
      </c>
      <c r="H667">
        <v>3</v>
      </c>
      <c r="I667">
        <v>9</v>
      </c>
      <c r="J667" t="s">
        <v>31</v>
      </c>
      <c r="K667" t="s">
        <v>525</v>
      </c>
      <c r="L667">
        <v>2</v>
      </c>
      <c r="M667">
        <v>100</v>
      </c>
      <c r="N667">
        <v>100</v>
      </c>
      <c r="O667">
        <v>100</v>
      </c>
      <c r="P667">
        <v>100</v>
      </c>
      <c r="Q667">
        <v>100</v>
      </c>
      <c r="R667">
        <v>100</v>
      </c>
      <c r="S667">
        <v>100</v>
      </c>
      <c r="T667">
        <v>100</v>
      </c>
      <c r="U667">
        <v>100</v>
      </c>
      <c r="V667" t="s">
        <v>439</v>
      </c>
      <c r="W667" t="s">
        <v>526</v>
      </c>
      <c r="X667" t="s">
        <v>34</v>
      </c>
      <c r="Y667" t="s">
        <v>34</v>
      </c>
      <c r="Z667" t="s">
        <v>34</v>
      </c>
      <c r="AA667" t="s">
        <v>34</v>
      </c>
      <c r="AB667">
        <v>4</v>
      </c>
    </row>
    <row r="668" spans="1:28" x14ac:dyDescent="0.25">
      <c r="A668" t="s">
        <v>84</v>
      </c>
      <c r="B668">
        <v>46376</v>
      </c>
      <c r="C668" t="s">
        <v>495</v>
      </c>
      <c r="D668" t="s">
        <v>506</v>
      </c>
      <c r="E668" t="s">
        <v>506</v>
      </c>
      <c r="F668" t="s">
        <v>30</v>
      </c>
      <c r="G668">
        <v>0</v>
      </c>
      <c r="H668">
        <v>3</v>
      </c>
      <c r="I668">
        <v>8</v>
      </c>
      <c r="J668" t="s">
        <v>31</v>
      </c>
      <c r="K668" t="s">
        <v>525</v>
      </c>
      <c r="L668">
        <v>2</v>
      </c>
      <c r="M668">
        <v>100</v>
      </c>
      <c r="N668">
        <v>100</v>
      </c>
      <c r="O668">
        <v>100</v>
      </c>
      <c r="P668">
        <v>100</v>
      </c>
      <c r="Q668">
        <v>100</v>
      </c>
      <c r="R668">
        <v>100</v>
      </c>
      <c r="S668">
        <v>100</v>
      </c>
      <c r="T668">
        <v>100</v>
      </c>
      <c r="U668">
        <v>100</v>
      </c>
      <c r="V668" t="s">
        <v>439</v>
      </c>
      <c r="W668" t="s">
        <v>526</v>
      </c>
      <c r="X668" t="s">
        <v>34</v>
      </c>
      <c r="Y668" t="s">
        <v>34</v>
      </c>
      <c r="Z668" t="s">
        <v>34</v>
      </c>
      <c r="AA668" t="s">
        <v>34</v>
      </c>
      <c r="AB668">
        <v>4</v>
      </c>
    </row>
    <row r="669" spans="1:28" x14ac:dyDescent="0.25">
      <c r="A669" t="s">
        <v>84</v>
      </c>
      <c r="B669">
        <v>46376</v>
      </c>
      <c r="C669" t="s">
        <v>495</v>
      </c>
      <c r="D669" t="s">
        <v>505</v>
      </c>
      <c r="E669" t="s">
        <v>505</v>
      </c>
      <c r="F669" t="s">
        <v>30</v>
      </c>
      <c r="G669">
        <v>0</v>
      </c>
      <c r="H669">
        <v>3</v>
      </c>
      <c r="I669">
        <v>5</v>
      </c>
      <c r="J669" t="s">
        <v>31</v>
      </c>
      <c r="K669" t="s">
        <v>525</v>
      </c>
      <c r="L669">
        <v>2</v>
      </c>
      <c r="M669">
        <v>100</v>
      </c>
      <c r="N669">
        <v>100</v>
      </c>
      <c r="O669">
        <v>100</v>
      </c>
      <c r="P669">
        <v>100</v>
      </c>
      <c r="Q669">
        <v>100</v>
      </c>
      <c r="R669">
        <v>100</v>
      </c>
      <c r="S669">
        <v>100</v>
      </c>
      <c r="T669">
        <v>100</v>
      </c>
      <c r="U669">
        <v>100</v>
      </c>
      <c r="V669" t="s">
        <v>439</v>
      </c>
      <c r="W669" t="s">
        <v>526</v>
      </c>
      <c r="X669" t="s">
        <v>34</v>
      </c>
      <c r="Y669" t="s">
        <v>34</v>
      </c>
      <c r="Z669" t="s">
        <v>34</v>
      </c>
      <c r="AA669" t="s">
        <v>34</v>
      </c>
      <c r="AB669">
        <v>4</v>
      </c>
    </row>
    <row r="670" spans="1:28" x14ac:dyDescent="0.25">
      <c r="A670" t="s">
        <v>84</v>
      </c>
      <c r="B670">
        <v>46376</v>
      </c>
      <c r="C670" t="s">
        <v>495</v>
      </c>
      <c r="D670" t="s">
        <v>532</v>
      </c>
      <c r="E670" t="s">
        <v>532</v>
      </c>
      <c r="F670" t="s">
        <v>30</v>
      </c>
      <c r="G670">
        <v>0</v>
      </c>
      <c r="H670">
        <v>3</v>
      </c>
      <c r="I670">
        <v>6</v>
      </c>
      <c r="J670" t="s">
        <v>31</v>
      </c>
      <c r="K670" t="s">
        <v>525</v>
      </c>
      <c r="L670">
        <v>2</v>
      </c>
      <c r="M670">
        <v>100</v>
      </c>
      <c r="N670">
        <v>100</v>
      </c>
      <c r="O670">
        <v>100</v>
      </c>
      <c r="P670">
        <v>100</v>
      </c>
      <c r="Q670">
        <v>100</v>
      </c>
      <c r="R670">
        <v>100</v>
      </c>
      <c r="S670">
        <v>100</v>
      </c>
      <c r="T670">
        <v>100</v>
      </c>
      <c r="U670">
        <v>100</v>
      </c>
      <c r="V670" t="s">
        <v>439</v>
      </c>
      <c r="W670" t="s">
        <v>526</v>
      </c>
      <c r="X670" t="s">
        <v>34</v>
      </c>
      <c r="Y670" t="s">
        <v>34</v>
      </c>
      <c r="Z670" t="s">
        <v>34</v>
      </c>
      <c r="AA670" t="s">
        <v>34</v>
      </c>
      <c r="AB670">
        <v>4</v>
      </c>
    </row>
    <row r="671" spans="1:28" x14ac:dyDescent="0.25">
      <c r="A671" t="s">
        <v>84</v>
      </c>
      <c r="B671">
        <v>46376</v>
      </c>
      <c r="C671" t="s">
        <v>495</v>
      </c>
      <c r="D671" t="s">
        <v>533</v>
      </c>
      <c r="E671" t="s">
        <v>533</v>
      </c>
      <c r="F671" t="s">
        <v>30</v>
      </c>
      <c r="G671">
        <v>0</v>
      </c>
      <c r="H671">
        <v>3</v>
      </c>
      <c r="I671">
        <v>7</v>
      </c>
      <c r="J671" t="s">
        <v>31</v>
      </c>
      <c r="K671" t="s">
        <v>525</v>
      </c>
      <c r="L671">
        <v>2</v>
      </c>
      <c r="M671">
        <v>100</v>
      </c>
      <c r="N671">
        <v>100</v>
      </c>
      <c r="O671">
        <v>100</v>
      </c>
      <c r="P671">
        <v>100</v>
      </c>
      <c r="Q671">
        <v>100</v>
      </c>
      <c r="R671">
        <v>100</v>
      </c>
      <c r="S671">
        <v>100</v>
      </c>
      <c r="T671">
        <v>100</v>
      </c>
      <c r="U671">
        <v>100</v>
      </c>
      <c r="V671" t="s">
        <v>439</v>
      </c>
      <c r="W671" t="s">
        <v>526</v>
      </c>
      <c r="X671" t="s">
        <v>34</v>
      </c>
      <c r="Y671" t="s">
        <v>34</v>
      </c>
      <c r="Z671" t="s">
        <v>34</v>
      </c>
      <c r="AA671" t="s">
        <v>34</v>
      </c>
      <c r="AB671">
        <v>4</v>
      </c>
    </row>
    <row r="672" spans="1:28" x14ac:dyDescent="0.25">
      <c r="A672" t="s">
        <v>84</v>
      </c>
      <c r="B672">
        <v>46376</v>
      </c>
      <c r="C672" t="s">
        <v>495</v>
      </c>
      <c r="D672" t="s">
        <v>540</v>
      </c>
      <c r="E672" t="s">
        <v>540</v>
      </c>
      <c r="F672" t="s">
        <v>30</v>
      </c>
      <c r="G672">
        <v>0</v>
      </c>
      <c r="H672">
        <v>3</v>
      </c>
      <c r="I672">
        <v>78</v>
      </c>
      <c r="J672" t="s">
        <v>76</v>
      </c>
      <c r="K672" t="s">
        <v>525</v>
      </c>
      <c r="L672">
        <v>2</v>
      </c>
      <c r="M672">
        <v>88</v>
      </c>
      <c r="N672">
        <v>88</v>
      </c>
      <c r="O672">
        <v>88</v>
      </c>
      <c r="P672">
        <v>88</v>
      </c>
      <c r="Q672">
        <v>88</v>
      </c>
      <c r="R672">
        <v>100</v>
      </c>
      <c r="S672">
        <v>53.38</v>
      </c>
      <c r="T672">
        <v>100</v>
      </c>
      <c r="U672">
        <v>100</v>
      </c>
      <c r="V672" t="s">
        <v>537</v>
      </c>
      <c r="W672" t="s">
        <v>526</v>
      </c>
      <c r="X672" t="s">
        <v>34</v>
      </c>
      <c r="Y672" t="s">
        <v>232</v>
      </c>
      <c r="Z672" t="s">
        <v>34</v>
      </c>
      <c r="AA672" t="s">
        <v>34</v>
      </c>
      <c r="AB672">
        <v>4</v>
      </c>
    </row>
    <row r="673" spans="1:28" x14ac:dyDescent="0.25">
      <c r="A673" t="s">
        <v>84</v>
      </c>
      <c r="B673">
        <v>46376</v>
      </c>
      <c r="C673" t="s">
        <v>495</v>
      </c>
      <c r="D673" t="s">
        <v>531</v>
      </c>
      <c r="E673" t="s">
        <v>531</v>
      </c>
      <c r="F673" t="s">
        <v>30</v>
      </c>
      <c r="G673">
        <v>0</v>
      </c>
      <c r="H673">
        <v>3</v>
      </c>
      <c r="I673">
        <v>28</v>
      </c>
      <c r="J673" t="s">
        <v>57</v>
      </c>
      <c r="K673" t="s">
        <v>525</v>
      </c>
      <c r="L673">
        <v>2</v>
      </c>
      <c r="M673">
        <v>100</v>
      </c>
      <c r="N673">
        <v>100</v>
      </c>
      <c r="O673">
        <v>100</v>
      </c>
      <c r="P673">
        <v>100</v>
      </c>
      <c r="Q673">
        <v>100</v>
      </c>
      <c r="R673">
        <v>100</v>
      </c>
      <c r="S673">
        <v>100</v>
      </c>
      <c r="T673">
        <v>100</v>
      </c>
      <c r="U673">
        <v>100</v>
      </c>
      <c r="V673" t="s">
        <v>439</v>
      </c>
      <c r="W673" t="s">
        <v>526</v>
      </c>
      <c r="X673" t="s">
        <v>34</v>
      </c>
      <c r="Y673" t="s">
        <v>34</v>
      </c>
      <c r="Z673" t="s">
        <v>34</v>
      </c>
      <c r="AA673" t="s">
        <v>34</v>
      </c>
      <c r="AB673">
        <v>4</v>
      </c>
    </row>
    <row r="674" spans="1:28" x14ac:dyDescent="0.25">
      <c r="A674" t="s">
        <v>84</v>
      </c>
      <c r="B674">
        <v>46376</v>
      </c>
      <c r="C674" t="s">
        <v>495</v>
      </c>
      <c r="D674" t="s">
        <v>512</v>
      </c>
      <c r="E674" t="s">
        <v>512</v>
      </c>
      <c r="F674" t="s">
        <v>30</v>
      </c>
      <c r="G674">
        <v>0</v>
      </c>
      <c r="H674">
        <v>3</v>
      </c>
      <c r="I674">
        <v>37</v>
      </c>
      <c r="J674" t="s">
        <v>57</v>
      </c>
      <c r="K674" t="s">
        <v>525</v>
      </c>
      <c r="L674">
        <v>2</v>
      </c>
      <c r="M674">
        <v>100</v>
      </c>
      <c r="N674">
        <v>100</v>
      </c>
      <c r="O674">
        <v>100</v>
      </c>
      <c r="P674">
        <v>100</v>
      </c>
      <c r="Q674">
        <v>100</v>
      </c>
      <c r="R674">
        <v>100</v>
      </c>
      <c r="S674">
        <v>100</v>
      </c>
      <c r="T674">
        <v>100</v>
      </c>
      <c r="U674">
        <v>100</v>
      </c>
      <c r="V674" t="s">
        <v>439</v>
      </c>
      <c r="W674" t="s">
        <v>526</v>
      </c>
      <c r="X674" t="s">
        <v>34</v>
      </c>
      <c r="Y674" t="s">
        <v>34</v>
      </c>
      <c r="Z674" t="s">
        <v>34</v>
      </c>
      <c r="AA674" t="s">
        <v>34</v>
      </c>
      <c r="AB674">
        <v>4</v>
      </c>
    </row>
    <row r="675" spans="1:28" x14ac:dyDescent="0.25">
      <c r="A675" t="s">
        <v>84</v>
      </c>
      <c r="B675">
        <v>46376</v>
      </c>
      <c r="C675" t="s">
        <v>495</v>
      </c>
      <c r="D675" t="s">
        <v>534</v>
      </c>
      <c r="E675" t="s">
        <v>534</v>
      </c>
      <c r="F675" t="s">
        <v>30</v>
      </c>
      <c r="G675">
        <v>0</v>
      </c>
      <c r="H675">
        <v>3</v>
      </c>
      <c r="I675">
        <v>14</v>
      </c>
      <c r="J675" t="s">
        <v>57</v>
      </c>
      <c r="K675" t="s">
        <v>525</v>
      </c>
      <c r="L675">
        <v>2</v>
      </c>
      <c r="M675">
        <v>100</v>
      </c>
      <c r="N675">
        <v>100</v>
      </c>
      <c r="O675">
        <v>100</v>
      </c>
      <c r="P675">
        <v>100</v>
      </c>
      <c r="Q675">
        <v>100</v>
      </c>
      <c r="R675">
        <v>100</v>
      </c>
      <c r="S675">
        <v>100</v>
      </c>
      <c r="T675">
        <v>100</v>
      </c>
      <c r="U675">
        <v>100</v>
      </c>
      <c r="V675" t="s">
        <v>439</v>
      </c>
      <c r="W675" t="s">
        <v>526</v>
      </c>
      <c r="X675" t="s">
        <v>34</v>
      </c>
      <c r="Y675" t="s">
        <v>34</v>
      </c>
      <c r="Z675" t="s">
        <v>34</v>
      </c>
      <c r="AA675" t="s">
        <v>34</v>
      </c>
      <c r="AB675">
        <v>4</v>
      </c>
    </row>
    <row r="676" spans="1:28" x14ac:dyDescent="0.25">
      <c r="A676" t="s">
        <v>84</v>
      </c>
      <c r="B676">
        <v>46376</v>
      </c>
      <c r="C676" t="s">
        <v>495</v>
      </c>
      <c r="D676" t="s">
        <v>535</v>
      </c>
      <c r="E676" t="s">
        <v>535</v>
      </c>
      <c r="F676" t="s">
        <v>30</v>
      </c>
      <c r="G676">
        <v>0</v>
      </c>
      <c r="H676">
        <v>3</v>
      </c>
      <c r="I676">
        <v>39</v>
      </c>
      <c r="J676" t="s">
        <v>57</v>
      </c>
      <c r="K676" t="s">
        <v>525</v>
      </c>
      <c r="L676">
        <v>2</v>
      </c>
      <c r="M676">
        <v>100</v>
      </c>
      <c r="N676">
        <v>100</v>
      </c>
      <c r="O676">
        <v>100</v>
      </c>
      <c r="P676">
        <v>100</v>
      </c>
      <c r="Q676">
        <v>100</v>
      </c>
      <c r="R676">
        <v>100</v>
      </c>
      <c r="S676">
        <v>100</v>
      </c>
      <c r="T676">
        <v>100</v>
      </c>
      <c r="U676">
        <v>100</v>
      </c>
      <c r="V676" t="s">
        <v>439</v>
      </c>
      <c r="W676" t="s">
        <v>526</v>
      </c>
      <c r="X676" t="s">
        <v>34</v>
      </c>
      <c r="Y676" t="s">
        <v>34</v>
      </c>
      <c r="Z676" t="s">
        <v>34</v>
      </c>
      <c r="AA676" t="s">
        <v>34</v>
      </c>
      <c r="AB676">
        <v>4</v>
      </c>
    </row>
    <row r="677" spans="1:28" x14ac:dyDescent="0.25">
      <c r="A677" t="s">
        <v>84</v>
      </c>
      <c r="B677">
        <v>46376</v>
      </c>
      <c r="C677" t="s">
        <v>495</v>
      </c>
      <c r="D677" t="s">
        <v>514</v>
      </c>
      <c r="E677" t="s">
        <v>514</v>
      </c>
      <c r="F677" t="s">
        <v>30</v>
      </c>
      <c r="G677">
        <v>0</v>
      </c>
      <c r="H677">
        <v>3</v>
      </c>
      <c r="I677">
        <v>36</v>
      </c>
      <c r="J677" t="s">
        <v>57</v>
      </c>
      <c r="K677" t="s">
        <v>525</v>
      </c>
      <c r="L677">
        <v>2</v>
      </c>
      <c r="M677">
        <v>100</v>
      </c>
      <c r="N677">
        <v>100</v>
      </c>
      <c r="O677">
        <v>100</v>
      </c>
      <c r="P677">
        <v>100</v>
      </c>
      <c r="Q677">
        <v>100</v>
      </c>
      <c r="R677">
        <v>100</v>
      </c>
      <c r="S677">
        <v>100</v>
      </c>
      <c r="T677">
        <v>100</v>
      </c>
      <c r="U677">
        <v>100</v>
      </c>
      <c r="V677" t="s">
        <v>439</v>
      </c>
      <c r="W677" t="s">
        <v>526</v>
      </c>
      <c r="X677" t="s">
        <v>34</v>
      </c>
      <c r="Y677" t="s">
        <v>34</v>
      </c>
      <c r="Z677" t="s">
        <v>34</v>
      </c>
      <c r="AA677" t="s">
        <v>34</v>
      </c>
      <c r="AB677">
        <v>4</v>
      </c>
    </row>
    <row r="678" spans="1:28" x14ac:dyDescent="0.25">
      <c r="A678" t="s">
        <v>84</v>
      </c>
      <c r="B678">
        <v>46376</v>
      </c>
      <c r="C678" t="s">
        <v>495</v>
      </c>
      <c r="D678" t="s">
        <v>536</v>
      </c>
      <c r="E678" t="s">
        <v>536</v>
      </c>
      <c r="F678" t="s">
        <v>30</v>
      </c>
      <c r="G678">
        <v>0</v>
      </c>
      <c r="H678">
        <v>3</v>
      </c>
      <c r="I678">
        <v>56</v>
      </c>
      <c r="J678" t="s">
        <v>57</v>
      </c>
      <c r="K678" t="s">
        <v>525</v>
      </c>
      <c r="L678">
        <v>2</v>
      </c>
      <c r="M678">
        <v>90</v>
      </c>
      <c r="N678">
        <v>90</v>
      </c>
      <c r="O678">
        <v>90</v>
      </c>
      <c r="P678">
        <v>90</v>
      </c>
      <c r="Q678">
        <v>90</v>
      </c>
      <c r="R678">
        <v>100</v>
      </c>
      <c r="S678">
        <v>60.36</v>
      </c>
      <c r="T678">
        <v>100</v>
      </c>
      <c r="U678">
        <v>100</v>
      </c>
      <c r="V678" t="s">
        <v>537</v>
      </c>
      <c r="W678" t="s">
        <v>526</v>
      </c>
      <c r="X678" t="s">
        <v>34</v>
      </c>
      <c r="Y678" t="s">
        <v>122</v>
      </c>
      <c r="Z678" t="s">
        <v>34</v>
      </c>
      <c r="AA678" t="s">
        <v>34</v>
      </c>
      <c r="AB678">
        <v>4</v>
      </c>
    </row>
    <row r="679" spans="1:28" x14ac:dyDescent="0.25">
      <c r="A679" t="s">
        <v>84</v>
      </c>
      <c r="B679">
        <v>46376</v>
      </c>
      <c r="C679" t="s">
        <v>495</v>
      </c>
      <c r="D679" t="s">
        <v>538</v>
      </c>
      <c r="E679" t="s">
        <v>538</v>
      </c>
      <c r="F679" t="s">
        <v>30</v>
      </c>
      <c r="G679">
        <v>0</v>
      </c>
      <c r="H679">
        <v>3</v>
      </c>
      <c r="I679">
        <v>63</v>
      </c>
      <c r="J679" t="s">
        <v>57</v>
      </c>
      <c r="K679" t="s">
        <v>525</v>
      </c>
      <c r="L679">
        <v>2</v>
      </c>
      <c r="M679">
        <v>90</v>
      </c>
      <c r="N679">
        <v>90</v>
      </c>
      <c r="O679">
        <v>90</v>
      </c>
      <c r="P679">
        <v>90</v>
      </c>
      <c r="Q679">
        <v>90</v>
      </c>
      <c r="R679">
        <v>100</v>
      </c>
      <c r="S679">
        <v>61.42</v>
      </c>
      <c r="T679">
        <v>100</v>
      </c>
      <c r="U679">
        <v>100</v>
      </c>
      <c r="V679" t="s">
        <v>537</v>
      </c>
      <c r="W679" t="s">
        <v>526</v>
      </c>
      <c r="X679" t="s">
        <v>34</v>
      </c>
      <c r="Y679" t="s">
        <v>235</v>
      </c>
      <c r="Z679" t="s">
        <v>34</v>
      </c>
      <c r="AA679" t="s">
        <v>34</v>
      </c>
      <c r="AB679">
        <v>4</v>
      </c>
    </row>
    <row r="680" spans="1:28" x14ac:dyDescent="0.25">
      <c r="A680" t="s">
        <v>84</v>
      </c>
      <c r="B680">
        <v>46376</v>
      </c>
      <c r="C680" t="s">
        <v>495</v>
      </c>
      <c r="D680" t="s">
        <v>541</v>
      </c>
      <c r="E680" t="s">
        <v>541</v>
      </c>
      <c r="F680" t="s">
        <v>30</v>
      </c>
      <c r="G680">
        <v>0</v>
      </c>
      <c r="H680">
        <v>3</v>
      </c>
      <c r="I680">
        <v>91</v>
      </c>
      <c r="J680" t="s">
        <v>57</v>
      </c>
      <c r="K680" t="s">
        <v>525</v>
      </c>
      <c r="L680">
        <v>2</v>
      </c>
      <c r="M680">
        <v>88</v>
      </c>
      <c r="N680">
        <v>88</v>
      </c>
      <c r="O680">
        <v>88</v>
      </c>
      <c r="P680">
        <v>88</v>
      </c>
      <c r="Q680">
        <v>88</v>
      </c>
      <c r="R680">
        <v>100</v>
      </c>
      <c r="S680">
        <v>54.71</v>
      </c>
      <c r="T680">
        <v>100</v>
      </c>
      <c r="U680">
        <v>100</v>
      </c>
      <c r="V680" t="s">
        <v>537</v>
      </c>
      <c r="W680" t="s">
        <v>526</v>
      </c>
      <c r="X680" t="s">
        <v>34</v>
      </c>
      <c r="Y680" t="s">
        <v>542</v>
      </c>
      <c r="Z680" t="s">
        <v>34</v>
      </c>
      <c r="AA680" t="s">
        <v>34</v>
      </c>
      <c r="AB680">
        <v>4</v>
      </c>
    </row>
    <row r="681" spans="1:28" x14ac:dyDescent="0.25">
      <c r="A681" t="s">
        <v>84</v>
      </c>
      <c r="B681">
        <v>46376</v>
      </c>
      <c r="C681" t="s">
        <v>495</v>
      </c>
      <c r="D681" t="s">
        <v>545</v>
      </c>
      <c r="E681" t="s">
        <v>545</v>
      </c>
      <c r="F681" t="s">
        <v>30</v>
      </c>
      <c r="G681">
        <v>0</v>
      </c>
      <c r="H681">
        <v>3</v>
      </c>
      <c r="I681">
        <v>95</v>
      </c>
      <c r="J681" t="s">
        <v>57</v>
      </c>
      <c r="K681" t="s">
        <v>525</v>
      </c>
      <c r="L681">
        <v>2</v>
      </c>
      <c r="M681">
        <v>86</v>
      </c>
      <c r="N681">
        <v>86</v>
      </c>
      <c r="O681">
        <v>86</v>
      </c>
      <c r="P681">
        <v>86</v>
      </c>
      <c r="Q681">
        <v>86</v>
      </c>
      <c r="R681">
        <v>95.4</v>
      </c>
      <c r="S681">
        <v>52.28</v>
      </c>
      <c r="T681">
        <v>100</v>
      </c>
      <c r="U681">
        <v>100</v>
      </c>
      <c r="V681" t="s">
        <v>544</v>
      </c>
      <c r="W681" t="s">
        <v>526</v>
      </c>
      <c r="X681" t="s">
        <v>58</v>
      </c>
      <c r="Y681" t="s">
        <v>239</v>
      </c>
      <c r="Z681" t="s">
        <v>34</v>
      </c>
      <c r="AA681" t="s">
        <v>34</v>
      </c>
      <c r="AB681">
        <v>4</v>
      </c>
    </row>
    <row r="682" spans="1:28" x14ac:dyDescent="0.25">
      <c r="A682" t="s">
        <v>84</v>
      </c>
      <c r="B682">
        <v>46376</v>
      </c>
      <c r="C682" t="s">
        <v>495</v>
      </c>
      <c r="D682" t="s">
        <v>539</v>
      </c>
      <c r="E682" t="s">
        <v>539</v>
      </c>
      <c r="F682" t="s">
        <v>30</v>
      </c>
      <c r="G682">
        <v>0</v>
      </c>
      <c r="H682">
        <v>3</v>
      </c>
      <c r="I682">
        <v>89</v>
      </c>
      <c r="J682" t="s">
        <v>61</v>
      </c>
      <c r="K682" t="s">
        <v>525</v>
      </c>
      <c r="L682">
        <v>2</v>
      </c>
      <c r="M682">
        <v>88</v>
      </c>
      <c r="N682">
        <v>88</v>
      </c>
      <c r="O682">
        <v>88</v>
      </c>
      <c r="P682">
        <v>88</v>
      </c>
      <c r="Q682">
        <v>88</v>
      </c>
      <c r="R682">
        <v>100</v>
      </c>
      <c r="S682">
        <v>53.31</v>
      </c>
      <c r="T682">
        <v>100</v>
      </c>
      <c r="U682">
        <v>100</v>
      </c>
      <c r="V682" t="s">
        <v>537</v>
      </c>
      <c r="W682" t="s">
        <v>526</v>
      </c>
      <c r="X682" t="s">
        <v>34</v>
      </c>
      <c r="Y682" t="s">
        <v>232</v>
      </c>
      <c r="Z682" t="s">
        <v>34</v>
      </c>
      <c r="AA682" t="s">
        <v>34</v>
      </c>
      <c r="AB682">
        <v>4</v>
      </c>
    </row>
    <row r="683" spans="1:28" x14ac:dyDescent="0.25">
      <c r="A683" t="s">
        <v>84</v>
      </c>
      <c r="B683">
        <v>46376</v>
      </c>
      <c r="C683" t="s">
        <v>495</v>
      </c>
      <c r="D683" t="s">
        <v>543</v>
      </c>
      <c r="E683" t="s">
        <v>543</v>
      </c>
      <c r="F683" t="s">
        <v>30</v>
      </c>
      <c r="G683">
        <v>0</v>
      </c>
      <c r="H683">
        <v>3</v>
      </c>
      <c r="I683">
        <v>92</v>
      </c>
      <c r="J683" t="s">
        <v>54</v>
      </c>
      <c r="K683" t="s">
        <v>525</v>
      </c>
      <c r="L683">
        <v>2</v>
      </c>
      <c r="M683">
        <v>86</v>
      </c>
      <c r="N683">
        <v>86</v>
      </c>
      <c r="O683">
        <v>86</v>
      </c>
      <c r="P683">
        <v>86</v>
      </c>
      <c r="Q683">
        <v>86</v>
      </c>
      <c r="R683">
        <v>95.44</v>
      </c>
      <c r="S683">
        <v>52.06</v>
      </c>
      <c r="T683">
        <v>100</v>
      </c>
      <c r="U683">
        <v>100</v>
      </c>
      <c r="V683" t="s">
        <v>544</v>
      </c>
      <c r="W683" t="s">
        <v>526</v>
      </c>
      <c r="X683" t="s">
        <v>58</v>
      </c>
      <c r="Y683" t="s">
        <v>239</v>
      </c>
      <c r="Z683" t="s">
        <v>34</v>
      </c>
      <c r="AA683" t="s">
        <v>34</v>
      </c>
      <c r="AB683">
        <v>4</v>
      </c>
    </row>
    <row r="684" spans="1:28" x14ac:dyDescent="0.25">
      <c r="A684" t="s">
        <v>84</v>
      </c>
      <c r="B684">
        <v>58482</v>
      </c>
      <c r="C684" t="s">
        <v>811</v>
      </c>
      <c r="D684" t="s">
        <v>826</v>
      </c>
      <c r="E684" t="s">
        <v>826</v>
      </c>
      <c r="F684" t="s">
        <v>30</v>
      </c>
      <c r="G684">
        <v>3</v>
      </c>
      <c r="H684">
        <v>3</v>
      </c>
      <c r="I684">
        <v>7</v>
      </c>
      <c r="J684" t="s">
        <v>31</v>
      </c>
      <c r="K684" t="s">
        <v>812</v>
      </c>
      <c r="L684">
        <v>227548</v>
      </c>
      <c r="M684">
        <v>42</v>
      </c>
      <c r="N684">
        <v>42</v>
      </c>
      <c r="O684">
        <v>42</v>
      </c>
      <c r="P684">
        <v>42</v>
      </c>
      <c r="Q684">
        <v>42</v>
      </c>
      <c r="R684">
        <v>100</v>
      </c>
      <c r="S684">
        <v>100</v>
      </c>
      <c r="U684">
        <v>100</v>
      </c>
      <c r="V684" t="s">
        <v>439</v>
      </c>
      <c r="W684" t="s">
        <v>360</v>
      </c>
      <c r="X684" t="s">
        <v>34</v>
      </c>
      <c r="Y684" t="s">
        <v>34</v>
      </c>
      <c r="AA684" t="s">
        <v>34</v>
      </c>
      <c r="AB684">
        <v>7</v>
      </c>
    </row>
    <row r="685" spans="1:28" x14ac:dyDescent="0.25">
      <c r="A685" t="s">
        <v>84</v>
      </c>
      <c r="B685">
        <v>58482</v>
      </c>
      <c r="C685" t="s">
        <v>811</v>
      </c>
      <c r="D685" t="s">
        <v>827</v>
      </c>
      <c r="E685" t="s">
        <v>827</v>
      </c>
      <c r="F685" t="s">
        <v>30</v>
      </c>
      <c r="G685">
        <v>3</v>
      </c>
      <c r="H685">
        <v>3</v>
      </c>
      <c r="I685">
        <v>8</v>
      </c>
      <c r="J685" t="s">
        <v>31</v>
      </c>
      <c r="K685" t="s">
        <v>812</v>
      </c>
      <c r="L685">
        <v>224654</v>
      </c>
      <c r="M685">
        <v>42</v>
      </c>
      <c r="N685">
        <v>42</v>
      </c>
      <c r="O685">
        <v>42</v>
      </c>
      <c r="P685">
        <v>42</v>
      </c>
      <c r="Q685">
        <v>42</v>
      </c>
      <c r="R685">
        <v>100</v>
      </c>
      <c r="S685">
        <v>100</v>
      </c>
      <c r="U685">
        <v>100</v>
      </c>
      <c r="V685" t="s">
        <v>439</v>
      </c>
      <c r="W685" t="s">
        <v>360</v>
      </c>
      <c r="X685" t="s">
        <v>34</v>
      </c>
      <c r="Y685" t="s">
        <v>34</v>
      </c>
      <c r="AA685" t="s">
        <v>34</v>
      </c>
      <c r="AB685">
        <v>7</v>
      </c>
    </row>
    <row r="686" spans="1:28" x14ac:dyDescent="0.25">
      <c r="A686" t="s">
        <v>84</v>
      </c>
      <c r="B686">
        <v>66122</v>
      </c>
      <c r="C686" t="s">
        <v>286</v>
      </c>
      <c r="D686" t="s">
        <v>287</v>
      </c>
      <c r="E686" t="s">
        <v>287</v>
      </c>
      <c r="F686" t="s">
        <v>30</v>
      </c>
      <c r="G686">
        <v>4</v>
      </c>
      <c r="H686">
        <v>3</v>
      </c>
      <c r="I686">
        <v>7</v>
      </c>
      <c r="J686" t="s">
        <v>31</v>
      </c>
      <c r="K686" t="s">
        <v>288</v>
      </c>
      <c r="L686">
        <v>596413</v>
      </c>
      <c r="M686">
        <v>59</v>
      </c>
      <c r="N686">
        <v>59</v>
      </c>
      <c r="O686">
        <v>60</v>
      </c>
      <c r="P686">
        <v>57</v>
      </c>
      <c r="Q686">
        <v>59</v>
      </c>
      <c r="R686">
        <v>100</v>
      </c>
      <c r="S686">
        <v>97.49</v>
      </c>
      <c r="T686">
        <v>100</v>
      </c>
      <c r="U686">
        <v>0</v>
      </c>
      <c r="V686" t="s">
        <v>289</v>
      </c>
      <c r="X686" t="s">
        <v>34</v>
      </c>
      <c r="Y686" t="s">
        <v>290</v>
      </c>
      <c r="Z686" t="s">
        <v>34</v>
      </c>
      <c r="AA686" t="s">
        <v>35</v>
      </c>
      <c r="AB686">
        <v>5</v>
      </c>
    </row>
    <row r="688" spans="1:28" x14ac:dyDescent="0.25">
      <c r="G688" t="s">
        <v>1043</v>
      </c>
      <c r="P688" t="s">
        <v>1042</v>
      </c>
    </row>
    <row r="689" spans="7:29" x14ac:dyDescent="0.25">
      <c r="G689" t="s">
        <v>1037</v>
      </c>
      <c r="P689" t="s">
        <v>1044</v>
      </c>
    </row>
    <row r="690" spans="7:29" x14ac:dyDescent="0.25">
      <c r="G690" t="s">
        <v>979</v>
      </c>
      <c r="H690">
        <v>3</v>
      </c>
      <c r="I690">
        <v>2</v>
      </c>
      <c r="J690">
        <v>1</v>
      </c>
      <c r="K690">
        <v>0</v>
      </c>
      <c r="L690" t="s">
        <v>980</v>
      </c>
      <c r="P690" t="s">
        <v>979</v>
      </c>
      <c r="Q690">
        <v>3</v>
      </c>
      <c r="R690">
        <v>2</v>
      </c>
      <c r="S690">
        <v>1</v>
      </c>
      <c r="T690">
        <v>0</v>
      </c>
      <c r="U690" t="s">
        <v>980</v>
      </c>
    </row>
    <row r="691" spans="7:29" x14ac:dyDescent="0.25">
      <c r="G691" t="s">
        <v>1038</v>
      </c>
      <c r="H691">
        <f>+COUNTIF($H$2:$H$46,H690)</f>
        <v>0</v>
      </c>
      <c r="I691">
        <f t="shared" ref="I691:K691" si="0">+COUNTIF($H$2:$H$46,I690)</f>
        <v>19</v>
      </c>
      <c r="J691">
        <f t="shared" si="0"/>
        <v>23</v>
      </c>
      <c r="K691">
        <f t="shared" si="0"/>
        <v>3</v>
      </c>
      <c r="L691">
        <f>+SUM(H691:K691)</f>
        <v>45</v>
      </c>
      <c r="P691" t="s">
        <v>1038</v>
      </c>
      <c r="Q691">
        <f>+AVERAGE(M322:M391)</f>
        <v>76.557142857142864</v>
      </c>
      <c r="U691">
        <f>+SUM(Q691:T691)</f>
        <v>76.557142857142864</v>
      </c>
    </row>
    <row r="692" spans="7:29" x14ac:dyDescent="0.25">
      <c r="G692" t="s">
        <v>1039</v>
      </c>
      <c r="H692">
        <f>+COUNTIF($H$47:$H$686,H690)</f>
        <v>351</v>
      </c>
      <c r="I692">
        <f t="shared" ref="I692:K692" si="1">+COUNTIF($H$47:$H$686,I690)</f>
        <v>128</v>
      </c>
      <c r="J692">
        <f t="shared" si="1"/>
        <v>95</v>
      </c>
      <c r="K692">
        <f t="shared" si="1"/>
        <v>66</v>
      </c>
      <c r="L692">
        <f>+SUM(H692:K692)</f>
        <v>640</v>
      </c>
      <c r="P692" t="s">
        <v>1039</v>
      </c>
      <c r="Q692">
        <f>+AVERAGE(M513:M686)</f>
        <v>91.522988505747122</v>
      </c>
      <c r="U692">
        <f>+SUM(Q692:T692)</f>
        <v>91.522988505747122</v>
      </c>
    </row>
    <row r="696" spans="7:29" x14ac:dyDescent="0.25">
      <c r="G696" t="s">
        <v>980</v>
      </c>
      <c r="H696">
        <f t="shared" ref="H696:K696" si="2">+SUM(H691:H695)</f>
        <v>351</v>
      </c>
      <c r="I696">
        <f t="shared" si="2"/>
        <v>147</v>
      </c>
      <c r="J696">
        <f t="shared" si="2"/>
        <v>118</v>
      </c>
      <c r="K696">
        <f t="shared" si="2"/>
        <v>69</v>
      </c>
      <c r="L696">
        <f>+SUM(L691:L695)</f>
        <v>685</v>
      </c>
    </row>
    <row r="697" spans="7:29" x14ac:dyDescent="0.25">
      <c r="G697" t="s">
        <v>985</v>
      </c>
      <c r="H697">
        <f>+COUNTIF($H$2:$H$686,H690)</f>
        <v>351</v>
      </c>
      <c r="I697">
        <f t="shared" ref="I697:K697" si="3">+COUNTIF($H$2:$H$686,I690)</f>
        <v>147</v>
      </c>
      <c r="J697">
        <f t="shared" si="3"/>
        <v>118</v>
      </c>
      <c r="K697">
        <f t="shared" si="3"/>
        <v>69</v>
      </c>
      <c r="L697">
        <f>+SUM(H697:K697)</f>
        <v>685</v>
      </c>
      <c r="M697" s="2"/>
    </row>
    <row r="698" spans="7:29" x14ac:dyDescent="0.25">
      <c r="G698" t="s">
        <v>983</v>
      </c>
      <c r="H698">
        <v>3</v>
      </c>
      <c r="I698">
        <v>2</v>
      </c>
      <c r="J698">
        <v>1</v>
      </c>
      <c r="K698">
        <v>0</v>
      </c>
      <c r="L698" t="s">
        <v>980</v>
      </c>
      <c r="M698" s="2"/>
    </row>
    <row r="699" spans="7:29" s="6" customFormat="1" x14ac:dyDescent="0.25">
      <c r="G699" s="6" t="s">
        <v>1040</v>
      </c>
      <c r="H699" s="7">
        <f>+H691/$L691</f>
        <v>0</v>
      </c>
      <c r="I699" s="7">
        <f t="shared" ref="I699:K700" si="4">+I691/$L691</f>
        <v>0.42222222222222222</v>
      </c>
      <c r="J699" s="7">
        <f t="shared" si="4"/>
        <v>0.51111111111111107</v>
      </c>
      <c r="K699" s="7">
        <f t="shared" si="4"/>
        <v>6.6666666666666666E-2</v>
      </c>
      <c r="L699" s="7">
        <f>+SUM(H699:K699)</f>
        <v>1</v>
      </c>
      <c r="M699" s="7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</row>
    <row r="700" spans="7:29" s="6" customFormat="1" x14ac:dyDescent="0.25">
      <c r="G700" s="6" t="s">
        <v>1041</v>
      </c>
      <c r="H700" s="7">
        <f>+H692/$L692</f>
        <v>0.54843750000000002</v>
      </c>
      <c r="I700" s="7">
        <f t="shared" si="4"/>
        <v>0.2</v>
      </c>
      <c r="J700" s="7">
        <f t="shared" si="4"/>
        <v>0.1484375</v>
      </c>
      <c r="K700" s="7">
        <f t="shared" si="4"/>
        <v>0.10312499999999999</v>
      </c>
      <c r="L700" s="7">
        <f>+SUM(H700:K700)</f>
        <v>1</v>
      </c>
      <c r="M700" s="7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</row>
    <row r="701" spans="7:29" s="6" customFormat="1" x14ac:dyDescent="0.25">
      <c r="H701" s="7"/>
      <c r="I701" s="7"/>
      <c r="J701" s="7"/>
      <c r="K701" s="7"/>
      <c r="L701" s="7"/>
      <c r="M701" s="7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</row>
    <row r="702" spans="7:29" s="6" customFormat="1" x14ac:dyDescent="0.25">
      <c r="H702" s="7"/>
      <c r="I702" s="7"/>
      <c r="J702" s="7"/>
      <c r="K702" s="7"/>
      <c r="L702" s="7"/>
      <c r="M702" s="7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</row>
    <row r="703" spans="7:29" s="6" customFormat="1" x14ac:dyDescent="0.25">
      <c r="H703" s="7"/>
      <c r="I703" s="7"/>
      <c r="J703" s="7"/>
      <c r="K703" s="7"/>
      <c r="L703" s="7"/>
      <c r="M703" s="7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</row>
    <row r="704" spans="7:29" s="6" customFormat="1" x14ac:dyDescent="0.25">
      <c r="H704" s="7"/>
      <c r="I704" s="7"/>
      <c r="J704" s="7"/>
      <c r="K704" s="7"/>
      <c r="L704" s="7"/>
      <c r="M704" s="7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</row>
    <row r="705" spans="7:12" x14ac:dyDescent="0.25">
      <c r="H705" s="2"/>
      <c r="I705" s="2"/>
      <c r="J705" s="2"/>
      <c r="K705" s="2"/>
      <c r="L705" s="2"/>
    </row>
    <row r="706" spans="7:12" x14ac:dyDescent="0.25">
      <c r="G706" t="s">
        <v>985</v>
      </c>
      <c r="H706" s="2">
        <f>+H697/$L697</f>
        <v>0.51240875912408756</v>
      </c>
      <c r="I706" s="2">
        <f t="shared" ref="I706:K706" si="5">+I697/$L697</f>
        <v>0.21459854014598539</v>
      </c>
      <c r="J706" s="2">
        <f t="shared" si="5"/>
        <v>0.17226277372262774</v>
      </c>
      <c r="K706" s="2">
        <f t="shared" si="5"/>
        <v>0.10072992700729927</v>
      </c>
      <c r="L706" s="2">
        <f>+SUM(H706:K706)</f>
        <v>1</v>
      </c>
    </row>
  </sheetData>
  <sortState ref="A2:AC686">
    <sortCondition ref="A2:A686"/>
    <sortCondition ref="F2:F686"/>
    <sortCondition ref="H2:H6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1"/>
  <sheetViews>
    <sheetView workbookViewId="0">
      <pane xSplit="2" ySplit="1" topLeftCell="C685" activePane="bottomRight" state="frozen"/>
      <selection pane="topRight" activeCell="C1" sqref="C1"/>
      <selection pane="bottomLeft" activeCell="A2" sqref="A2"/>
      <selection pane="bottomRight" activeCell="U690" sqref="U690"/>
    </sheetView>
  </sheetViews>
  <sheetFormatPr defaultColWidth="5.5703125" defaultRowHeight="15" x14ac:dyDescent="0.25"/>
  <cols>
    <col min="1" max="1" width="8.28515625" customWidth="1"/>
    <col min="2" max="2" width="8.7109375" customWidth="1"/>
    <col min="3" max="3" width="11.140625" customWidth="1"/>
    <col min="4" max="4" width="6.7109375" customWidth="1"/>
    <col min="5" max="5" width="6.5703125" customWidth="1"/>
    <col min="6" max="6" width="12.28515625" customWidth="1"/>
    <col min="7" max="7" width="7" customWidth="1"/>
    <col min="8" max="8" width="8.140625" customWidth="1"/>
    <col min="9" max="13" width="8.85546875" customWidth="1"/>
    <col min="14" max="22" width="5.140625" customWidth="1"/>
    <col min="28" max="28" width="7.7109375" customWidth="1"/>
    <col min="29" max="29" width="11" customWidth="1"/>
    <col min="30" max="30" width="10.71093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1036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9" x14ac:dyDescent="0.25">
      <c r="A2" t="s">
        <v>184</v>
      </c>
      <c r="B2">
        <v>53233</v>
      </c>
      <c r="C2" t="s">
        <v>323</v>
      </c>
      <c r="D2" t="s">
        <v>346</v>
      </c>
      <c r="E2" t="s">
        <v>346</v>
      </c>
      <c r="F2" t="s">
        <v>139</v>
      </c>
      <c r="G2">
        <v>0</v>
      </c>
      <c r="H2">
        <v>0</v>
      </c>
      <c r="I2">
        <v>2</v>
      </c>
      <c r="J2">
        <v>67</v>
      </c>
      <c r="K2" t="s">
        <v>57</v>
      </c>
      <c r="L2" t="s">
        <v>325</v>
      </c>
      <c r="M2">
        <v>154</v>
      </c>
      <c r="N2">
        <v>88</v>
      </c>
      <c r="O2">
        <v>88</v>
      </c>
      <c r="P2">
        <v>88</v>
      </c>
      <c r="Q2">
        <v>88</v>
      </c>
      <c r="R2">
        <v>88</v>
      </c>
      <c r="S2">
        <v>87.78</v>
      </c>
      <c r="T2">
        <v>89</v>
      </c>
      <c r="W2" t="s">
        <v>71</v>
      </c>
      <c r="Y2" t="s">
        <v>347</v>
      </c>
      <c r="Z2" t="s">
        <v>92</v>
      </c>
      <c r="AB2" t="s">
        <v>35</v>
      </c>
      <c r="AC2">
        <v>2</v>
      </c>
    </row>
    <row r="3" spans="1:29" x14ac:dyDescent="0.25">
      <c r="A3" t="s">
        <v>184</v>
      </c>
      <c r="B3">
        <v>53233</v>
      </c>
      <c r="C3" t="s">
        <v>323</v>
      </c>
      <c r="D3" t="s">
        <v>351</v>
      </c>
      <c r="E3" t="s">
        <v>351</v>
      </c>
      <c r="F3" t="s">
        <v>139</v>
      </c>
      <c r="G3">
        <v>0</v>
      </c>
      <c r="H3">
        <v>0</v>
      </c>
      <c r="I3">
        <v>1</v>
      </c>
      <c r="J3">
        <v>94</v>
      </c>
      <c r="K3" t="s">
        <v>57</v>
      </c>
      <c r="L3" t="s">
        <v>325</v>
      </c>
      <c r="M3">
        <v>127</v>
      </c>
      <c r="N3">
        <v>87</v>
      </c>
      <c r="O3">
        <v>87</v>
      </c>
      <c r="P3">
        <v>87</v>
      </c>
      <c r="Q3">
        <v>87</v>
      </c>
      <c r="R3">
        <v>87</v>
      </c>
      <c r="S3">
        <v>88.83</v>
      </c>
      <c r="T3">
        <v>86.59</v>
      </c>
      <c r="W3" t="s">
        <v>71</v>
      </c>
      <c r="Y3" t="s">
        <v>352</v>
      </c>
      <c r="Z3" t="s">
        <v>111</v>
      </c>
      <c r="AB3" t="s">
        <v>35</v>
      </c>
      <c r="AC3">
        <v>2</v>
      </c>
    </row>
    <row r="4" spans="1:29" x14ac:dyDescent="0.25">
      <c r="A4" t="s">
        <v>184</v>
      </c>
      <c r="B4">
        <v>53233</v>
      </c>
      <c r="C4" t="s">
        <v>323</v>
      </c>
      <c r="D4" t="s">
        <v>349</v>
      </c>
      <c r="E4" t="s">
        <v>349</v>
      </c>
      <c r="F4" t="s">
        <v>139</v>
      </c>
      <c r="G4">
        <v>0</v>
      </c>
      <c r="H4">
        <v>0</v>
      </c>
      <c r="I4">
        <v>1</v>
      </c>
      <c r="J4">
        <v>88</v>
      </c>
      <c r="K4" t="s">
        <v>61</v>
      </c>
      <c r="L4" t="s">
        <v>325</v>
      </c>
      <c r="M4">
        <v>242</v>
      </c>
      <c r="N4">
        <v>87</v>
      </c>
      <c r="O4">
        <v>87</v>
      </c>
      <c r="P4">
        <v>90</v>
      </c>
      <c r="Q4">
        <v>83</v>
      </c>
      <c r="R4">
        <v>88</v>
      </c>
      <c r="S4">
        <v>74.13</v>
      </c>
      <c r="T4">
        <v>100</v>
      </c>
      <c r="W4" t="s">
        <v>41</v>
      </c>
      <c r="Y4" t="s">
        <v>350</v>
      </c>
      <c r="Z4" t="s">
        <v>34</v>
      </c>
      <c r="AB4" t="s">
        <v>35</v>
      </c>
      <c r="AC4">
        <v>2</v>
      </c>
    </row>
    <row r="5" spans="1:29" x14ac:dyDescent="0.25">
      <c r="A5" t="s">
        <v>27</v>
      </c>
      <c r="B5">
        <v>23778</v>
      </c>
      <c r="C5" t="s">
        <v>716</v>
      </c>
      <c r="D5" t="s">
        <v>720</v>
      </c>
      <c r="E5" t="s">
        <v>720</v>
      </c>
      <c r="F5" t="s">
        <v>139</v>
      </c>
      <c r="G5">
        <v>0</v>
      </c>
      <c r="H5">
        <v>0</v>
      </c>
      <c r="I5">
        <v>2</v>
      </c>
      <c r="J5">
        <v>2</v>
      </c>
      <c r="K5" t="s">
        <v>31</v>
      </c>
      <c r="L5" t="s">
        <v>718</v>
      </c>
      <c r="M5">
        <v>2605</v>
      </c>
      <c r="N5">
        <v>96</v>
      </c>
      <c r="O5">
        <v>96</v>
      </c>
      <c r="P5">
        <v>96</v>
      </c>
      <c r="Q5">
        <v>96</v>
      </c>
      <c r="R5">
        <v>96</v>
      </c>
      <c r="S5">
        <v>100</v>
      </c>
      <c r="T5">
        <v>90.38</v>
      </c>
      <c r="U5">
        <v>100</v>
      </c>
      <c r="W5" t="s">
        <v>721</v>
      </c>
      <c r="Y5" t="s">
        <v>34</v>
      </c>
      <c r="Z5" t="s">
        <v>722</v>
      </c>
      <c r="AA5" t="s">
        <v>34</v>
      </c>
      <c r="AB5" t="s">
        <v>35</v>
      </c>
      <c r="AC5">
        <v>3</v>
      </c>
    </row>
    <row r="6" spans="1:29" x14ac:dyDescent="0.25">
      <c r="A6" t="s">
        <v>27</v>
      </c>
      <c r="B6">
        <v>23778</v>
      </c>
      <c r="C6" t="s">
        <v>716</v>
      </c>
      <c r="D6" t="s">
        <v>728</v>
      </c>
      <c r="E6" t="s">
        <v>728</v>
      </c>
      <c r="F6" t="s">
        <v>139</v>
      </c>
      <c r="G6">
        <v>0</v>
      </c>
      <c r="H6">
        <v>0</v>
      </c>
      <c r="I6">
        <v>2</v>
      </c>
      <c r="J6">
        <v>8</v>
      </c>
      <c r="K6" t="s">
        <v>31</v>
      </c>
      <c r="L6" t="s">
        <v>718</v>
      </c>
      <c r="M6">
        <v>71</v>
      </c>
      <c r="N6">
        <v>94</v>
      </c>
      <c r="O6">
        <v>94</v>
      </c>
      <c r="P6">
        <v>97</v>
      </c>
      <c r="Q6">
        <v>89</v>
      </c>
      <c r="R6">
        <v>95</v>
      </c>
      <c r="S6">
        <v>88.6</v>
      </c>
      <c r="T6">
        <v>93.62</v>
      </c>
      <c r="U6">
        <v>100</v>
      </c>
      <c r="W6" t="s">
        <v>729</v>
      </c>
      <c r="Y6" t="s">
        <v>730</v>
      </c>
      <c r="Z6" t="s">
        <v>63</v>
      </c>
      <c r="AA6" t="s">
        <v>34</v>
      </c>
      <c r="AB6" t="s">
        <v>35</v>
      </c>
      <c r="AC6">
        <v>3</v>
      </c>
    </row>
    <row r="7" spans="1:29" x14ac:dyDescent="0.25">
      <c r="A7" t="s">
        <v>27</v>
      </c>
      <c r="B7">
        <v>23778</v>
      </c>
      <c r="C7" t="s">
        <v>716</v>
      </c>
      <c r="D7" t="s">
        <v>731</v>
      </c>
      <c r="E7" t="s">
        <v>731</v>
      </c>
      <c r="F7" t="s">
        <v>139</v>
      </c>
      <c r="G7">
        <v>0</v>
      </c>
      <c r="H7">
        <v>0</v>
      </c>
      <c r="I7">
        <v>2</v>
      </c>
      <c r="J7">
        <v>9</v>
      </c>
      <c r="K7" t="s">
        <v>31</v>
      </c>
      <c r="L7" t="s">
        <v>718</v>
      </c>
      <c r="M7">
        <v>52</v>
      </c>
      <c r="N7">
        <v>94</v>
      </c>
      <c r="O7">
        <v>94</v>
      </c>
      <c r="P7">
        <v>96</v>
      </c>
      <c r="Q7">
        <v>92</v>
      </c>
      <c r="R7">
        <v>95</v>
      </c>
      <c r="S7">
        <v>94.66</v>
      </c>
      <c r="T7">
        <v>88.97</v>
      </c>
      <c r="U7">
        <v>100</v>
      </c>
      <c r="W7" t="s">
        <v>729</v>
      </c>
      <c r="Y7" t="s">
        <v>106</v>
      </c>
      <c r="Z7" t="s">
        <v>92</v>
      </c>
      <c r="AA7" t="s">
        <v>34</v>
      </c>
      <c r="AB7" t="s">
        <v>35</v>
      </c>
      <c r="AC7">
        <v>3</v>
      </c>
    </row>
    <row r="8" spans="1:29" x14ac:dyDescent="0.25">
      <c r="A8" t="s">
        <v>27</v>
      </c>
      <c r="B8">
        <v>23778</v>
      </c>
      <c r="C8" t="s">
        <v>716</v>
      </c>
      <c r="D8" t="s">
        <v>744</v>
      </c>
      <c r="E8" t="s">
        <v>744</v>
      </c>
      <c r="F8" t="s">
        <v>139</v>
      </c>
      <c r="G8">
        <v>0</v>
      </c>
      <c r="H8">
        <v>0</v>
      </c>
      <c r="I8">
        <v>2</v>
      </c>
      <c r="J8">
        <v>67</v>
      </c>
      <c r="K8" t="s">
        <v>76</v>
      </c>
      <c r="L8" t="s">
        <v>718</v>
      </c>
      <c r="M8">
        <v>20</v>
      </c>
      <c r="N8">
        <v>87</v>
      </c>
      <c r="O8">
        <v>87</v>
      </c>
      <c r="P8">
        <v>89</v>
      </c>
      <c r="Q8">
        <v>84</v>
      </c>
      <c r="R8">
        <v>88</v>
      </c>
      <c r="S8">
        <v>68.489999999999995</v>
      </c>
      <c r="T8">
        <v>93.63</v>
      </c>
      <c r="U8">
        <v>100</v>
      </c>
      <c r="W8" t="s">
        <v>733</v>
      </c>
      <c r="Y8" t="s">
        <v>745</v>
      </c>
      <c r="Z8" t="s">
        <v>63</v>
      </c>
      <c r="AA8" t="s">
        <v>34</v>
      </c>
      <c r="AB8" t="s">
        <v>35</v>
      </c>
      <c r="AC8">
        <v>3</v>
      </c>
    </row>
    <row r="9" spans="1:29" x14ac:dyDescent="0.25">
      <c r="A9" t="s">
        <v>27</v>
      </c>
      <c r="B9">
        <v>23778</v>
      </c>
      <c r="C9" t="s">
        <v>716</v>
      </c>
      <c r="D9" t="s">
        <v>346</v>
      </c>
      <c r="E9" t="s">
        <v>346</v>
      </c>
      <c r="F9" t="s">
        <v>139</v>
      </c>
      <c r="G9">
        <v>0</v>
      </c>
      <c r="H9">
        <v>0</v>
      </c>
      <c r="I9">
        <v>2</v>
      </c>
      <c r="J9">
        <v>58</v>
      </c>
      <c r="K9" t="s">
        <v>57</v>
      </c>
      <c r="L9" t="s">
        <v>718</v>
      </c>
      <c r="M9">
        <v>154</v>
      </c>
      <c r="N9">
        <v>88</v>
      </c>
      <c r="O9">
        <v>88</v>
      </c>
      <c r="P9">
        <v>92</v>
      </c>
      <c r="Q9">
        <v>84</v>
      </c>
      <c r="R9">
        <v>90</v>
      </c>
      <c r="S9">
        <v>76.319999999999993</v>
      </c>
      <c r="T9">
        <v>89</v>
      </c>
      <c r="U9">
        <v>100</v>
      </c>
      <c r="W9" t="s">
        <v>733</v>
      </c>
      <c r="Y9" t="s">
        <v>740</v>
      </c>
      <c r="Z9" t="s">
        <v>92</v>
      </c>
      <c r="AA9" t="s">
        <v>34</v>
      </c>
      <c r="AB9" t="s">
        <v>35</v>
      </c>
      <c r="AC9">
        <v>3</v>
      </c>
    </row>
    <row r="10" spans="1:29" x14ac:dyDescent="0.25">
      <c r="A10" t="s">
        <v>27</v>
      </c>
      <c r="B10">
        <v>23778</v>
      </c>
      <c r="C10" t="s">
        <v>716</v>
      </c>
      <c r="D10" t="s">
        <v>748</v>
      </c>
      <c r="E10" t="s">
        <v>748</v>
      </c>
      <c r="F10" t="s">
        <v>139</v>
      </c>
      <c r="G10">
        <v>0</v>
      </c>
      <c r="H10">
        <v>0</v>
      </c>
      <c r="I10">
        <v>2</v>
      </c>
      <c r="J10">
        <v>72</v>
      </c>
      <c r="K10" t="s">
        <v>57</v>
      </c>
      <c r="L10" t="s">
        <v>718</v>
      </c>
      <c r="M10">
        <v>708</v>
      </c>
      <c r="N10">
        <v>86</v>
      </c>
      <c r="O10">
        <v>86</v>
      </c>
      <c r="P10">
        <v>92</v>
      </c>
      <c r="Q10">
        <v>79</v>
      </c>
      <c r="R10">
        <v>89</v>
      </c>
      <c r="S10">
        <v>78.75</v>
      </c>
      <c r="T10">
        <v>86.56</v>
      </c>
      <c r="U10">
        <v>93.33</v>
      </c>
      <c r="W10" t="s">
        <v>71</v>
      </c>
      <c r="Y10" t="s">
        <v>749</v>
      </c>
      <c r="Z10" t="s">
        <v>111</v>
      </c>
      <c r="AA10" t="s">
        <v>339</v>
      </c>
      <c r="AB10" t="s">
        <v>35</v>
      </c>
      <c r="AC10">
        <v>3</v>
      </c>
    </row>
    <row r="11" spans="1:29" x14ac:dyDescent="0.25">
      <c r="A11" t="s">
        <v>27</v>
      </c>
      <c r="B11">
        <v>46376</v>
      </c>
      <c r="C11" t="s">
        <v>495</v>
      </c>
      <c r="D11" t="s">
        <v>522</v>
      </c>
      <c r="E11" t="s">
        <v>522</v>
      </c>
      <c r="F11" t="s">
        <v>139</v>
      </c>
      <c r="G11">
        <v>0</v>
      </c>
      <c r="H11">
        <v>0</v>
      </c>
      <c r="I11">
        <v>3</v>
      </c>
      <c r="J11">
        <v>97</v>
      </c>
      <c r="K11" t="s">
        <v>80</v>
      </c>
      <c r="L11" t="s">
        <v>497</v>
      </c>
      <c r="M11">
        <v>1494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99.12</v>
      </c>
      <c r="T11">
        <v>100</v>
      </c>
      <c r="U11">
        <v>99.96</v>
      </c>
      <c r="W11" t="s">
        <v>55</v>
      </c>
      <c r="Y11" t="s">
        <v>52</v>
      </c>
      <c r="Z11" t="s">
        <v>34</v>
      </c>
      <c r="AA11" t="s">
        <v>34</v>
      </c>
      <c r="AB11" t="s">
        <v>35</v>
      </c>
      <c r="AC11">
        <v>3</v>
      </c>
    </row>
    <row r="12" spans="1:29" x14ac:dyDescent="0.25">
      <c r="A12" t="s">
        <v>27</v>
      </c>
      <c r="B12">
        <v>46376</v>
      </c>
      <c r="C12" t="s">
        <v>495</v>
      </c>
      <c r="D12" t="s">
        <v>520</v>
      </c>
      <c r="E12" t="s">
        <v>520</v>
      </c>
      <c r="F12" t="s">
        <v>139</v>
      </c>
      <c r="G12">
        <v>0</v>
      </c>
      <c r="H12">
        <v>0</v>
      </c>
      <c r="I12">
        <v>3</v>
      </c>
      <c r="J12">
        <v>90</v>
      </c>
      <c r="K12" t="s">
        <v>57</v>
      </c>
      <c r="L12" t="s">
        <v>497</v>
      </c>
      <c r="M12">
        <v>4306</v>
      </c>
      <c r="N12">
        <v>99</v>
      </c>
      <c r="O12">
        <v>99</v>
      </c>
      <c r="P12">
        <v>99</v>
      </c>
      <c r="Q12">
        <v>99</v>
      </c>
      <c r="R12">
        <v>99</v>
      </c>
      <c r="S12">
        <v>100</v>
      </c>
      <c r="T12">
        <v>100</v>
      </c>
      <c r="U12">
        <v>99.96</v>
      </c>
      <c r="W12" t="s">
        <v>521</v>
      </c>
      <c r="Y12" t="s">
        <v>34</v>
      </c>
      <c r="Z12" t="s">
        <v>34</v>
      </c>
      <c r="AA12" t="s">
        <v>34</v>
      </c>
      <c r="AB12" t="s">
        <v>35</v>
      </c>
      <c r="AC12">
        <v>3</v>
      </c>
    </row>
    <row r="13" spans="1:29" x14ac:dyDescent="0.25">
      <c r="A13" t="s">
        <v>143</v>
      </c>
      <c r="B13">
        <v>19574</v>
      </c>
      <c r="C13" t="s">
        <v>436</v>
      </c>
      <c r="D13" t="s">
        <v>491</v>
      </c>
      <c r="E13" t="s">
        <v>491</v>
      </c>
      <c r="F13" t="s">
        <v>139</v>
      </c>
      <c r="G13">
        <v>0</v>
      </c>
      <c r="H13">
        <v>0</v>
      </c>
      <c r="I13">
        <v>0</v>
      </c>
      <c r="J13">
        <v>64</v>
      </c>
      <c r="K13" t="s">
        <v>57</v>
      </c>
      <c r="L13" t="s">
        <v>468</v>
      </c>
      <c r="M13">
        <v>3059</v>
      </c>
      <c r="N13">
        <v>66</v>
      </c>
      <c r="O13">
        <v>66</v>
      </c>
      <c r="P13">
        <v>66</v>
      </c>
      <c r="Q13">
        <v>66</v>
      </c>
      <c r="R13">
        <v>66</v>
      </c>
      <c r="S13">
        <v>100</v>
      </c>
      <c r="T13">
        <v>99.79</v>
      </c>
      <c r="V13">
        <v>0</v>
      </c>
      <c r="W13" t="s">
        <v>213</v>
      </c>
      <c r="Y13" t="s">
        <v>34</v>
      </c>
      <c r="Z13" t="s">
        <v>34</v>
      </c>
      <c r="AB13" t="s">
        <v>35</v>
      </c>
      <c r="AC13">
        <v>3</v>
      </c>
    </row>
    <row r="14" spans="1:29" x14ac:dyDescent="0.25">
      <c r="A14" t="s">
        <v>143</v>
      </c>
      <c r="B14">
        <v>23778</v>
      </c>
      <c r="C14" t="s">
        <v>716</v>
      </c>
      <c r="D14" t="s">
        <v>800</v>
      </c>
      <c r="E14" t="s">
        <v>800</v>
      </c>
      <c r="F14" t="s">
        <v>139</v>
      </c>
      <c r="G14">
        <v>0</v>
      </c>
      <c r="H14">
        <v>0</v>
      </c>
      <c r="I14">
        <v>2</v>
      </c>
      <c r="J14">
        <v>36</v>
      </c>
      <c r="K14" t="s">
        <v>57</v>
      </c>
      <c r="L14" t="s">
        <v>798</v>
      </c>
      <c r="M14">
        <v>36</v>
      </c>
      <c r="N14">
        <v>72</v>
      </c>
      <c r="O14">
        <v>72</v>
      </c>
      <c r="P14">
        <v>72</v>
      </c>
      <c r="Q14">
        <v>70</v>
      </c>
      <c r="R14">
        <v>72</v>
      </c>
      <c r="S14">
        <v>96.56</v>
      </c>
      <c r="T14">
        <v>91.87</v>
      </c>
      <c r="U14">
        <v>100</v>
      </c>
      <c r="V14">
        <v>0</v>
      </c>
      <c r="W14" t="s">
        <v>729</v>
      </c>
      <c r="Y14" t="s">
        <v>104</v>
      </c>
      <c r="Z14" t="s">
        <v>77</v>
      </c>
      <c r="AA14" t="s">
        <v>34</v>
      </c>
      <c r="AB14" t="s">
        <v>35</v>
      </c>
      <c r="AC14">
        <v>4</v>
      </c>
    </row>
    <row r="15" spans="1:29" x14ac:dyDescent="0.25">
      <c r="A15" t="s">
        <v>143</v>
      </c>
      <c r="B15">
        <v>23778</v>
      </c>
      <c r="C15" t="s">
        <v>716</v>
      </c>
      <c r="D15" t="s">
        <v>803</v>
      </c>
      <c r="E15" t="s">
        <v>803</v>
      </c>
      <c r="F15" t="s">
        <v>139</v>
      </c>
      <c r="G15">
        <v>0</v>
      </c>
      <c r="H15">
        <v>0</v>
      </c>
      <c r="I15">
        <v>2</v>
      </c>
      <c r="J15">
        <v>62</v>
      </c>
      <c r="K15" t="s">
        <v>57</v>
      </c>
      <c r="L15" t="s">
        <v>798</v>
      </c>
      <c r="M15">
        <v>1847</v>
      </c>
      <c r="N15">
        <v>71</v>
      </c>
      <c r="O15">
        <v>71</v>
      </c>
      <c r="P15">
        <v>72</v>
      </c>
      <c r="Q15">
        <v>71</v>
      </c>
      <c r="R15">
        <v>72</v>
      </c>
      <c r="S15">
        <v>99.47</v>
      </c>
      <c r="T15">
        <v>88.5</v>
      </c>
      <c r="U15">
        <v>100</v>
      </c>
      <c r="V15">
        <v>0</v>
      </c>
      <c r="W15" t="s">
        <v>729</v>
      </c>
      <c r="Y15" t="s">
        <v>52</v>
      </c>
      <c r="Z15" t="s">
        <v>804</v>
      </c>
      <c r="AA15" t="s">
        <v>34</v>
      </c>
      <c r="AB15" t="s">
        <v>35</v>
      </c>
      <c r="AC15">
        <v>4</v>
      </c>
    </row>
    <row r="16" spans="1:29" x14ac:dyDescent="0.25">
      <c r="A16" t="s">
        <v>143</v>
      </c>
      <c r="B16">
        <v>23778</v>
      </c>
      <c r="C16" t="s">
        <v>716</v>
      </c>
      <c r="D16" t="s">
        <v>805</v>
      </c>
      <c r="E16" t="s">
        <v>805</v>
      </c>
      <c r="F16" t="s">
        <v>139</v>
      </c>
      <c r="G16">
        <v>0</v>
      </c>
      <c r="H16">
        <v>0</v>
      </c>
      <c r="I16">
        <v>2</v>
      </c>
      <c r="J16">
        <v>74</v>
      </c>
      <c r="K16" t="s">
        <v>57</v>
      </c>
      <c r="L16" t="s">
        <v>798</v>
      </c>
      <c r="M16">
        <v>337</v>
      </c>
      <c r="N16">
        <v>71</v>
      </c>
      <c r="O16">
        <v>71</v>
      </c>
      <c r="P16">
        <v>71</v>
      </c>
      <c r="Q16">
        <v>71</v>
      </c>
      <c r="R16">
        <v>71</v>
      </c>
      <c r="S16">
        <v>99.91</v>
      </c>
      <c r="T16">
        <v>87.51</v>
      </c>
      <c r="U16">
        <v>100</v>
      </c>
      <c r="V16">
        <v>0</v>
      </c>
      <c r="W16" t="s">
        <v>729</v>
      </c>
      <c r="Y16" t="s">
        <v>64</v>
      </c>
      <c r="Z16" t="s">
        <v>347</v>
      </c>
      <c r="AA16" t="s">
        <v>34</v>
      </c>
      <c r="AB16" t="s">
        <v>35</v>
      </c>
      <c r="AC16">
        <v>4</v>
      </c>
    </row>
    <row r="17" spans="1:29" x14ac:dyDescent="0.25">
      <c r="A17" t="s">
        <v>84</v>
      </c>
      <c r="B17">
        <v>19574</v>
      </c>
      <c r="C17" t="s">
        <v>436</v>
      </c>
      <c r="D17" t="s">
        <v>464</v>
      </c>
      <c r="E17" t="s">
        <v>464</v>
      </c>
      <c r="F17" t="s">
        <v>139</v>
      </c>
      <c r="G17">
        <v>0</v>
      </c>
      <c r="H17">
        <v>0</v>
      </c>
      <c r="I17">
        <v>0</v>
      </c>
      <c r="J17">
        <v>97</v>
      </c>
      <c r="K17" t="s">
        <v>80</v>
      </c>
      <c r="L17" t="s">
        <v>438</v>
      </c>
      <c r="M17">
        <v>1458</v>
      </c>
      <c r="N17">
        <v>66</v>
      </c>
      <c r="O17">
        <v>66</v>
      </c>
      <c r="P17">
        <v>66</v>
      </c>
      <c r="Q17">
        <v>64</v>
      </c>
      <c r="R17">
        <v>66</v>
      </c>
      <c r="S17">
        <v>98.57</v>
      </c>
      <c r="T17">
        <v>99.88</v>
      </c>
      <c r="V17">
        <v>0</v>
      </c>
      <c r="W17" t="s">
        <v>465</v>
      </c>
      <c r="Y17" t="s">
        <v>82</v>
      </c>
      <c r="Z17" t="s">
        <v>34</v>
      </c>
      <c r="AB17" t="s">
        <v>35</v>
      </c>
      <c r="AC17">
        <v>3</v>
      </c>
    </row>
    <row r="18" spans="1:29" x14ac:dyDescent="0.25">
      <c r="A18" t="s">
        <v>84</v>
      </c>
      <c r="B18">
        <v>19574</v>
      </c>
      <c r="C18" t="s">
        <v>436</v>
      </c>
      <c r="D18" t="s">
        <v>466</v>
      </c>
      <c r="E18" t="s">
        <v>466</v>
      </c>
      <c r="F18" t="s">
        <v>139</v>
      </c>
      <c r="G18">
        <v>0</v>
      </c>
      <c r="H18">
        <v>0</v>
      </c>
      <c r="I18">
        <v>0</v>
      </c>
      <c r="J18">
        <v>98</v>
      </c>
      <c r="K18" t="s">
        <v>80</v>
      </c>
      <c r="L18" t="s">
        <v>438</v>
      </c>
      <c r="M18">
        <v>1154</v>
      </c>
      <c r="N18">
        <v>66</v>
      </c>
      <c r="O18">
        <v>66</v>
      </c>
      <c r="P18">
        <v>66</v>
      </c>
      <c r="Q18">
        <v>66</v>
      </c>
      <c r="R18">
        <v>66</v>
      </c>
      <c r="S18">
        <v>100</v>
      </c>
      <c r="T18">
        <v>99.88</v>
      </c>
      <c r="V18">
        <v>0</v>
      </c>
      <c r="W18" t="s">
        <v>213</v>
      </c>
      <c r="Y18" t="s">
        <v>34</v>
      </c>
      <c r="Z18" t="s">
        <v>34</v>
      </c>
      <c r="AB18" t="s">
        <v>35</v>
      </c>
      <c r="AC18">
        <v>3</v>
      </c>
    </row>
    <row r="19" spans="1:29" x14ac:dyDescent="0.25">
      <c r="A19" t="s">
        <v>84</v>
      </c>
      <c r="B19">
        <v>19574</v>
      </c>
      <c r="C19" t="s">
        <v>436</v>
      </c>
      <c r="D19" t="s">
        <v>463</v>
      </c>
      <c r="E19" t="s">
        <v>463</v>
      </c>
      <c r="F19" t="s">
        <v>139</v>
      </c>
      <c r="G19">
        <v>0</v>
      </c>
      <c r="H19">
        <v>0</v>
      </c>
      <c r="I19">
        <v>0</v>
      </c>
      <c r="J19">
        <v>89</v>
      </c>
      <c r="K19" t="s">
        <v>61</v>
      </c>
      <c r="L19" t="s">
        <v>438</v>
      </c>
      <c r="M19">
        <v>9385</v>
      </c>
      <c r="N19">
        <v>66</v>
      </c>
      <c r="O19">
        <v>66</v>
      </c>
      <c r="P19">
        <v>66</v>
      </c>
      <c r="Q19">
        <v>66</v>
      </c>
      <c r="R19">
        <v>66</v>
      </c>
      <c r="S19">
        <v>100</v>
      </c>
      <c r="T19">
        <v>100</v>
      </c>
      <c r="V19">
        <v>0</v>
      </c>
      <c r="W19" t="s">
        <v>33</v>
      </c>
      <c r="Y19" t="s">
        <v>34</v>
      </c>
      <c r="Z19" t="s">
        <v>34</v>
      </c>
      <c r="AB19" t="s">
        <v>35</v>
      </c>
      <c r="AC19">
        <v>3</v>
      </c>
    </row>
    <row r="20" spans="1:29" x14ac:dyDescent="0.25">
      <c r="A20" t="s">
        <v>84</v>
      </c>
      <c r="B20">
        <v>23778</v>
      </c>
      <c r="C20" t="s">
        <v>716</v>
      </c>
      <c r="D20" t="s">
        <v>781</v>
      </c>
      <c r="E20" t="s">
        <v>781</v>
      </c>
      <c r="F20" t="s">
        <v>139</v>
      </c>
      <c r="G20">
        <v>0</v>
      </c>
      <c r="H20">
        <v>0</v>
      </c>
      <c r="I20">
        <v>2</v>
      </c>
      <c r="J20">
        <v>36</v>
      </c>
      <c r="K20" t="s">
        <v>57</v>
      </c>
      <c r="L20" t="s">
        <v>761</v>
      </c>
      <c r="M20">
        <v>124</v>
      </c>
      <c r="N20">
        <v>72</v>
      </c>
      <c r="O20">
        <v>72</v>
      </c>
      <c r="P20">
        <v>72</v>
      </c>
      <c r="Q20">
        <v>72</v>
      </c>
      <c r="R20">
        <v>72</v>
      </c>
      <c r="S20">
        <v>100</v>
      </c>
      <c r="T20">
        <v>90.99</v>
      </c>
      <c r="U20">
        <v>100</v>
      </c>
      <c r="V20">
        <v>0</v>
      </c>
      <c r="W20" t="s">
        <v>721</v>
      </c>
      <c r="Y20" t="s">
        <v>34</v>
      </c>
      <c r="Z20" t="s">
        <v>262</v>
      </c>
      <c r="AA20" t="s">
        <v>34</v>
      </c>
      <c r="AB20" t="s">
        <v>35</v>
      </c>
      <c r="AC20">
        <v>4</v>
      </c>
    </row>
    <row r="21" spans="1:29" x14ac:dyDescent="0.25">
      <c r="A21" t="s">
        <v>84</v>
      </c>
      <c r="B21">
        <v>23778</v>
      </c>
      <c r="C21" t="s">
        <v>716</v>
      </c>
      <c r="D21" t="s">
        <v>786</v>
      </c>
      <c r="E21" t="s">
        <v>786</v>
      </c>
      <c r="F21" t="s">
        <v>139</v>
      </c>
      <c r="G21">
        <v>0</v>
      </c>
      <c r="H21">
        <v>0</v>
      </c>
      <c r="I21">
        <v>2</v>
      </c>
      <c r="J21">
        <v>60</v>
      </c>
      <c r="K21" t="s">
        <v>57</v>
      </c>
      <c r="L21" t="s">
        <v>761</v>
      </c>
      <c r="M21">
        <v>2068</v>
      </c>
      <c r="N21">
        <v>71</v>
      </c>
      <c r="O21">
        <v>71</v>
      </c>
      <c r="P21">
        <v>71</v>
      </c>
      <c r="Q21">
        <v>70</v>
      </c>
      <c r="R21">
        <v>71</v>
      </c>
      <c r="S21">
        <v>98.69</v>
      </c>
      <c r="T21">
        <v>86.96</v>
      </c>
      <c r="U21">
        <v>100</v>
      </c>
      <c r="V21">
        <v>0</v>
      </c>
      <c r="W21" t="s">
        <v>729</v>
      </c>
      <c r="Y21" t="s">
        <v>72</v>
      </c>
      <c r="Z21" t="s">
        <v>111</v>
      </c>
      <c r="AA21" t="s">
        <v>34</v>
      </c>
      <c r="AB21" t="s">
        <v>35</v>
      </c>
      <c r="AC21">
        <v>4</v>
      </c>
    </row>
    <row r="22" spans="1:29" x14ac:dyDescent="0.25">
      <c r="A22" t="s">
        <v>84</v>
      </c>
      <c r="B22">
        <v>23778</v>
      </c>
      <c r="C22" t="s">
        <v>716</v>
      </c>
      <c r="D22" t="s">
        <v>788</v>
      </c>
      <c r="E22" t="s">
        <v>788</v>
      </c>
      <c r="F22" t="s">
        <v>139</v>
      </c>
      <c r="G22">
        <v>0</v>
      </c>
      <c r="H22">
        <v>0</v>
      </c>
      <c r="I22">
        <v>2</v>
      </c>
      <c r="J22">
        <v>64</v>
      </c>
      <c r="K22" t="s">
        <v>57</v>
      </c>
      <c r="L22" t="s">
        <v>761</v>
      </c>
      <c r="M22">
        <v>703</v>
      </c>
      <c r="N22">
        <v>71</v>
      </c>
      <c r="O22">
        <v>71</v>
      </c>
      <c r="P22">
        <v>71</v>
      </c>
      <c r="Q22">
        <v>71</v>
      </c>
      <c r="R22">
        <v>71</v>
      </c>
      <c r="S22">
        <v>99.85</v>
      </c>
      <c r="T22">
        <v>87.43</v>
      </c>
      <c r="U22">
        <v>100</v>
      </c>
      <c r="V22">
        <v>0</v>
      </c>
      <c r="W22" t="s">
        <v>729</v>
      </c>
      <c r="Y22" t="s">
        <v>64</v>
      </c>
      <c r="Z22" t="s">
        <v>111</v>
      </c>
      <c r="AA22" t="s">
        <v>34</v>
      </c>
      <c r="AB22" t="s">
        <v>35</v>
      </c>
      <c r="AC22">
        <v>4</v>
      </c>
    </row>
    <row r="23" spans="1:29" x14ac:dyDescent="0.25">
      <c r="A23" t="s">
        <v>84</v>
      </c>
      <c r="B23">
        <v>23778</v>
      </c>
      <c r="C23" t="s">
        <v>716</v>
      </c>
      <c r="D23" t="s">
        <v>791</v>
      </c>
      <c r="E23" t="s">
        <v>791</v>
      </c>
      <c r="F23" t="s">
        <v>139</v>
      </c>
      <c r="G23">
        <v>0</v>
      </c>
      <c r="H23">
        <v>0</v>
      </c>
      <c r="I23">
        <v>2</v>
      </c>
      <c r="J23">
        <v>76</v>
      </c>
      <c r="K23" t="s">
        <v>57</v>
      </c>
      <c r="L23" t="s">
        <v>761</v>
      </c>
      <c r="M23">
        <v>158</v>
      </c>
      <c r="N23">
        <v>71</v>
      </c>
      <c r="O23">
        <v>71</v>
      </c>
      <c r="P23">
        <v>71</v>
      </c>
      <c r="Q23">
        <v>71</v>
      </c>
      <c r="R23">
        <v>71</v>
      </c>
      <c r="S23">
        <v>99.84</v>
      </c>
      <c r="T23">
        <v>87.36</v>
      </c>
      <c r="U23">
        <v>100</v>
      </c>
      <c r="V23">
        <v>0</v>
      </c>
      <c r="W23" t="s">
        <v>729</v>
      </c>
      <c r="Y23" t="s">
        <v>64</v>
      </c>
      <c r="Z23" t="s">
        <v>111</v>
      </c>
      <c r="AA23" t="s">
        <v>34</v>
      </c>
      <c r="AB23" t="s">
        <v>35</v>
      </c>
      <c r="AC23">
        <v>4</v>
      </c>
    </row>
    <row r="24" spans="1:29" x14ac:dyDescent="0.25">
      <c r="A24" t="s">
        <v>84</v>
      </c>
      <c r="B24">
        <v>25114</v>
      </c>
      <c r="C24" t="s">
        <v>28</v>
      </c>
      <c r="D24" t="s">
        <v>138</v>
      </c>
      <c r="E24" t="s">
        <v>138</v>
      </c>
      <c r="F24" t="s">
        <v>139</v>
      </c>
      <c r="G24">
        <v>0</v>
      </c>
      <c r="H24">
        <v>0</v>
      </c>
      <c r="I24">
        <v>2</v>
      </c>
      <c r="J24">
        <v>13</v>
      </c>
      <c r="K24" t="s">
        <v>76</v>
      </c>
      <c r="L24" t="s">
        <v>86</v>
      </c>
      <c r="M24">
        <v>24630</v>
      </c>
      <c r="N24">
        <v>88</v>
      </c>
      <c r="O24">
        <v>63</v>
      </c>
      <c r="P24">
        <v>66</v>
      </c>
      <c r="Q24">
        <v>60</v>
      </c>
      <c r="R24">
        <v>64</v>
      </c>
      <c r="S24">
        <v>71.52</v>
      </c>
      <c r="T24">
        <v>84.98</v>
      </c>
      <c r="U24">
        <v>96.53</v>
      </c>
      <c r="V24">
        <v>0</v>
      </c>
      <c r="W24" t="s">
        <v>140</v>
      </c>
      <c r="Y24" t="s">
        <v>141</v>
      </c>
      <c r="Z24" t="s">
        <v>142</v>
      </c>
      <c r="AA24" t="s">
        <v>82</v>
      </c>
      <c r="AB24" t="s">
        <v>35</v>
      </c>
      <c r="AC24">
        <v>4</v>
      </c>
    </row>
    <row r="25" spans="1:29" x14ac:dyDescent="0.25">
      <c r="A25" t="s">
        <v>84</v>
      </c>
      <c r="B25">
        <v>37552</v>
      </c>
      <c r="C25" t="s">
        <v>215</v>
      </c>
      <c r="D25" t="s">
        <v>252</v>
      </c>
      <c r="E25" t="s">
        <v>252</v>
      </c>
      <c r="F25" t="s">
        <v>139</v>
      </c>
      <c r="G25">
        <v>0</v>
      </c>
      <c r="H25">
        <v>0</v>
      </c>
      <c r="I25">
        <v>0</v>
      </c>
      <c r="J25">
        <v>97</v>
      </c>
      <c r="K25" t="s">
        <v>80</v>
      </c>
      <c r="L25" t="s">
        <v>217</v>
      </c>
      <c r="M25">
        <v>115</v>
      </c>
      <c r="N25">
        <v>82</v>
      </c>
      <c r="O25">
        <v>82</v>
      </c>
      <c r="P25">
        <v>83</v>
      </c>
      <c r="Q25">
        <v>81</v>
      </c>
      <c r="R25">
        <v>82</v>
      </c>
      <c r="S25">
        <v>90.07</v>
      </c>
      <c r="T25">
        <v>56.28</v>
      </c>
      <c r="V25">
        <v>100</v>
      </c>
      <c r="W25" t="s">
        <v>110</v>
      </c>
      <c r="X25" t="s">
        <v>88</v>
      </c>
      <c r="Y25" t="s">
        <v>253</v>
      </c>
      <c r="Z25" t="s">
        <v>219</v>
      </c>
      <c r="AB25" t="s">
        <v>34</v>
      </c>
      <c r="AC25">
        <v>3</v>
      </c>
    </row>
    <row r="26" spans="1:29" x14ac:dyDescent="0.25">
      <c r="A26" t="s">
        <v>84</v>
      </c>
      <c r="B26">
        <v>37552</v>
      </c>
      <c r="C26" t="s">
        <v>215</v>
      </c>
      <c r="D26" t="s">
        <v>254</v>
      </c>
      <c r="E26" t="s">
        <v>254</v>
      </c>
      <c r="F26" t="s">
        <v>139</v>
      </c>
      <c r="G26">
        <v>0</v>
      </c>
      <c r="H26">
        <v>0</v>
      </c>
      <c r="I26">
        <v>0</v>
      </c>
      <c r="J26">
        <v>98</v>
      </c>
      <c r="K26" t="s">
        <v>80</v>
      </c>
      <c r="L26" t="s">
        <v>217</v>
      </c>
      <c r="M26">
        <v>108</v>
      </c>
      <c r="N26">
        <v>82</v>
      </c>
      <c r="O26">
        <v>82</v>
      </c>
      <c r="P26">
        <v>83</v>
      </c>
      <c r="Q26">
        <v>81</v>
      </c>
      <c r="R26">
        <v>82</v>
      </c>
      <c r="S26">
        <v>91.57</v>
      </c>
      <c r="T26">
        <v>55.92</v>
      </c>
      <c r="V26">
        <v>100</v>
      </c>
      <c r="W26" t="s">
        <v>110</v>
      </c>
      <c r="X26" t="s">
        <v>88</v>
      </c>
      <c r="Y26" t="s">
        <v>255</v>
      </c>
      <c r="Z26" t="s">
        <v>219</v>
      </c>
      <c r="AB26" t="s">
        <v>34</v>
      </c>
      <c r="AC26">
        <v>3</v>
      </c>
    </row>
    <row r="27" spans="1:29" x14ac:dyDescent="0.25">
      <c r="A27" t="s">
        <v>84</v>
      </c>
      <c r="B27">
        <v>37552</v>
      </c>
      <c r="C27" t="s">
        <v>215</v>
      </c>
      <c r="D27" t="s">
        <v>256</v>
      </c>
      <c r="E27" t="s">
        <v>256</v>
      </c>
      <c r="F27" t="s">
        <v>139</v>
      </c>
      <c r="G27">
        <v>0</v>
      </c>
      <c r="H27">
        <v>0</v>
      </c>
      <c r="I27">
        <v>0</v>
      </c>
      <c r="J27">
        <v>99</v>
      </c>
      <c r="K27" t="s">
        <v>80</v>
      </c>
      <c r="L27" t="s">
        <v>217</v>
      </c>
      <c r="M27">
        <v>44</v>
      </c>
      <c r="N27">
        <v>82</v>
      </c>
      <c r="O27">
        <v>82</v>
      </c>
      <c r="P27">
        <v>82</v>
      </c>
      <c r="Q27">
        <v>81</v>
      </c>
      <c r="R27">
        <v>82</v>
      </c>
      <c r="S27">
        <v>90.33</v>
      </c>
      <c r="T27">
        <v>55.88</v>
      </c>
      <c r="V27">
        <v>100</v>
      </c>
      <c r="W27" t="s">
        <v>110</v>
      </c>
      <c r="X27" t="s">
        <v>88</v>
      </c>
      <c r="Y27" t="s">
        <v>257</v>
      </c>
      <c r="Z27" t="s">
        <v>219</v>
      </c>
      <c r="AB27" t="s">
        <v>34</v>
      </c>
      <c r="AC27">
        <v>3</v>
      </c>
    </row>
    <row r="28" spans="1:29" x14ac:dyDescent="0.25">
      <c r="A28" t="s">
        <v>84</v>
      </c>
      <c r="B28">
        <v>37552</v>
      </c>
      <c r="C28" t="s">
        <v>215</v>
      </c>
      <c r="D28" t="s">
        <v>216</v>
      </c>
      <c r="E28" t="s">
        <v>216</v>
      </c>
      <c r="F28" t="s">
        <v>139</v>
      </c>
      <c r="G28">
        <v>0</v>
      </c>
      <c r="H28">
        <v>0</v>
      </c>
      <c r="I28">
        <v>0</v>
      </c>
      <c r="J28">
        <v>0</v>
      </c>
      <c r="K28" t="s">
        <v>31</v>
      </c>
      <c r="L28" t="s">
        <v>217</v>
      </c>
      <c r="M28">
        <v>267</v>
      </c>
      <c r="N28">
        <v>85</v>
      </c>
      <c r="O28">
        <v>85</v>
      </c>
      <c r="P28">
        <v>85</v>
      </c>
      <c r="Q28">
        <v>84</v>
      </c>
      <c r="R28">
        <v>85</v>
      </c>
      <c r="S28">
        <v>99.58</v>
      </c>
      <c r="T28">
        <v>55.83</v>
      </c>
      <c r="V28">
        <v>100</v>
      </c>
      <c r="W28" t="s">
        <v>218</v>
      </c>
      <c r="X28" t="s">
        <v>88</v>
      </c>
      <c r="Y28" t="s">
        <v>102</v>
      </c>
      <c r="Z28" t="s">
        <v>219</v>
      </c>
      <c r="AB28" t="s">
        <v>34</v>
      </c>
      <c r="AC28">
        <v>3</v>
      </c>
    </row>
    <row r="29" spans="1:29" x14ac:dyDescent="0.25">
      <c r="A29" t="s">
        <v>84</v>
      </c>
      <c r="B29">
        <v>37552</v>
      </c>
      <c r="C29" t="s">
        <v>215</v>
      </c>
      <c r="D29" t="s">
        <v>220</v>
      </c>
      <c r="E29" t="s">
        <v>220</v>
      </c>
      <c r="F29" t="s">
        <v>139</v>
      </c>
      <c r="G29">
        <v>0</v>
      </c>
      <c r="H29">
        <v>0</v>
      </c>
      <c r="I29">
        <v>0</v>
      </c>
      <c r="J29">
        <v>1</v>
      </c>
      <c r="K29" t="s">
        <v>31</v>
      </c>
      <c r="L29" t="s">
        <v>217</v>
      </c>
      <c r="M29">
        <v>95</v>
      </c>
      <c r="N29">
        <v>85</v>
      </c>
      <c r="O29">
        <v>85</v>
      </c>
      <c r="P29">
        <v>85</v>
      </c>
      <c r="Q29">
        <v>84</v>
      </c>
      <c r="R29">
        <v>85</v>
      </c>
      <c r="S29">
        <v>99.64</v>
      </c>
      <c r="T29">
        <v>55.79</v>
      </c>
      <c r="V29">
        <v>100</v>
      </c>
      <c r="W29" t="s">
        <v>218</v>
      </c>
      <c r="X29" t="s">
        <v>88</v>
      </c>
      <c r="Y29" t="s">
        <v>52</v>
      </c>
      <c r="Z29" t="s">
        <v>219</v>
      </c>
      <c r="AB29" t="s">
        <v>34</v>
      </c>
      <c r="AC29">
        <v>3</v>
      </c>
    </row>
    <row r="30" spans="1:29" x14ac:dyDescent="0.25">
      <c r="A30" t="s">
        <v>84</v>
      </c>
      <c r="B30">
        <v>37552</v>
      </c>
      <c r="C30" t="s">
        <v>215</v>
      </c>
      <c r="D30" t="s">
        <v>221</v>
      </c>
      <c r="E30" t="s">
        <v>221</v>
      </c>
      <c r="F30" t="s">
        <v>139</v>
      </c>
      <c r="G30">
        <v>0</v>
      </c>
      <c r="H30">
        <v>0</v>
      </c>
      <c r="I30">
        <v>0</v>
      </c>
      <c r="J30">
        <v>2</v>
      </c>
      <c r="K30" t="s">
        <v>31</v>
      </c>
      <c r="L30" t="s">
        <v>217</v>
      </c>
      <c r="M30">
        <v>89</v>
      </c>
      <c r="N30">
        <v>85</v>
      </c>
      <c r="O30">
        <v>85</v>
      </c>
      <c r="P30">
        <v>85</v>
      </c>
      <c r="Q30">
        <v>85</v>
      </c>
      <c r="R30">
        <v>85</v>
      </c>
      <c r="S30">
        <v>100</v>
      </c>
      <c r="T30">
        <v>55.81</v>
      </c>
      <c r="V30">
        <v>100</v>
      </c>
      <c r="W30" t="s">
        <v>222</v>
      </c>
      <c r="X30" t="s">
        <v>88</v>
      </c>
      <c r="Y30" t="s">
        <v>34</v>
      </c>
      <c r="Z30" t="s">
        <v>219</v>
      </c>
      <c r="AB30" t="s">
        <v>34</v>
      </c>
      <c r="AC30">
        <v>3</v>
      </c>
    </row>
    <row r="31" spans="1:29" x14ac:dyDescent="0.25">
      <c r="A31" t="s">
        <v>84</v>
      </c>
      <c r="B31">
        <v>37552</v>
      </c>
      <c r="C31" t="s">
        <v>215</v>
      </c>
      <c r="D31" t="s">
        <v>225</v>
      </c>
      <c r="E31" t="s">
        <v>225</v>
      </c>
      <c r="F31" t="s">
        <v>139</v>
      </c>
      <c r="G31">
        <v>0</v>
      </c>
      <c r="H31">
        <v>0</v>
      </c>
      <c r="I31">
        <v>0</v>
      </c>
      <c r="J31">
        <v>4</v>
      </c>
      <c r="K31" t="s">
        <v>31</v>
      </c>
      <c r="L31" t="s">
        <v>217</v>
      </c>
      <c r="M31">
        <v>3168</v>
      </c>
      <c r="N31">
        <v>84</v>
      </c>
      <c r="O31">
        <v>84</v>
      </c>
      <c r="P31">
        <v>84</v>
      </c>
      <c r="Q31">
        <v>82</v>
      </c>
      <c r="R31">
        <v>84</v>
      </c>
      <c r="S31">
        <v>97.52</v>
      </c>
      <c r="T31">
        <v>54.66</v>
      </c>
      <c r="V31">
        <v>100</v>
      </c>
      <c r="W31" t="s">
        <v>218</v>
      </c>
      <c r="X31" t="s">
        <v>88</v>
      </c>
      <c r="Y31" t="s">
        <v>82</v>
      </c>
      <c r="Z31" t="s">
        <v>224</v>
      </c>
      <c r="AB31" t="s">
        <v>34</v>
      </c>
      <c r="AC31">
        <v>3</v>
      </c>
    </row>
    <row r="32" spans="1:29" x14ac:dyDescent="0.25">
      <c r="A32" t="s">
        <v>84</v>
      </c>
      <c r="B32">
        <v>37552</v>
      </c>
      <c r="C32" t="s">
        <v>215</v>
      </c>
      <c r="D32" t="s">
        <v>226</v>
      </c>
      <c r="E32" t="s">
        <v>226</v>
      </c>
      <c r="F32" t="s">
        <v>139</v>
      </c>
      <c r="G32">
        <v>0</v>
      </c>
      <c r="H32">
        <v>0</v>
      </c>
      <c r="I32">
        <v>0</v>
      </c>
      <c r="J32">
        <v>5</v>
      </c>
      <c r="K32" t="s">
        <v>31</v>
      </c>
      <c r="L32" t="s">
        <v>217</v>
      </c>
      <c r="M32">
        <v>3010</v>
      </c>
      <c r="N32">
        <v>84</v>
      </c>
      <c r="O32">
        <v>84</v>
      </c>
      <c r="P32">
        <v>84</v>
      </c>
      <c r="Q32">
        <v>84</v>
      </c>
      <c r="R32">
        <v>84</v>
      </c>
      <c r="S32">
        <v>100</v>
      </c>
      <c r="T32">
        <v>53.42</v>
      </c>
      <c r="V32">
        <v>100</v>
      </c>
      <c r="W32" t="s">
        <v>222</v>
      </c>
      <c r="X32" t="s">
        <v>88</v>
      </c>
      <c r="Y32" t="s">
        <v>34</v>
      </c>
      <c r="Z32" t="s">
        <v>227</v>
      </c>
      <c r="AB32" t="s">
        <v>34</v>
      </c>
      <c r="AC32">
        <v>3</v>
      </c>
    </row>
    <row r="33" spans="1:29" x14ac:dyDescent="0.25">
      <c r="A33" t="s">
        <v>84</v>
      </c>
      <c r="B33">
        <v>37552</v>
      </c>
      <c r="C33" t="s">
        <v>215</v>
      </c>
      <c r="D33" t="s">
        <v>228</v>
      </c>
      <c r="E33" t="s">
        <v>228</v>
      </c>
      <c r="F33" t="s">
        <v>139</v>
      </c>
      <c r="G33">
        <v>0</v>
      </c>
      <c r="H33">
        <v>0</v>
      </c>
      <c r="I33">
        <v>0</v>
      </c>
      <c r="J33">
        <v>6</v>
      </c>
      <c r="K33" t="s">
        <v>31</v>
      </c>
      <c r="L33" t="s">
        <v>217</v>
      </c>
      <c r="M33">
        <v>2439</v>
      </c>
      <c r="N33">
        <v>84</v>
      </c>
      <c r="O33">
        <v>84</v>
      </c>
      <c r="P33">
        <v>84</v>
      </c>
      <c r="Q33">
        <v>84</v>
      </c>
      <c r="R33">
        <v>84</v>
      </c>
      <c r="S33">
        <v>100</v>
      </c>
      <c r="T33">
        <v>54.01</v>
      </c>
      <c r="V33">
        <v>100</v>
      </c>
      <c r="W33" t="s">
        <v>222</v>
      </c>
      <c r="X33" t="s">
        <v>88</v>
      </c>
      <c r="Y33" t="s">
        <v>34</v>
      </c>
      <c r="Z33" t="s">
        <v>172</v>
      </c>
      <c r="AB33" t="s">
        <v>34</v>
      </c>
      <c r="AC33">
        <v>3</v>
      </c>
    </row>
    <row r="34" spans="1:29" x14ac:dyDescent="0.25">
      <c r="A34" t="s">
        <v>84</v>
      </c>
      <c r="B34">
        <v>37552</v>
      </c>
      <c r="C34" t="s">
        <v>215</v>
      </c>
      <c r="D34" t="s">
        <v>229</v>
      </c>
      <c r="E34" t="s">
        <v>229</v>
      </c>
      <c r="F34" t="s">
        <v>139</v>
      </c>
      <c r="G34">
        <v>0</v>
      </c>
      <c r="H34">
        <v>0</v>
      </c>
      <c r="I34">
        <v>0</v>
      </c>
      <c r="J34">
        <v>7</v>
      </c>
      <c r="K34" t="s">
        <v>31</v>
      </c>
      <c r="L34" t="s">
        <v>217</v>
      </c>
      <c r="M34">
        <v>2399</v>
      </c>
      <c r="N34">
        <v>84</v>
      </c>
      <c r="O34">
        <v>84</v>
      </c>
      <c r="P34">
        <v>84</v>
      </c>
      <c r="Q34">
        <v>84</v>
      </c>
      <c r="R34">
        <v>84</v>
      </c>
      <c r="S34">
        <v>100</v>
      </c>
      <c r="T34">
        <v>53.13</v>
      </c>
      <c r="V34">
        <v>100</v>
      </c>
      <c r="W34" t="s">
        <v>222</v>
      </c>
      <c r="X34" t="s">
        <v>88</v>
      </c>
      <c r="Y34" t="s">
        <v>34</v>
      </c>
      <c r="Z34" t="s">
        <v>227</v>
      </c>
      <c r="AB34" t="s">
        <v>34</v>
      </c>
      <c r="AC34">
        <v>3</v>
      </c>
    </row>
    <row r="35" spans="1:29" x14ac:dyDescent="0.25">
      <c r="A35" t="s">
        <v>84</v>
      </c>
      <c r="B35">
        <v>37552</v>
      </c>
      <c r="C35" t="s">
        <v>215</v>
      </c>
      <c r="D35" t="s">
        <v>231</v>
      </c>
      <c r="E35" t="s">
        <v>231</v>
      </c>
      <c r="F35" t="s">
        <v>139</v>
      </c>
      <c r="G35">
        <v>0</v>
      </c>
      <c r="H35">
        <v>0</v>
      </c>
      <c r="I35">
        <v>0</v>
      </c>
      <c r="J35">
        <v>9</v>
      </c>
      <c r="K35" t="s">
        <v>31</v>
      </c>
      <c r="L35" t="s">
        <v>217</v>
      </c>
      <c r="M35">
        <v>1755</v>
      </c>
      <c r="N35">
        <v>84</v>
      </c>
      <c r="O35">
        <v>84</v>
      </c>
      <c r="P35">
        <v>84</v>
      </c>
      <c r="Q35">
        <v>84</v>
      </c>
      <c r="R35">
        <v>84</v>
      </c>
      <c r="S35">
        <v>100</v>
      </c>
      <c r="T35">
        <v>52.69</v>
      </c>
      <c r="V35">
        <v>100</v>
      </c>
      <c r="W35" t="s">
        <v>222</v>
      </c>
      <c r="X35" t="s">
        <v>88</v>
      </c>
      <c r="Y35" t="s">
        <v>34</v>
      </c>
      <c r="Z35" t="s">
        <v>232</v>
      </c>
      <c r="AB35" t="s">
        <v>34</v>
      </c>
      <c r="AC35">
        <v>3</v>
      </c>
    </row>
    <row r="36" spans="1:29" x14ac:dyDescent="0.25">
      <c r="A36" t="s">
        <v>84</v>
      </c>
      <c r="B36">
        <v>37552</v>
      </c>
      <c r="C36" t="s">
        <v>215</v>
      </c>
      <c r="D36" t="s">
        <v>241</v>
      </c>
      <c r="E36" t="s">
        <v>241</v>
      </c>
      <c r="F36" t="s">
        <v>139</v>
      </c>
      <c r="G36">
        <v>0</v>
      </c>
      <c r="H36">
        <v>0</v>
      </c>
      <c r="I36">
        <v>0</v>
      </c>
      <c r="J36">
        <v>67</v>
      </c>
      <c r="K36" t="s">
        <v>76</v>
      </c>
      <c r="L36" t="s">
        <v>217</v>
      </c>
      <c r="M36">
        <v>5760</v>
      </c>
      <c r="N36">
        <v>83</v>
      </c>
      <c r="O36">
        <v>83</v>
      </c>
      <c r="P36">
        <v>84</v>
      </c>
      <c r="Q36">
        <v>83</v>
      </c>
      <c r="R36">
        <v>84</v>
      </c>
      <c r="S36">
        <v>100</v>
      </c>
      <c r="T36">
        <v>51.87</v>
      </c>
      <c r="V36">
        <v>100</v>
      </c>
      <c r="W36" t="s">
        <v>222</v>
      </c>
      <c r="X36" t="s">
        <v>88</v>
      </c>
      <c r="Y36" t="s">
        <v>34</v>
      </c>
      <c r="Z36" t="s">
        <v>242</v>
      </c>
      <c r="AB36" t="s">
        <v>34</v>
      </c>
      <c r="AC36">
        <v>3</v>
      </c>
    </row>
    <row r="37" spans="1:29" x14ac:dyDescent="0.25">
      <c r="A37" t="s">
        <v>84</v>
      </c>
      <c r="B37">
        <v>37552</v>
      </c>
      <c r="C37" t="s">
        <v>215</v>
      </c>
      <c r="D37" t="s">
        <v>245</v>
      </c>
      <c r="E37" t="s">
        <v>245</v>
      </c>
      <c r="F37" t="s">
        <v>139</v>
      </c>
      <c r="G37">
        <v>0</v>
      </c>
      <c r="H37">
        <v>0</v>
      </c>
      <c r="I37">
        <v>0</v>
      </c>
      <c r="J37">
        <v>72</v>
      </c>
      <c r="K37" t="s">
        <v>57</v>
      </c>
      <c r="L37" t="s">
        <v>217</v>
      </c>
      <c r="M37">
        <v>156</v>
      </c>
      <c r="N37">
        <v>83</v>
      </c>
      <c r="O37">
        <v>83</v>
      </c>
      <c r="P37">
        <v>83</v>
      </c>
      <c r="Q37">
        <v>82</v>
      </c>
      <c r="R37">
        <v>83</v>
      </c>
      <c r="S37">
        <v>90.92</v>
      </c>
      <c r="T37">
        <v>58.79</v>
      </c>
      <c r="V37">
        <v>100</v>
      </c>
      <c r="W37" t="s">
        <v>110</v>
      </c>
      <c r="X37" t="s">
        <v>88</v>
      </c>
      <c r="Y37" t="s">
        <v>246</v>
      </c>
      <c r="Z37" t="s">
        <v>174</v>
      </c>
      <c r="AB37" t="s">
        <v>34</v>
      </c>
      <c r="AC37">
        <v>3</v>
      </c>
    </row>
    <row r="38" spans="1:29" x14ac:dyDescent="0.25">
      <c r="A38" t="s">
        <v>84</v>
      </c>
      <c r="B38">
        <v>37552</v>
      </c>
      <c r="C38" t="s">
        <v>215</v>
      </c>
      <c r="D38" t="s">
        <v>247</v>
      </c>
      <c r="E38" t="s">
        <v>247</v>
      </c>
      <c r="F38" t="s">
        <v>139</v>
      </c>
      <c r="G38">
        <v>0</v>
      </c>
      <c r="H38">
        <v>0</v>
      </c>
      <c r="I38">
        <v>0</v>
      </c>
      <c r="J38">
        <v>73</v>
      </c>
      <c r="K38" t="s">
        <v>57</v>
      </c>
      <c r="L38" t="s">
        <v>217</v>
      </c>
      <c r="M38">
        <v>114</v>
      </c>
      <c r="N38">
        <v>83</v>
      </c>
      <c r="O38">
        <v>83</v>
      </c>
      <c r="P38">
        <v>85</v>
      </c>
      <c r="Q38">
        <v>82</v>
      </c>
      <c r="R38">
        <v>84</v>
      </c>
      <c r="S38">
        <v>96.17</v>
      </c>
      <c r="T38">
        <v>55.76</v>
      </c>
      <c r="V38">
        <v>100</v>
      </c>
      <c r="W38" t="s">
        <v>218</v>
      </c>
      <c r="X38" t="s">
        <v>88</v>
      </c>
      <c r="Y38" t="s">
        <v>248</v>
      </c>
      <c r="Z38" t="s">
        <v>219</v>
      </c>
      <c r="AB38" t="s">
        <v>34</v>
      </c>
      <c r="AC38">
        <v>3</v>
      </c>
    </row>
    <row r="39" spans="1:29" x14ac:dyDescent="0.25">
      <c r="A39" t="s">
        <v>84</v>
      </c>
      <c r="B39">
        <v>37552</v>
      </c>
      <c r="C39" t="s">
        <v>215</v>
      </c>
      <c r="D39" t="s">
        <v>243</v>
      </c>
      <c r="E39" t="s">
        <v>243</v>
      </c>
      <c r="F39" t="s">
        <v>139</v>
      </c>
      <c r="G39">
        <v>0</v>
      </c>
      <c r="H39">
        <v>0</v>
      </c>
      <c r="I39">
        <v>0</v>
      </c>
      <c r="J39">
        <v>70</v>
      </c>
      <c r="K39" t="s">
        <v>61</v>
      </c>
      <c r="L39" t="s">
        <v>217</v>
      </c>
      <c r="M39">
        <v>1993</v>
      </c>
      <c r="N39">
        <v>83</v>
      </c>
      <c r="O39">
        <v>83</v>
      </c>
      <c r="P39">
        <v>83</v>
      </c>
      <c r="Q39">
        <v>83</v>
      </c>
      <c r="R39">
        <v>83</v>
      </c>
      <c r="S39">
        <v>100</v>
      </c>
      <c r="T39">
        <v>50.62</v>
      </c>
      <c r="V39">
        <v>100</v>
      </c>
      <c r="W39" t="s">
        <v>222</v>
      </c>
      <c r="X39" t="s">
        <v>88</v>
      </c>
      <c r="Y39" t="s">
        <v>34</v>
      </c>
      <c r="Z39" t="s">
        <v>244</v>
      </c>
      <c r="AB39" t="s">
        <v>34</v>
      </c>
      <c r="AC39">
        <v>3</v>
      </c>
    </row>
    <row r="40" spans="1:29" x14ac:dyDescent="0.25">
      <c r="A40" t="s">
        <v>184</v>
      </c>
      <c r="B40">
        <v>11527</v>
      </c>
      <c r="C40" t="s">
        <v>688</v>
      </c>
      <c r="D40" t="s">
        <v>713</v>
      </c>
      <c r="E40" t="s">
        <v>713</v>
      </c>
      <c r="F40" t="s">
        <v>30</v>
      </c>
      <c r="G40">
        <v>0</v>
      </c>
      <c r="H40">
        <v>0</v>
      </c>
      <c r="I40">
        <v>1</v>
      </c>
      <c r="J40">
        <v>97</v>
      </c>
      <c r="K40" t="s">
        <v>80</v>
      </c>
      <c r="L40" t="s">
        <v>690</v>
      </c>
      <c r="M40">
        <v>4165</v>
      </c>
      <c r="N40">
        <v>94</v>
      </c>
      <c r="O40">
        <v>94</v>
      </c>
      <c r="P40">
        <v>96</v>
      </c>
      <c r="Q40">
        <v>93</v>
      </c>
      <c r="R40">
        <v>95</v>
      </c>
      <c r="S40">
        <v>100</v>
      </c>
      <c r="T40">
        <v>89.89</v>
      </c>
      <c r="W40" t="s">
        <v>213</v>
      </c>
      <c r="Y40" t="s">
        <v>34</v>
      </c>
      <c r="Z40" t="s">
        <v>253</v>
      </c>
      <c r="AB40" t="s">
        <v>35</v>
      </c>
      <c r="AC40">
        <v>2</v>
      </c>
    </row>
    <row r="41" spans="1:29" x14ac:dyDescent="0.25">
      <c r="A41" t="s">
        <v>184</v>
      </c>
      <c r="B41">
        <v>11527</v>
      </c>
      <c r="C41" t="s">
        <v>688</v>
      </c>
      <c r="D41" t="s">
        <v>714</v>
      </c>
      <c r="E41" t="s">
        <v>714</v>
      </c>
      <c r="F41" t="s">
        <v>30</v>
      </c>
      <c r="G41">
        <v>0</v>
      </c>
      <c r="H41">
        <v>0</v>
      </c>
      <c r="I41">
        <v>1</v>
      </c>
      <c r="J41">
        <v>98</v>
      </c>
      <c r="K41" t="s">
        <v>80</v>
      </c>
      <c r="L41" t="s">
        <v>690</v>
      </c>
      <c r="M41">
        <v>4165</v>
      </c>
      <c r="N41">
        <v>94</v>
      </c>
      <c r="O41">
        <v>94</v>
      </c>
      <c r="P41">
        <v>96</v>
      </c>
      <c r="Q41">
        <v>93</v>
      </c>
      <c r="R41">
        <v>95</v>
      </c>
      <c r="S41">
        <v>100</v>
      </c>
      <c r="T41">
        <v>89.89</v>
      </c>
      <c r="W41" t="s">
        <v>213</v>
      </c>
      <c r="Y41" t="s">
        <v>34</v>
      </c>
      <c r="Z41" t="s">
        <v>253</v>
      </c>
      <c r="AB41" t="s">
        <v>35</v>
      </c>
      <c r="AC41">
        <v>2</v>
      </c>
    </row>
    <row r="42" spans="1:29" x14ac:dyDescent="0.25">
      <c r="A42" t="s">
        <v>184</v>
      </c>
      <c r="B42">
        <v>11527</v>
      </c>
      <c r="C42" t="s">
        <v>688</v>
      </c>
      <c r="D42" t="s">
        <v>715</v>
      </c>
      <c r="E42" t="s">
        <v>715</v>
      </c>
      <c r="F42" t="s">
        <v>30</v>
      </c>
      <c r="G42">
        <v>0</v>
      </c>
      <c r="H42">
        <v>0</v>
      </c>
      <c r="I42">
        <v>1</v>
      </c>
      <c r="J42">
        <v>99</v>
      </c>
      <c r="K42" t="s">
        <v>80</v>
      </c>
      <c r="L42" t="s">
        <v>690</v>
      </c>
      <c r="M42">
        <v>3286</v>
      </c>
      <c r="N42">
        <v>94</v>
      </c>
      <c r="O42">
        <v>94</v>
      </c>
      <c r="P42">
        <v>96</v>
      </c>
      <c r="Q42">
        <v>93</v>
      </c>
      <c r="R42">
        <v>95</v>
      </c>
      <c r="S42">
        <v>100</v>
      </c>
      <c r="T42">
        <v>89.89</v>
      </c>
      <c r="W42" t="s">
        <v>213</v>
      </c>
      <c r="Y42" t="s">
        <v>34</v>
      </c>
      <c r="Z42" t="s">
        <v>253</v>
      </c>
      <c r="AB42" t="s">
        <v>35</v>
      </c>
      <c r="AC42">
        <v>2</v>
      </c>
    </row>
    <row r="43" spans="1:29" x14ac:dyDescent="0.25">
      <c r="A43" t="s">
        <v>184</v>
      </c>
      <c r="B43">
        <v>11527</v>
      </c>
      <c r="C43" t="s">
        <v>688</v>
      </c>
      <c r="D43" t="s">
        <v>703</v>
      </c>
      <c r="E43" t="s">
        <v>703</v>
      </c>
      <c r="F43" t="s">
        <v>30</v>
      </c>
      <c r="G43">
        <v>0</v>
      </c>
      <c r="H43">
        <v>0</v>
      </c>
      <c r="I43">
        <v>1</v>
      </c>
      <c r="J43">
        <v>21</v>
      </c>
      <c r="K43" t="s">
        <v>57</v>
      </c>
      <c r="L43" t="s">
        <v>690</v>
      </c>
      <c r="M43">
        <v>12162</v>
      </c>
      <c r="N43">
        <v>96</v>
      </c>
      <c r="O43">
        <v>96</v>
      </c>
      <c r="P43">
        <v>96</v>
      </c>
      <c r="Q43">
        <v>95</v>
      </c>
      <c r="R43">
        <v>96</v>
      </c>
      <c r="S43">
        <v>100</v>
      </c>
      <c r="T43">
        <v>92.07</v>
      </c>
      <c r="W43" t="s">
        <v>213</v>
      </c>
      <c r="Y43" t="s">
        <v>34</v>
      </c>
      <c r="Z43" t="s">
        <v>704</v>
      </c>
      <c r="AB43" t="s">
        <v>35</v>
      </c>
      <c r="AC43">
        <v>2</v>
      </c>
    </row>
    <row r="44" spans="1:29" x14ac:dyDescent="0.25">
      <c r="A44" t="s">
        <v>184</v>
      </c>
      <c r="B44">
        <v>11527</v>
      </c>
      <c r="C44" t="s">
        <v>688</v>
      </c>
      <c r="D44" t="s">
        <v>705</v>
      </c>
      <c r="E44" t="s">
        <v>705</v>
      </c>
      <c r="F44" t="s">
        <v>30</v>
      </c>
      <c r="G44">
        <v>0</v>
      </c>
      <c r="H44">
        <v>0</v>
      </c>
      <c r="I44">
        <v>1</v>
      </c>
      <c r="J44">
        <v>32</v>
      </c>
      <c r="K44" t="s">
        <v>57</v>
      </c>
      <c r="L44" t="s">
        <v>690</v>
      </c>
      <c r="M44">
        <v>18119</v>
      </c>
      <c r="N44">
        <v>95</v>
      </c>
      <c r="O44">
        <v>95</v>
      </c>
      <c r="P44">
        <v>96</v>
      </c>
      <c r="Q44">
        <v>95</v>
      </c>
      <c r="R44">
        <v>96</v>
      </c>
      <c r="S44">
        <v>100</v>
      </c>
      <c r="T44">
        <v>91.52</v>
      </c>
      <c r="W44" t="s">
        <v>213</v>
      </c>
      <c r="Y44" t="s">
        <v>34</v>
      </c>
      <c r="Z44" t="s">
        <v>626</v>
      </c>
      <c r="AB44" t="s">
        <v>35</v>
      </c>
      <c r="AC44">
        <v>2</v>
      </c>
    </row>
    <row r="45" spans="1:29" x14ac:dyDescent="0.25">
      <c r="A45" t="s">
        <v>184</v>
      </c>
      <c r="B45">
        <v>11527</v>
      </c>
      <c r="C45" t="s">
        <v>688</v>
      </c>
      <c r="D45" t="s">
        <v>706</v>
      </c>
      <c r="E45" t="s">
        <v>706</v>
      </c>
      <c r="F45" t="s">
        <v>30</v>
      </c>
      <c r="G45">
        <v>0</v>
      </c>
      <c r="H45">
        <v>0</v>
      </c>
      <c r="I45">
        <v>1</v>
      </c>
      <c r="J45">
        <v>42</v>
      </c>
      <c r="K45" t="s">
        <v>57</v>
      </c>
      <c r="L45" t="s">
        <v>690</v>
      </c>
      <c r="M45">
        <v>3128</v>
      </c>
      <c r="N45">
        <v>95</v>
      </c>
      <c r="O45">
        <v>95</v>
      </c>
      <c r="P45">
        <v>96</v>
      </c>
      <c r="Q45">
        <v>95</v>
      </c>
      <c r="R45">
        <v>96</v>
      </c>
      <c r="S45">
        <v>100</v>
      </c>
      <c r="T45">
        <v>91.52</v>
      </c>
      <c r="W45" t="s">
        <v>213</v>
      </c>
      <c r="Y45" t="s">
        <v>34</v>
      </c>
      <c r="Z45" t="s">
        <v>626</v>
      </c>
      <c r="AB45" t="s">
        <v>35</v>
      </c>
      <c r="AC45">
        <v>2</v>
      </c>
    </row>
    <row r="46" spans="1:29" x14ac:dyDescent="0.25">
      <c r="A46" t="s">
        <v>184</v>
      </c>
      <c r="B46">
        <v>11527</v>
      </c>
      <c r="C46" t="s">
        <v>688</v>
      </c>
      <c r="D46" t="s">
        <v>707</v>
      </c>
      <c r="E46" t="s">
        <v>707</v>
      </c>
      <c r="F46" t="s">
        <v>30</v>
      </c>
      <c r="G46">
        <v>0</v>
      </c>
      <c r="H46">
        <v>0</v>
      </c>
      <c r="I46">
        <v>1</v>
      </c>
      <c r="J46">
        <v>43</v>
      </c>
      <c r="K46" t="s">
        <v>57</v>
      </c>
      <c r="L46" t="s">
        <v>690</v>
      </c>
      <c r="M46">
        <v>3128</v>
      </c>
      <c r="N46">
        <v>95</v>
      </c>
      <c r="O46">
        <v>95</v>
      </c>
      <c r="P46">
        <v>96</v>
      </c>
      <c r="Q46">
        <v>95</v>
      </c>
      <c r="R46">
        <v>96</v>
      </c>
      <c r="S46">
        <v>100</v>
      </c>
      <c r="T46">
        <v>91.52</v>
      </c>
      <c r="W46" t="s">
        <v>213</v>
      </c>
      <c r="Y46" t="s">
        <v>34</v>
      </c>
      <c r="Z46" t="s">
        <v>626</v>
      </c>
      <c r="AB46" t="s">
        <v>35</v>
      </c>
      <c r="AC46">
        <v>2</v>
      </c>
    </row>
    <row r="47" spans="1:29" x14ac:dyDescent="0.25">
      <c r="A47" t="s">
        <v>184</v>
      </c>
      <c r="B47">
        <v>11527</v>
      </c>
      <c r="C47" t="s">
        <v>688</v>
      </c>
      <c r="D47" t="s">
        <v>712</v>
      </c>
      <c r="E47" t="s">
        <v>712</v>
      </c>
      <c r="F47" t="s">
        <v>30</v>
      </c>
      <c r="G47">
        <v>0</v>
      </c>
      <c r="H47">
        <v>0</v>
      </c>
      <c r="I47">
        <v>1</v>
      </c>
      <c r="J47">
        <v>95</v>
      </c>
      <c r="K47" t="s">
        <v>57</v>
      </c>
      <c r="L47" t="s">
        <v>690</v>
      </c>
      <c r="M47">
        <v>4231</v>
      </c>
      <c r="N47">
        <v>94</v>
      </c>
      <c r="O47">
        <v>94</v>
      </c>
      <c r="P47">
        <v>96</v>
      </c>
      <c r="Q47">
        <v>93</v>
      </c>
      <c r="R47">
        <v>95</v>
      </c>
      <c r="S47">
        <v>100</v>
      </c>
      <c r="T47">
        <v>89.89</v>
      </c>
      <c r="W47" t="s">
        <v>213</v>
      </c>
      <c r="Y47" t="s">
        <v>34</v>
      </c>
      <c r="Z47" t="s">
        <v>253</v>
      </c>
      <c r="AB47" t="s">
        <v>35</v>
      </c>
      <c r="AC47">
        <v>2</v>
      </c>
    </row>
    <row r="48" spans="1:29" x14ac:dyDescent="0.25">
      <c r="A48" t="s">
        <v>184</v>
      </c>
      <c r="B48">
        <v>20492</v>
      </c>
      <c r="C48" t="s">
        <v>298</v>
      </c>
      <c r="D48" t="s">
        <v>319</v>
      </c>
      <c r="E48" t="s">
        <v>319</v>
      </c>
      <c r="F48" t="s">
        <v>30</v>
      </c>
      <c r="G48">
        <v>0</v>
      </c>
      <c r="H48">
        <v>0</v>
      </c>
      <c r="I48">
        <v>2</v>
      </c>
      <c r="J48">
        <v>97</v>
      </c>
      <c r="K48" t="s">
        <v>80</v>
      </c>
      <c r="L48" t="s">
        <v>299</v>
      </c>
      <c r="M48">
        <v>6738</v>
      </c>
      <c r="N48">
        <v>99</v>
      </c>
      <c r="O48">
        <v>99</v>
      </c>
      <c r="P48">
        <v>100</v>
      </c>
      <c r="Q48">
        <v>99</v>
      </c>
      <c r="R48">
        <v>99</v>
      </c>
      <c r="S48">
        <v>100</v>
      </c>
      <c r="T48">
        <v>100</v>
      </c>
      <c r="W48" t="s">
        <v>188</v>
      </c>
      <c r="Y48" t="s">
        <v>34</v>
      </c>
      <c r="Z48" t="s">
        <v>34</v>
      </c>
      <c r="AB48" t="s">
        <v>35</v>
      </c>
      <c r="AC48">
        <v>2</v>
      </c>
    </row>
    <row r="49" spans="1:29" x14ac:dyDescent="0.25">
      <c r="A49" t="s">
        <v>184</v>
      </c>
      <c r="B49">
        <v>20492</v>
      </c>
      <c r="C49" t="s">
        <v>298</v>
      </c>
      <c r="D49" t="s">
        <v>320</v>
      </c>
      <c r="E49" t="s">
        <v>320</v>
      </c>
      <c r="F49" t="s">
        <v>30</v>
      </c>
      <c r="G49">
        <v>0</v>
      </c>
      <c r="H49">
        <v>0</v>
      </c>
      <c r="I49">
        <v>1</v>
      </c>
      <c r="J49">
        <v>98</v>
      </c>
      <c r="K49" t="s">
        <v>80</v>
      </c>
      <c r="L49" t="s">
        <v>299</v>
      </c>
      <c r="M49">
        <v>30</v>
      </c>
      <c r="N49">
        <v>99</v>
      </c>
      <c r="O49">
        <v>99</v>
      </c>
      <c r="P49">
        <v>99</v>
      </c>
      <c r="Q49">
        <v>99</v>
      </c>
      <c r="R49">
        <v>99</v>
      </c>
      <c r="S49">
        <v>100</v>
      </c>
      <c r="T49">
        <v>99.39</v>
      </c>
      <c r="W49" t="s">
        <v>213</v>
      </c>
      <c r="Y49" t="s">
        <v>34</v>
      </c>
      <c r="Z49" t="s">
        <v>321</v>
      </c>
      <c r="AB49" t="s">
        <v>35</v>
      </c>
      <c r="AC49">
        <v>2</v>
      </c>
    </row>
    <row r="50" spans="1:29" x14ac:dyDescent="0.25">
      <c r="A50" t="s">
        <v>184</v>
      </c>
      <c r="B50">
        <v>20492</v>
      </c>
      <c r="C50" t="s">
        <v>298</v>
      </c>
      <c r="D50" t="s">
        <v>322</v>
      </c>
      <c r="E50" t="s">
        <v>322</v>
      </c>
      <c r="F50" t="s">
        <v>30</v>
      </c>
      <c r="G50">
        <v>0</v>
      </c>
      <c r="H50">
        <v>0</v>
      </c>
      <c r="I50">
        <v>0</v>
      </c>
      <c r="J50">
        <v>99</v>
      </c>
      <c r="K50" t="s">
        <v>80</v>
      </c>
      <c r="L50" t="s">
        <v>299</v>
      </c>
      <c r="M50">
        <v>26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100</v>
      </c>
      <c r="T50">
        <v>99.65</v>
      </c>
      <c r="W50" t="s">
        <v>213</v>
      </c>
      <c r="Y50" t="s">
        <v>34</v>
      </c>
      <c r="Z50" t="s">
        <v>34</v>
      </c>
      <c r="AB50" t="s">
        <v>35</v>
      </c>
      <c r="AC50">
        <v>2</v>
      </c>
    </row>
    <row r="51" spans="1:29" x14ac:dyDescent="0.25">
      <c r="A51" t="s">
        <v>184</v>
      </c>
      <c r="B51">
        <v>20492</v>
      </c>
      <c r="C51" t="s">
        <v>298</v>
      </c>
      <c r="D51" t="s">
        <v>307</v>
      </c>
      <c r="E51" t="s">
        <v>307</v>
      </c>
      <c r="F51" t="s">
        <v>30</v>
      </c>
      <c r="G51">
        <v>0</v>
      </c>
      <c r="H51">
        <v>0</v>
      </c>
      <c r="I51">
        <v>3</v>
      </c>
      <c r="J51">
        <v>9</v>
      </c>
      <c r="K51" t="s">
        <v>31</v>
      </c>
      <c r="L51" t="s">
        <v>299</v>
      </c>
      <c r="M51">
        <v>39309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W51" t="s">
        <v>33</v>
      </c>
      <c r="Y51" t="s">
        <v>34</v>
      </c>
      <c r="Z51" t="s">
        <v>34</v>
      </c>
      <c r="AB51" t="s">
        <v>35</v>
      </c>
      <c r="AC51">
        <v>2</v>
      </c>
    </row>
    <row r="52" spans="1:29" x14ac:dyDescent="0.25">
      <c r="A52" t="s">
        <v>184</v>
      </c>
      <c r="B52">
        <v>20492</v>
      </c>
      <c r="C52" t="s">
        <v>298</v>
      </c>
      <c r="D52" t="s">
        <v>310</v>
      </c>
      <c r="E52" t="s">
        <v>310</v>
      </c>
      <c r="F52" t="s">
        <v>30</v>
      </c>
      <c r="G52">
        <v>0</v>
      </c>
      <c r="H52">
        <v>0</v>
      </c>
      <c r="I52">
        <v>3</v>
      </c>
      <c r="J52">
        <v>31</v>
      </c>
      <c r="K52" t="s">
        <v>57</v>
      </c>
      <c r="L52" t="s">
        <v>299</v>
      </c>
      <c r="M52">
        <v>17807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W52" t="s">
        <v>33</v>
      </c>
      <c r="Y52" t="s">
        <v>34</v>
      </c>
      <c r="Z52" t="s">
        <v>34</v>
      </c>
      <c r="AB52" t="s">
        <v>35</v>
      </c>
      <c r="AC52">
        <v>2</v>
      </c>
    </row>
    <row r="53" spans="1:29" x14ac:dyDescent="0.25">
      <c r="A53" t="s">
        <v>184</v>
      </c>
      <c r="B53">
        <v>20492</v>
      </c>
      <c r="C53" t="s">
        <v>298</v>
      </c>
      <c r="D53" t="s">
        <v>311</v>
      </c>
      <c r="E53" t="s">
        <v>311</v>
      </c>
      <c r="F53" t="s">
        <v>30</v>
      </c>
      <c r="G53">
        <v>0</v>
      </c>
      <c r="H53">
        <v>0</v>
      </c>
      <c r="I53">
        <v>3</v>
      </c>
      <c r="J53">
        <v>39</v>
      </c>
      <c r="K53" t="s">
        <v>57</v>
      </c>
      <c r="L53" t="s">
        <v>299</v>
      </c>
      <c r="M53">
        <v>7866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W53" t="s">
        <v>33</v>
      </c>
      <c r="Y53" t="s">
        <v>34</v>
      </c>
      <c r="Z53" t="s">
        <v>34</v>
      </c>
      <c r="AB53" t="s">
        <v>35</v>
      </c>
      <c r="AC53">
        <v>2</v>
      </c>
    </row>
    <row r="54" spans="1:29" x14ac:dyDescent="0.25">
      <c r="A54" t="s">
        <v>184</v>
      </c>
      <c r="B54">
        <v>20492</v>
      </c>
      <c r="C54" t="s">
        <v>298</v>
      </c>
      <c r="D54" t="s">
        <v>312</v>
      </c>
      <c r="E54" t="s">
        <v>312</v>
      </c>
      <c r="F54" t="s">
        <v>30</v>
      </c>
      <c r="G54">
        <v>0</v>
      </c>
      <c r="H54">
        <v>0</v>
      </c>
      <c r="I54">
        <v>3</v>
      </c>
      <c r="J54">
        <v>46</v>
      </c>
      <c r="K54" t="s">
        <v>57</v>
      </c>
      <c r="L54" t="s">
        <v>299</v>
      </c>
      <c r="M54">
        <v>6890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W54" t="s">
        <v>33</v>
      </c>
      <c r="Y54" t="s">
        <v>34</v>
      </c>
      <c r="Z54" t="s">
        <v>34</v>
      </c>
      <c r="AB54" t="s">
        <v>35</v>
      </c>
      <c r="AC54">
        <v>2</v>
      </c>
    </row>
    <row r="55" spans="1:29" x14ac:dyDescent="0.25">
      <c r="A55" t="s">
        <v>184</v>
      </c>
      <c r="B55">
        <v>20492</v>
      </c>
      <c r="C55" t="s">
        <v>298</v>
      </c>
      <c r="D55" t="s">
        <v>313</v>
      </c>
      <c r="E55" t="s">
        <v>313</v>
      </c>
      <c r="F55" t="s">
        <v>30</v>
      </c>
      <c r="G55">
        <v>0</v>
      </c>
      <c r="H55">
        <v>0</v>
      </c>
      <c r="I55">
        <v>3</v>
      </c>
      <c r="J55">
        <v>51</v>
      </c>
      <c r="K55" t="s">
        <v>57</v>
      </c>
      <c r="L55" t="s">
        <v>299</v>
      </c>
      <c r="M55">
        <v>58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W55" t="s">
        <v>33</v>
      </c>
      <c r="Y55" t="s">
        <v>34</v>
      </c>
      <c r="Z55" t="s">
        <v>34</v>
      </c>
      <c r="AB55" t="s">
        <v>35</v>
      </c>
      <c r="AC55">
        <v>2</v>
      </c>
    </row>
    <row r="56" spans="1:29" x14ac:dyDescent="0.25">
      <c r="A56" t="s">
        <v>184</v>
      </c>
      <c r="B56">
        <v>20492</v>
      </c>
      <c r="C56" t="s">
        <v>298</v>
      </c>
      <c r="D56" t="s">
        <v>317</v>
      </c>
      <c r="E56" t="s">
        <v>317</v>
      </c>
      <c r="F56" t="s">
        <v>30</v>
      </c>
      <c r="G56">
        <v>0</v>
      </c>
      <c r="H56">
        <v>0</v>
      </c>
      <c r="I56">
        <v>3</v>
      </c>
      <c r="J56">
        <v>69</v>
      </c>
      <c r="K56" t="s">
        <v>57</v>
      </c>
      <c r="L56" t="s">
        <v>299</v>
      </c>
      <c r="M56">
        <v>88976</v>
      </c>
      <c r="N56">
        <v>99</v>
      </c>
      <c r="O56">
        <v>99</v>
      </c>
      <c r="P56">
        <v>100</v>
      </c>
      <c r="Q56">
        <v>99</v>
      </c>
      <c r="R56">
        <v>99</v>
      </c>
      <c r="S56">
        <v>100</v>
      </c>
      <c r="T56">
        <v>100</v>
      </c>
      <c r="W56" t="s">
        <v>188</v>
      </c>
      <c r="Y56" t="s">
        <v>34</v>
      </c>
      <c r="Z56" t="s">
        <v>34</v>
      </c>
      <c r="AB56" t="s">
        <v>35</v>
      </c>
      <c r="AC56">
        <v>2</v>
      </c>
    </row>
    <row r="57" spans="1:29" x14ac:dyDescent="0.25">
      <c r="A57" t="s">
        <v>184</v>
      </c>
      <c r="B57">
        <v>20492</v>
      </c>
      <c r="C57" t="s">
        <v>298</v>
      </c>
      <c r="D57" t="s">
        <v>315</v>
      </c>
      <c r="E57" t="s">
        <v>315</v>
      </c>
      <c r="F57" t="s">
        <v>30</v>
      </c>
      <c r="G57">
        <v>0</v>
      </c>
      <c r="H57">
        <v>0</v>
      </c>
      <c r="I57">
        <v>2</v>
      </c>
      <c r="J57">
        <v>61</v>
      </c>
      <c r="K57" t="s">
        <v>57</v>
      </c>
      <c r="L57" t="s">
        <v>299</v>
      </c>
      <c r="M57">
        <v>171534</v>
      </c>
      <c r="N57">
        <v>99</v>
      </c>
      <c r="O57">
        <v>99</v>
      </c>
      <c r="P57">
        <v>100</v>
      </c>
      <c r="Q57">
        <v>99</v>
      </c>
      <c r="R57">
        <v>99</v>
      </c>
      <c r="S57">
        <v>100</v>
      </c>
      <c r="T57">
        <v>100</v>
      </c>
      <c r="W57" t="s">
        <v>188</v>
      </c>
      <c r="Y57" t="s">
        <v>34</v>
      </c>
      <c r="Z57" t="s">
        <v>34</v>
      </c>
      <c r="AB57" t="s">
        <v>35</v>
      </c>
      <c r="AC57">
        <v>2</v>
      </c>
    </row>
    <row r="58" spans="1:29" x14ac:dyDescent="0.25">
      <c r="A58" t="s">
        <v>184</v>
      </c>
      <c r="B58">
        <v>20492</v>
      </c>
      <c r="C58" t="s">
        <v>298</v>
      </c>
      <c r="D58" t="s">
        <v>318</v>
      </c>
      <c r="E58" t="s">
        <v>318</v>
      </c>
      <c r="F58" t="s">
        <v>30</v>
      </c>
      <c r="G58">
        <v>0</v>
      </c>
      <c r="H58">
        <v>0</v>
      </c>
      <c r="I58">
        <v>2</v>
      </c>
      <c r="J58">
        <v>84</v>
      </c>
      <c r="K58" t="s">
        <v>57</v>
      </c>
      <c r="L58" t="s">
        <v>299</v>
      </c>
      <c r="M58">
        <v>13914</v>
      </c>
      <c r="N58">
        <v>99</v>
      </c>
      <c r="O58">
        <v>99</v>
      </c>
      <c r="P58">
        <v>100</v>
      </c>
      <c r="Q58">
        <v>99</v>
      </c>
      <c r="R58">
        <v>99</v>
      </c>
      <c r="S58">
        <v>100</v>
      </c>
      <c r="T58">
        <v>100</v>
      </c>
      <c r="W58" t="s">
        <v>188</v>
      </c>
      <c r="Y58" t="s">
        <v>34</v>
      </c>
      <c r="Z58" t="s">
        <v>34</v>
      </c>
      <c r="AB58" t="s">
        <v>35</v>
      </c>
      <c r="AC58">
        <v>2</v>
      </c>
    </row>
    <row r="59" spans="1:29" x14ac:dyDescent="0.25">
      <c r="A59" t="s">
        <v>184</v>
      </c>
      <c r="B59">
        <v>20492</v>
      </c>
      <c r="C59" t="s">
        <v>298</v>
      </c>
      <c r="D59" t="s">
        <v>316</v>
      </c>
      <c r="E59" t="s">
        <v>316</v>
      </c>
      <c r="F59" t="s">
        <v>30</v>
      </c>
      <c r="G59">
        <v>0</v>
      </c>
      <c r="H59">
        <v>0</v>
      </c>
      <c r="I59">
        <v>1</v>
      </c>
      <c r="J59">
        <v>68</v>
      </c>
      <c r="K59" t="s">
        <v>57</v>
      </c>
      <c r="L59" t="s">
        <v>299</v>
      </c>
      <c r="M59">
        <v>88978</v>
      </c>
      <c r="N59">
        <v>99</v>
      </c>
      <c r="O59">
        <v>99</v>
      </c>
      <c r="P59">
        <v>100</v>
      </c>
      <c r="Q59">
        <v>99</v>
      </c>
      <c r="R59">
        <v>99</v>
      </c>
      <c r="S59">
        <v>100</v>
      </c>
      <c r="T59">
        <v>100</v>
      </c>
      <c r="W59" t="s">
        <v>188</v>
      </c>
      <c r="Y59" t="s">
        <v>34</v>
      </c>
      <c r="Z59" t="s">
        <v>34</v>
      </c>
      <c r="AB59" t="s">
        <v>35</v>
      </c>
      <c r="AC59">
        <v>2</v>
      </c>
    </row>
    <row r="60" spans="1:29" x14ac:dyDescent="0.25">
      <c r="A60" t="s">
        <v>184</v>
      </c>
      <c r="B60">
        <v>20492</v>
      </c>
      <c r="C60" t="s">
        <v>298</v>
      </c>
      <c r="D60" t="s">
        <v>308</v>
      </c>
      <c r="E60" t="s">
        <v>308</v>
      </c>
      <c r="F60" t="s">
        <v>30</v>
      </c>
      <c r="G60">
        <v>0</v>
      </c>
      <c r="H60">
        <v>0</v>
      </c>
      <c r="I60">
        <v>3</v>
      </c>
      <c r="J60">
        <v>10</v>
      </c>
      <c r="K60" t="s">
        <v>54</v>
      </c>
      <c r="L60" t="s">
        <v>299</v>
      </c>
      <c r="M60">
        <v>39309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W60" t="s">
        <v>33</v>
      </c>
      <c r="Y60" t="s">
        <v>34</v>
      </c>
      <c r="Z60" t="s">
        <v>34</v>
      </c>
      <c r="AB60" t="s">
        <v>35</v>
      </c>
      <c r="AC60">
        <v>2</v>
      </c>
    </row>
    <row r="61" spans="1:29" x14ac:dyDescent="0.25">
      <c r="A61" t="s">
        <v>184</v>
      </c>
      <c r="B61">
        <v>40670</v>
      </c>
      <c r="C61" t="s">
        <v>185</v>
      </c>
      <c r="D61" t="s">
        <v>198</v>
      </c>
      <c r="E61" t="s">
        <v>198</v>
      </c>
      <c r="F61" t="s">
        <v>30</v>
      </c>
      <c r="G61">
        <v>0</v>
      </c>
      <c r="H61">
        <v>0</v>
      </c>
      <c r="I61">
        <v>3</v>
      </c>
      <c r="J61">
        <v>9</v>
      </c>
      <c r="K61" t="s">
        <v>31</v>
      </c>
      <c r="L61" t="s">
        <v>187</v>
      </c>
      <c r="M61">
        <v>257526</v>
      </c>
      <c r="N61">
        <v>98</v>
      </c>
      <c r="O61">
        <v>98</v>
      </c>
      <c r="P61">
        <v>99</v>
      </c>
      <c r="Q61">
        <v>91</v>
      </c>
      <c r="R61">
        <v>98</v>
      </c>
      <c r="S61">
        <v>100</v>
      </c>
      <c r="T61">
        <v>96.03</v>
      </c>
      <c r="W61" t="s">
        <v>195</v>
      </c>
      <c r="Y61" t="s">
        <v>34</v>
      </c>
      <c r="Z61" t="s">
        <v>196</v>
      </c>
      <c r="AB61" t="s">
        <v>35</v>
      </c>
      <c r="AC61">
        <v>2</v>
      </c>
    </row>
    <row r="62" spans="1:29" x14ac:dyDescent="0.25">
      <c r="A62" t="s">
        <v>184</v>
      </c>
      <c r="B62">
        <v>40670</v>
      </c>
      <c r="C62" t="s">
        <v>185</v>
      </c>
      <c r="D62" t="s">
        <v>199</v>
      </c>
      <c r="E62" t="s">
        <v>199</v>
      </c>
      <c r="F62" t="s">
        <v>30</v>
      </c>
      <c r="G62">
        <v>0</v>
      </c>
      <c r="H62">
        <v>0</v>
      </c>
      <c r="I62">
        <v>3</v>
      </c>
      <c r="J62">
        <v>8</v>
      </c>
      <c r="K62" t="s">
        <v>31</v>
      </c>
      <c r="L62" t="s">
        <v>187</v>
      </c>
      <c r="M62">
        <v>257526</v>
      </c>
      <c r="N62">
        <v>98</v>
      </c>
      <c r="O62">
        <v>98</v>
      </c>
      <c r="P62">
        <v>99</v>
      </c>
      <c r="Q62">
        <v>91</v>
      </c>
      <c r="R62">
        <v>98</v>
      </c>
      <c r="S62">
        <v>100</v>
      </c>
      <c r="T62">
        <v>96.03</v>
      </c>
      <c r="W62" t="s">
        <v>195</v>
      </c>
      <c r="Y62" t="s">
        <v>34</v>
      </c>
      <c r="Z62" t="s">
        <v>196</v>
      </c>
      <c r="AB62" t="s">
        <v>35</v>
      </c>
      <c r="AC62">
        <v>2</v>
      </c>
    </row>
    <row r="63" spans="1:29" x14ac:dyDescent="0.25">
      <c r="A63" t="s">
        <v>184</v>
      </c>
      <c r="B63">
        <v>40670</v>
      </c>
      <c r="C63" t="s">
        <v>185</v>
      </c>
      <c r="D63" t="s">
        <v>190</v>
      </c>
      <c r="E63" t="s">
        <v>190</v>
      </c>
      <c r="F63" t="s">
        <v>30</v>
      </c>
      <c r="G63">
        <v>0</v>
      </c>
      <c r="H63">
        <v>0</v>
      </c>
      <c r="I63">
        <v>2</v>
      </c>
      <c r="J63">
        <v>5</v>
      </c>
      <c r="K63" t="s">
        <v>31</v>
      </c>
      <c r="L63" t="s">
        <v>187</v>
      </c>
      <c r="M63">
        <v>7125</v>
      </c>
      <c r="N63">
        <v>99</v>
      </c>
      <c r="O63">
        <v>99</v>
      </c>
      <c r="P63">
        <v>100</v>
      </c>
      <c r="Q63">
        <v>99</v>
      </c>
      <c r="R63">
        <v>99</v>
      </c>
      <c r="S63">
        <v>100</v>
      </c>
      <c r="T63">
        <v>99.96</v>
      </c>
      <c r="W63" t="s">
        <v>188</v>
      </c>
      <c r="Y63" t="s">
        <v>34</v>
      </c>
      <c r="Z63" t="s">
        <v>64</v>
      </c>
      <c r="AB63" t="s">
        <v>35</v>
      </c>
      <c r="AC63">
        <v>2</v>
      </c>
    </row>
    <row r="64" spans="1:29" x14ac:dyDescent="0.25">
      <c r="A64" t="s">
        <v>184</v>
      </c>
      <c r="B64">
        <v>40670</v>
      </c>
      <c r="C64" t="s">
        <v>185</v>
      </c>
      <c r="D64" t="s">
        <v>193</v>
      </c>
      <c r="E64" t="s">
        <v>193</v>
      </c>
      <c r="F64" t="s">
        <v>30</v>
      </c>
      <c r="G64">
        <v>0</v>
      </c>
      <c r="H64">
        <v>0</v>
      </c>
      <c r="I64">
        <v>2</v>
      </c>
      <c r="J64">
        <v>4</v>
      </c>
      <c r="K64" t="s">
        <v>31</v>
      </c>
      <c r="L64" t="s">
        <v>187</v>
      </c>
      <c r="M64">
        <v>7125</v>
      </c>
      <c r="N64">
        <v>99</v>
      </c>
      <c r="O64">
        <v>99</v>
      </c>
      <c r="P64">
        <v>100</v>
      </c>
      <c r="Q64">
        <v>99</v>
      </c>
      <c r="R64">
        <v>99</v>
      </c>
      <c r="S64">
        <v>100</v>
      </c>
      <c r="T64">
        <v>99.96</v>
      </c>
      <c r="W64" t="s">
        <v>188</v>
      </c>
      <c r="Y64" t="s">
        <v>34</v>
      </c>
      <c r="Z64" t="s">
        <v>64</v>
      </c>
      <c r="AB64" t="s">
        <v>35</v>
      </c>
      <c r="AC64">
        <v>2</v>
      </c>
    </row>
    <row r="65" spans="1:29" x14ac:dyDescent="0.25">
      <c r="A65" t="s">
        <v>184</v>
      </c>
      <c r="B65">
        <v>40670</v>
      </c>
      <c r="C65" t="s">
        <v>185</v>
      </c>
      <c r="D65" t="s">
        <v>186</v>
      </c>
      <c r="E65" t="s">
        <v>186</v>
      </c>
      <c r="F65" t="s">
        <v>30</v>
      </c>
      <c r="G65">
        <v>0</v>
      </c>
      <c r="H65">
        <v>0</v>
      </c>
      <c r="I65">
        <v>1</v>
      </c>
      <c r="J65">
        <v>1</v>
      </c>
      <c r="K65" t="s">
        <v>31</v>
      </c>
      <c r="L65" t="s">
        <v>187</v>
      </c>
      <c r="M65">
        <v>20130</v>
      </c>
      <c r="N65">
        <v>99</v>
      </c>
      <c r="O65">
        <v>99</v>
      </c>
      <c r="P65">
        <v>100</v>
      </c>
      <c r="Q65">
        <v>99</v>
      </c>
      <c r="R65">
        <v>99</v>
      </c>
      <c r="S65">
        <v>100</v>
      </c>
      <c r="T65">
        <v>99.69</v>
      </c>
      <c r="W65" t="s">
        <v>188</v>
      </c>
      <c r="Y65" t="s">
        <v>34</v>
      </c>
      <c r="Z65" t="s">
        <v>64</v>
      </c>
      <c r="AB65" t="s">
        <v>35</v>
      </c>
      <c r="AC65">
        <v>2</v>
      </c>
    </row>
    <row r="66" spans="1:29" x14ac:dyDescent="0.25">
      <c r="A66" t="s">
        <v>184</v>
      </c>
      <c r="B66">
        <v>40670</v>
      </c>
      <c r="C66" t="s">
        <v>185</v>
      </c>
      <c r="D66" t="s">
        <v>189</v>
      </c>
      <c r="E66" t="s">
        <v>189</v>
      </c>
      <c r="F66" t="s">
        <v>30</v>
      </c>
      <c r="G66">
        <v>0</v>
      </c>
      <c r="H66">
        <v>0</v>
      </c>
      <c r="I66">
        <v>1</v>
      </c>
      <c r="J66">
        <v>0</v>
      </c>
      <c r="K66" t="s">
        <v>31</v>
      </c>
      <c r="L66" t="s">
        <v>187</v>
      </c>
      <c r="M66">
        <v>20130</v>
      </c>
      <c r="N66">
        <v>99</v>
      </c>
      <c r="O66">
        <v>99</v>
      </c>
      <c r="P66">
        <v>100</v>
      </c>
      <c r="Q66">
        <v>99</v>
      </c>
      <c r="R66">
        <v>99</v>
      </c>
      <c r="S66">
        <v>100</v>
      </c>
      <c r="T66">
        <v>99.68</v>
      </c>
      <c r="W66" t="s">
        <v>188</v>
      </c>
      <c r="Y66" t="s">
        <v>34</v>
      </c>
      <c r="Z66" t="s">
        <v>64</v>
      </c>
      <c r="AB66" t="s">
        <v>35</v>
      </c>
      <c r="AC66">
        <v>2</v>
      </c>
    </row>
    <row r="67" spans="1:29" x14ac:dyDescent="0.25">
      <c r="A67" t="s">
        <v>184</v>
      </c>
      <c r="B67">
        <v>40670</v>
      </c>
      <c r="C67" t="s">
        <v>185</v>
      </c>
      <c r="D67" t="s">
        <v>201</v>
      </c>
      <c r="E67" t="s">
        <v>201</v>
      </c>
      <c r="F67" t="s">
        <v>30</v>
      </c>
      <c r="G67">
        <v>0</v>
      </c>
      <c r="H67">
        <v>0</v>
      </c>
      <c r="I67">
        <v>3</v>
      </c>
      <c r="J67">
        <v>18</v>
      </c>
      <c r="K67" t="s">
        <v>57</v>
      </c>
      <c r="L67" t="s">
        <v>187</v>
      </c>
      <c r="M67">
        <v>40905</v>
      </c>
      <c r="N67">
        <v>98</v>
      </c>
      <c r="O67">
        <v>98</v>
      </c>
      <c r="P67">
        <v>99</v>
      </c>
      <c r="Q67">
        <v>91</v>
      </c>
      <c r="R67">
        <v>98</v>
      </c>
      <c r="S67">
        <v>100</v>
      </c>
      <c r="T67">
        <v>96.03</v>
      </c>
      <c r="W67" t="s">
        <v>195</v>
      </c>
      <c r="Y67" t="s">
        <v>34</v>
      </c>
      <c r="Z67" t="s">
        <v>196</v>
      </c>
      <c r="AB67" t="s">
        <v>35</v>
      </c>
      <c r="AC67">
        <v>2</v>
      </c>
    </row>
    <row r="68" spans="1:29" x14ac:dyDescent="0.25">
      <c r="A68" t="s">
        <v>184</v>
      </c>
      <c r="B68">
        <v>40670</v>
      </c>
      <c r="C68" t="s">
        <v>185</v>
      </c>
      <c r="D68" t="s">
        <v>202</v>
      </c>
      <c r="E68" t="s">
        <v>202</v>
      </c>
      <c r="F68" t="s">
        <v>30</v>
      </c>
      <c r="G68">
        <v>0</v>
      </c>
      <c r="H68">
        <v>0</v>
      </c>
      <c r="I68">
        <v>3</v>
      </c>
      <c r="J68">
        <v>25</v>
      </c>
      <c r="K68" t="s">
        <v>57</v>
      </c>
      <c r="L68" t="s">
        <v>187</v>
      </c>
      <c r="M68">
        <v>33222</v>
      </c>
      <c r="N68">
        <v>98</v>
      </c>
      <c r="O68">
        <v>98</v>
      </c>
      <c r="P68">
        <v>99</v>
      </c>
      <c r="Q68">
        <v>91</v>
      </c>
      <c r="R68">
        <v>98</v>
      </c>
      <c r="S68">
        <v>100</v>
      </c>
      <c r="T68">
        <v>96.03</v>
      </c>
      <c r="W68" t="s">
        <v>195</v>
      </c>
      <c r="Y68" t="s">
        <v>34</v>
      </c>
      <c r="Z68" t="s">
        <v>196</v>
      </c>
      <c r="AB68" t="s">
        <v>35</v>
      </c>
      <c r="AC68">
        <v>2</v>
      </c>
    </row>
    <row r="69" spans="1:29" x14ac:dyDescent="0.25">
      <c r="A69" t="s">
        <v>184</v>
      </c>
      <c r="B69">
        <v>40670</v>
      </c>
      <c r="C69" t="s">
        <v>185</v>
      </c>
      <c r="D69" t="s">
        <v>203</v>
      </c>
      <c r="E69" t="s">
        <v>203</v>
      </c>
      <c r="F69" t="s">
        <v>30</v>
      </c>
      <c r="G69">
        <v>0</v>
      </c>
      <c r="H69">
        <v>0</v>
      </c>
      <c r="I69">
        <v>3</v>
      </c>
      <c r="J69">
        <v>27</v>
      </c>
      <c r="K69" t="s">
        <v>57</v>
      </c>
      <c r="L69" t="s">
        <v>187</v>
      </c>
      <c r="M69">
        <v>21724</v>
      </c>
      <c r="N69">
        <v>98</v>
      </c>
      <c r="O69">
        <v>98</v>
      </c>
      <c r="P69">
        <v>99</v>
      </c>
      <c r="Q69">
        <v>91</v>
      </c>
      <c r="R69">
        <v>98</v>
      </c>
      <c r="S69">
        <v>100</v>
      </c>
      <c r="T69">
        <v>96.03</v>
      </c>
      <c r="W69" t="s">
        <v>195</v>
      </c>
      <c r="Y69" t="s">
        <v>34</v>
      </c>
      <c r="Z69" t="s">
        <v>196</v>
      </c>
      <c r="AB69" t="s">
        <v>35</v>
      </c>
      <c r="AC69">
        <v>2</v>
      </c>
    </row>
    <row r="70" spans="1:29" x14ac:dyDescent="0.25">
      <c r="A70" t="s">
        <v>184</v>
      </c>
      <c r="B70">
        <v>40670</v>
      </c>
      <c r="C70" t="s">
        <v>185</v>
      </c>
      <c r="D70" t="s">
        <v>204</v>
      </c>
      <c r="E70" t="s">
        <v>204</v>
      </c>
      <c r="F70" t="s">
        <v>30</v>
      </c>
      <c r="G70">
        <v>0</v>
      </c>
      <c r="H70">
        <v>0</v>
      </c>
      <c r="I70">
        <v>3</v>
      </c>
      <c r="J70">
        <v>40</v>
      </c>
      <c r="K70" t="s">
        <v>57</v>
      </c>
      <c r="L70" t="s">
        <v>187</v>
      </c>
      <c r="M70">
        <v>2916</v>
      </c>
      <c r="N70">
        <v>98</v>
      </c>
      <c r="O70">
        <v>98</v>
      </c>
      <c r="P70">
        <v>99</v>
      </c>
      <c r="Q70">
        <v>91</v>
      </c>
      <c r="R70">
        <v>98</v>
      </c>
      <c r="S70">
        <v>100</v>
      </c>
      <c r="T70">
        <v>96.03</v>
      </c>
      <c r="W70" t="s">
        <v>195</v>
      </c>
      <c r="Y70" t="s">
        <v>34</v>
      </c>
      <c r="Z70" t="s">
        <v>196</v>
      </c>
      <c r="AB70" t="s">
        <v>35</v>
      </c>
      <c r="AC70">
        <v>2</v>
      </c>
    </row>
    <row r="71" spans="1:29" x14ac:dyDescent="0.25">
      <c r="A71" t="s">
        <v>184</v>
      </c>
      <c r="B71">
        <v>40670</v>
      </c>
      <c r="C71" t="s">
        <v>185</v>
      </c>
      <c r="D71" t="s">
        <v>205</v>
      </c>
      <c r="E71" t="s">
        <v>205</v>
      </c>
      <c r="F71" t="s">
        <v>30</v>
      </c>
      <c r="G71">
        <v>0</v>
      </c>
      <c r="H71">
        <v>0</v>
      </c>
      <c r="I71">
        <v>3</v>
      </c>
      <c r="J71">
        <v>43</v>
      </c>
      <c r="K71" t="s">
        <v>57</v>
      </c>
      <c r="L71" t="s">
        <v>187</v>
      </c>
      <c r="M71">
        <v>20015</v>
      </c>
      <c r="N71">
        <v>97</v>
      </c>
      <c r="O71">
        <v>97</v>
      </c>
      <c r="P71">
        <v>99</v>
      </c>
      <c r="Q71">
        <v>91</v>
      </c>
      <c r="R71">
        <v>98</v>
      </c>
      <c r="S71">
        <v>99.85</v>
      </c>
      <c r="T71">
        <v>96.03</v>
      </c>
      <c r="W71" t="s">
        <v>206</v>
      </c>
      <c r="Y71" t="s">
        <v>34</v>
      </c>
      <c r="Z71" t="s">
        <v>196</v>
      </c>
      <c r="AB71" t="s">
        <v>35</v>
      </c>
      <c r="AC71">
        <v>2</v>
      </c>
    </row>
    <row r="72" spans="1:29" x14ac:dyDescent="0.25">
      <c r="A72" t="s">
        <v>184</v>
      </c>
      <c r="B72">
        <v>40670</v>
      </c>
      <c r="C72" t="s">
        <v>185</v>
      </c>
      <c r="D72" t="s">
        <v>210</v>
      </c>
      <c r="E72" t="s">
        <v>210</v>
      </c>
      <c r="F72" t="s">
        <v>30</v>
      </c>
      <c r="G72">
        <v>0</v>
      </c>
      <c r="H72">
        <v>0</v>
      </c>
      <c r="I72">
        <v>3</v>
      </c>
      <c r="J72">
        <v>57</v>
      </c>
      <c r="K72" t="s">
        <v>57</v>
      </c>
      <c r="L72" t="s">
        <v>187</v>
      </c>
      <c r="M72">
        <v>41696</v>
      </c>
      <c r="N72">
        <v>94</v>
      </c>
      <c r="O72">
        <v>94</v>
      </c>
      <c r="P72">
        <v>95</v>
      </c>
      <c r="Q72">
        <v>87</v>
      </c>
      <c r="R72">
        <v>94</v>
      </c>
      <c r="S72">
        <v>92.41</v>
      </c>
      <c r="T72">
        <v>96.03</v>
      </c>
      <c r="W72" t="s">
        <v>206</v>
      </c>
      <c r="Y72" t="s">
        <v>77</v>
      </c>
      <c r="Z72" t="s">
        <v>196</v>
      </c>
      <c r="AB72" t="s">
        <v>35</v>
      </c>
      <c r="AC72">
        <v>2</v>
      </c>
    </row>
    <row r="73" spans="1:29" x14ac:dyDescent="0.25">
      <c r="A73" t="s">
        <v>184</v>
      </c>
      <c r="B73">
        <v>40670</v>
      </c>
      <c r="C73" t="s">
        <v>185</v>
      </c>
      <c r="D73" t="s">
        <v>211</v>
      </c>
      <c r="E73" t="s">
        <v>211</v>
      </c>
      <c r="F73" t="s">
        <v>30</v>
      </c>
      <c r="G73">
        <v>0</v>
      </c>
      <c r="H73">
        <v>0</v>
      </c>
      <c r="I73">
        <v>3</v>
      </c>
      <c r="J73">
        <v>72</v>
      </c>
      <c r="K73" t="s">
        <v>57</v>
      </c>
      <c r="L73" t="s">
        <v>187</v>
      </c>
      <c r="M73">
        <v>43352</v>
      </c>
      <c r="N73">
        <v>93</v>
      </c>
      <c r="O73">
        <v>93</v>
      </c>
      <c r="P73">
        <v>95</v>
      </c>
      <c r="Q73">
        <v>87</v>
      </c>
      <c r="R73">
        <v>94</v>
      </c>
      <c r="S73">
        <v>91.55</v>
      </c>
      <c r="T73">
        <v>96.03</v>
      </c>
      <c r="W73" t="s">
        <v>206</v>
      </c>
      <c r="Y73" t="s">
        <v>77</v>
      </c>
      <c r="Z73" t="s">
        <v>196</v>
      </c>
      <c r="AB73" t="s">
        <v>35</v>
      </c>
      <c r="AC73">
        <v>2</v>
      </c>
    </row>
    <row r="74" spans="1:29" x14ac:dyDescent="0.25">
      <c r="A74" t="s">
        <v>184</v>
      </c>
      <c r="B74">
        <v>40670</v>
      </c>
      <c r="C74" t="s">
        <v>185</v>
      </c>
      <c r="D74" t="s">
        <v>207</v>
      </c>
      <c r="E74" t="s">
        <v>207</v>
      </c>
      <c r="F74" t="s">
        <v>30</v>
      </c>
      <c r="G74">
        <v>0</v>
      </c>
      <c r="H74">
        <v>0</v>
      </c>
      <c r="I74">
        <v>0</v>
      </c>
      <c r="J74">
        <v>47</v>
      </c>
      <c r="K74" t="s">
        <v>57</v>
      </c>
      <c r="L74" t="s">
        <v>187</v>
      </c>
      <c r="M74">
        <v>11894</v>
      </c>
      <c r="N74">
        <v>96</v>
      </c>
      <c r="O74">
        <v>96</v>
      </c>
      <c r="P74">
        <v>100</v>
      </c>
      <c r="Q74">
        <v>91</v>
      </c>
      <c r="R74">
        <v>98</v>
      </c>
      <c r="S74">
        <v>100</v>
      </c>
      <c r="T74">
        <v>92.35</v>
      </c>
      <c r="W74" t="s">
        <v>208</v>
      </c>
      <c r="Y74" t="s">
        <v>34</v>
      </c>
      <c r="Z74" t="s">
        <v>209</v>
      </c>
      <c r="AB74" t="s">
        <v>35</v>
      </c>
      <c r="AC74">
        <v>2</v>
      </c>
    </row>
    <row r="75" spans="1:29" x14ac:dyDescent="0.25">
      <c r="A75" t="s">
        <v>184</v>
      </c>
      <c r="B75">
        <v>40670</v>
      </c>
      <c r="C75" t="s">
        <v>185</v>
      </c>
      <c r="D75" t="s">
        <v>212</v>
      </c>
      <c r="E75" t="s">
        <v>212</v>
      </c>
      <c r="F75" t="s">
        <v>30</v>
      </c>
      <c r="G75">
        <v>0</v>
      </c>
      <c r="H75">
        <v>0</v>
      </c>
      <c r="I75">
        <v>0</v>
      </c>
      <c r="J75">
        <v>90</v>
      </c>
      <c r="K75" t="s">
        <v>57</v>
      </c>
      <c r="L75" t="s">
        <v>187</v>
      </c>
      <c r="M75">
        <v>27967</v>
      </c>
      <c r="N75">
        <v>90</v>
      </c>
      <c r="O75">
        <v>90</v>
      </c>
      <c r="P75">
        <v>99</v>
      </c>
      <c r="Q75">
        <v>82</v>
      </c>
      <c r="R75">
        <v>95</v>
      </c>
      <c r="S75">
        <v>100</v>
      </c>
      <c r="T75">
        <v>81.87</v>
      </c>
      <c r="W75" t="s">
        <v>213</v>
      </c>
      <c r="Y75" t="s">
        <v>34</v>
      </c>
      <c r="Z75" t="s">
        <v>214</v>
      </c>
      <c r="AB75" t="s">
        <v>35</v>
      </c>
      <c r="AC75">
        <v>2</v>
      </c>
    </row>
    <row r="76" spans="1:29" x14ac:dyDescent="0.25">
      <c r="A76" t="s">
        <v>184</v>
      </c>
      <c r="B76">
        <v>40670</v>
      </c>
      <c r="C76" t="s">
        <v>185</v>
      </c>
      <c r="D76" t="s">
        <v>200</v>
      </c>
      <c r="E76" t="s">
        <v>200</v>
      </c>
      <c r="F76" t="s">
        <v>30</v>
      </c>
      <c r="G76">
        <v>0</v>
      </c>
      <c r="H76">
        <v>0</v>
      </c>
      <c r="I76">
        <v>3</v>
      </c>
      <c r="J76">
        <v>10</v>
      </c>
      <c r="K76" t="s">
        <v>54</v>
      </c>
      <c r="L76" t="s">
        <v>187</v>
      </c>
      <c r="M76">
        <v>257424</v>
      </c>
      <c r="N76">
        <v>98</v>
      </c>
      <c r="O76">
        <v>98</v>
      </c>
      <c r="P76">
        <v>99</v>
      </c>
      <c r="Q76">
        <v>91</v>
      </c>
      <c r="R76">
        <v>98</v>
      </c>
      <c r="S76">
        <v>100</v>
      </c>
      <c r="T76">
        <v>96.03</v>
      </c>
      <c r="W76" t="s">
        <v>195</v>
      </c>
      <c r="Y76" t="s">
        <v>34</v>
      </c>
      <c r="Z76" t="s">
        <v>196</v>
      </c>
      <c r="AB76" t="s">
        <v>35</v>
      </c>
      <c r="AC76">
        <v>2</v>
      </c>
    </row>
    <row r="77" spans="1:29" x14ac:dyDescent="0.25">
      <c r="A77" t="s">
        <v>184</v>
      </c>
      <c r="B77">
        <v>53233</v>
      </c>
      <c r="C77" t="s">
        <v>323</v>
      </c>
      <c r="D77" t="s">
        <v>354</v>
      </c>
      <c r="E77" t="s">
        <v>354</v>
      </c>
      <c r="F77" t="s">
        <v>30</v>
      </c>
      <c r="G77">
        <v>0</v>
      </c>
      <c r="H77">
        <v>0</v>
      </c>
      <c r="I77">
        <v>2</v>
      </c>
      <c r="J77">
        <v>98</v>
      </c>
      <c r="K77" t="s">
        <v>80</v>
      </c>
      <c r="L77" t="s">
        <v>325</v>
      </c>
      <c r="M77">
        <v>4</v>
      </c>
      <c r="N77">
        <v>87</v>
      </c>
      <c r="O77">
        <v>87</v>
      </c>
      <c r="P77">
        <v>87</v>
      </c>
      <c r="Q77">
        <v>87</v>
      </c>
      <c r="R77">
        <v>87</v>
      </c>
      <c r="S77">
        <v>80.53</v>
      </c>
      <c r="T77">
        <v>94.07</v>
      </c>
      <c r="W77" t="s">
        <v>71</v>
      </c>
      <c r="Y77" t="s">
        <v>342</v>
      </c>
      <c r="Z77" t="s">
        <v>63</v>
      </c>
      <c r="AB77" t="s">
        <v>35</v>
      </c>
      <c r="AC77">
        <v>2</v>
      </c>
    </row>
    <row r="78" spans="1:29" x14ac:dyDescent="0.25">
      <c r="A78" t="s">
        <v>184</v>
      </c>
      <c r="B78">
        <v>53233</v>
      </c>
      <c r="C78" t="s">
        <v>323</v>
      </c>
      <c r="D78" t="s">
        <v>355</v>
      </c>
      <c r="E78" t="s">
        <v>355</v>
      </c>
      <c r="F78" t="s">
        <v>30</v>
      </c>
      <c r="G78">
        <v>0</v>
      </c>
      <c r="H78">
        <v>0</v>
      </c>
      <c r="I78">
        <v>2</v>
      </c>
      <c r="J78">
        <v>99</v>
      </c>
      <c r="K78" t="s">
        <v>80</v>
      </c>
      <c r="L78" t="s">
        <v>325</v>
      </c>
      <c r="M78">
        <v>2</v>
      </c>
      <c r="N78">
        <v>87</v>
      </c>
      <c r="O78">
        <v>87</v>
      </c>
      <c r="P78">
        <v>87</v>
      </c>
      <c r="Q78">
        <v>87</v>
      </c>
      <c r="R78">
        <v>87</v>
      </c>
      <c r="S78">
        <v>82.5</v>
      </c>
      <c r="T78">
        <v>92.48</v>
      </c>
      <c r="W78" t="s">
        <v>71</v>
      </c>
      <c r="Y78" t="s">
        <v>356</v>
      </c>
      <c r="Z78" t="s">
        <v>77</v>
      </c>
      <c r="AB78" t="s">
        <v>35</v>
      </c>
      <c r="AC78">
        <v>2</v>
      </c>
    </row>
    <row r="79" spans="1:29" x14ac:dyDescent="0.25">
      <c r="A79" t="s">
        <v>184</v>
      </c>
      <c r="B79">
        <v>53233</v>
      </c>
      <c r="C79" t="s">
        <v>323</v>
      </c>
      <c r="D79" t="s">
        <v>353</v>
      </c>
      <c r="E79" t="s">
        <v>353</v>
      </c>
      <c r="F79" t="s">
        <v>30</v>
      </c>
      <c r="G79">
        <v>0</v>
      </c>
      <c r="H79">
        <v>0</v>
      </c>
      <c r="I79">
        <v>1</v>
      </c>
      <c r="J79">
        <v>97</v>
      </c>
      <c r="K79" t="s">
        <v>80</v>
      </c>
      <c r="L79" t="s">
        <v>325</v>
      </c>
      <c r="M79">
        <v>6</v>
      </c>
      <c r="N79">
        <v>87</v>
      </c>
      <c r="O79">
        <v>87</v>
      </c>
      <c r="P79">
        <v>87</v>
      </c>
      <c r="Q79">
        <v>87</v>
      </c>
      <c r="R79">
        <v>87</v>
      </c>
      <c r="S79">
        <v>80.53</v>
      </c>
      <c r="T79">
        <v>94.79</v>
      </c>
      <c r="W79" t="s">
        <v>71</v>
      </c>
      <c r="Y79" t="s">
        <v>342</v>
      </c>
      <c r="Z79" t="s">
        <v>58</v>
      </c>
      <c r="AB79" t="s">
        <v>35</v>
      </c>
      <c r="AC79">
        <v>2</v>
      </c>
    </row>
    <row r="80" spans="1:29" x14ac:dyDescent="0.25">
      <c r="A80" t="s">
        <v>184</v>
      </c>
      <c r="B80">
        <v>53233</v>
      </c>
      <c r="C80" t="s">
        <v>323</v>
      </c>
      <c r="D80" t="s">
        <v>328</v>
      </c>
      <c r="E80" t="s">
        <v>328</v>
      </c>
      <c r="F80" t="s">
        <v>30</v>
      </c>
      <c r="G80">
        <v>0</v>
      </c>
      <c r="H80">
        <v>0</v>
      </c>
      <c r="I80">
        <v>2</v>
      </c>
      <c r="J80">
        <v>5</v>
      </c>
      <c r="K80" t="s">
        <v>31</v>
      </c>
      <c r="L80" t="s">
        <v>325</v>
      </c>
      <c r="M80">
        <v>21534</v>
      </c>
      <c r="N80">
        <v>94</v>
      </c>
      <c r="O80">
        <v>94</v>
      </c>
      <c r="P80">
        <v>95</v>
      </c>
      <c r="Q80">
        <v>90</v>
      </c>
      <c r="R80">
        <v>94</v>
      </c>
      <c r="S80">
        <v>91.16</v>
      </c>
      <c r="T80">
        <v>97.49</v>
      </c>
      <c r="W80" t="s">
        <v>326</v>
      </c>
      <c r="Y80" t="s">
        <v>262</v>
      </c>
      <c r="Z80" t="s">
        <v>290</v>
      </c>
      <c r="AB80" t="s">
        <v>35</v>
      </c>
      <c r="AC80">
        <v>2</v>
      </c>
    </row>
    <row r="81" spans="1:29" x14ac:dyDescent="0.25">
      <c r="A81" t="s">
        <v>184</v>
      </c>
      <c r="B81">
        <v>53233</v>
      </c>
      <c r="C81" t="s">
        <v>323</v>
      </c>
      <c r="D81" t="s">
        <v>329</v>
      </c>
      <c r="E81" t="s">
        <v>329</v>
      </c>
      <c r="F81" t="s">
        <v>30</v>
      </c>
      <c r="G81">
        <v>0</v>
      </c>
      <c r="H81">
        <v>0</v>
      </c>
      <c r="I81">
        <v>2</v>
      </c>
      <c r="J81">
        <v>0</v>
      </c>
      <c r="K81" t="s">
        <v>31</v>
      </c>
      <c r="L81" t="s">
        <v>325</v>
      </c>
      <c r="M81">
        <v>21534</v>
      </c>
      <c r="N81">
        <v>94</v>
      </c>
      <c r="O81">
        <v>94</v>
      </c>
      <c r="P81">
        <v>95</v>
      </c>
      <c r="Q81">
        <v>90</v>
      </c>
      <c r="R81">
        <v>94</v>
      </c>
      <c r="S81">
        <v>91.16</v>
      </c>
      <c r="T81">
        <v>97.49</v>
      </c>
      <c r="W81" t="s">
        <v>326</v>
      </c>
      <c r="Y81" t="s">
        <v>262</v>
      </c>
      <c r="Z81" t="s">
        <v>290</v>
      </c>
      <c r="AB81" t="s">
        <v>35</v>
      </c>
      <c r="AC81">
        <v>2</v>
      </c>
    </row>
    <row r="82" spans="1:29" x14ac:dyDescent="0.25">
      <c r="A82" t="s">
        <v>184</v>
      </c>
      <c r="B82">
        <v>53233</v>
      </c>
      <c r="C82" t="s">
        <v>323</v>
      </c>
      <c r="D82" t="s">
        <v>330</v>
      </c>
      <c r="E82" t="s">
        <v>330</v>
      </c>
      <c r="F82" t="s">
        <v>30</v>
      </c>
      <c r="G82">
        <v>0</v>
      </c>
      <c r="H82">
        <v>0</v>
      </c>
      <c r="I82">
        <v>2</v>
      </c>
      <c r="J82">
        <v>4</v>
      </c>
      <c r="K82" t="s">
        <v>31</v>
      </c>
      <c r="L82" t="s">
        <v>325</v>
      </c>
      <c r="M82">
        <v>21534</v>
      </c>
      <c r="N82">
        <v>94</v>
      </c>
      <c r="O82">
        <v>94</v>
      </c>
      <c r="P82">
        <v>95</v>
      </c>
      <c r="Q82">
        <v>90</v>
      </c>
      <c r="R82">
        <v>94</v>
      </c>
      <c r="S82">
        <v>91.16</v>
      </c>
      <c r="T82">
        <v>97.49</v>
      </c>
      <c r="W82" t="s">
        <v>326</v>
      </c>
      <c r="Y82" t="s">
        <v>262</v>
      </c>
      <c r="Z82" t="s">
        <v>290</v>
      </c>
      <c r="AB82" t="s">
        <v>35</v>
      </c>
      <c r="AC82">
        <v>2</v>
      </c>
    </row>
    <row r="83" spans="1:29" x14ac:dyDescent="0.25">
      <c r="A83" t="s">
        <v>184</v>
      </c>
      <c r="B83">
        <v>53233</v>
      </c>
      <c r="C83" t="s">
        <v>323</v>
      </c>
      <c r="D83" t="s">
        <v>332</v>
      </c>
      <c r="E83" t="s">
        <v>332</v>
      </c>
      <c r="F83" t="s">
        <v>30</v>
      </c>
      <c r="G83">
        <v>0</v>
      </c>
      <c r="H83">
        <v>0</v>
      </c>
      <c r="I83">
        <v>2</v>
      </c>
      <c r="J83">
        <v>7</v>
      </c>
      <c r="K83" t="s">
        <v>31</v>
      </c>
      <c r="L83" t="s">
        <v>325</v>
      </c>
      <c r="M83">
        <v>11354</v>
      </c>
      <c r="N83">
        <v>92</v>
      </c>
      <c r="O83">
        <v>92</v>
      </c>
      <c r="P83">
        <v>95</v>
      </c>
      <c r="Q83">
        <v>87</v>
      </c>
      <c r="R83">
        <v>94</v>
      </c>
      <c r="S83">
        <v>91.16</v>
      </c>
      <c r="T83">
        <v>94.53</v>
      </c>
      <c r="W83" t="s">
        <v>333</v>
      </c>
      <c r="Y83" t="s">
        <v>262</v>
      </c>
      <c r="Z83" t="s">
        <v>251</v>
      </c>
      <c r="AB83" t="s">
        <v>35</v>
      </c>
      <c r="AC83">
        <v>2</v>
      </c>
    </row>
    <row r="84" spans="1:29" x14ac:dyDescent="0.25">
      <c r="A84" t="s">
        <v>184</v>
      </c>
      <c r="B84">
        <v>53233</v>
      </c>
      <c r="C84" t="s">
        <v>323</v>
      </c>
      <c r="D84" t="s">
        <v>336</v>
      </c>
      <c r="E84" t="s">
        <v>336</v>
      </c>
      <c r="F84" t="s">
        <v>30</v>
      </c>
      <c r="G84">
        <v>0</v>
      </c>
      <c r="H84">
        <v>0</v>
      </c>
      <c r="I84">
        <v>2</v>
      </c>
      <c r="J84">
        <v>8</v>
      </c>
      <c r="K84" t="s">
        <v>31</v>
      </c>
      <c r="L84" t="s">
        <v>325</v>
      </c>
      <c r="M84">
        <v>11354</v>
      </c>
      <c r="N84">
        <v>92</v>
      </c>
      <c r="O84">
        <v>92</v>
      </c>
      <c r="P84">
        <v>95</v>
      </c>
      <c r="Q84">
        <v>87</v>
      </c>
      <c r="R84">
        <v>94</v>
      </c>
      <c r="S84">
        <v>91.16</v>
      </c>
      <c r="T84">
        <v>94.53</v>
      </c>
      <c r="W84" t="s">
        <v>333</v>
      </c>
      <c r="Y84" t="s">
        <v>262</v>
      </c>
      <c r="Z84" t="s">
        <v>251</v>
      </c>
      <c r="AB84" t="s">
        <v>35</v>
      </c>
      <c r="AC84">
        <v>2</v>
      </c>
    </row>
    <row r="85" spans="1:29" x14ac:dyDescent="0.25">
      <c r="A85" t="s">
        <v>184</v>
      </c>
      <c r="B85">
        <v>53233</v>
      </c>
      <c r="C85" t="s">
        <v>323</v>
      </c>
      <c r="D85" t="s">
        <v>337</v>
      </c>
      <c r="E85" t="s">
        <v>337</v>
      </c>
      <c r="F85" t="s">
        <v>30</v>
      </c>
      <c r="G85">
        <v>0</v>
      </c>
      <c r="H85">
        <v>0</v>
      </c>
      <c r="I85">
        <v>2</v>
      </c>
      <c r="J85">
        <v>6</v>
      </c>
      <c r="K85" t="s">
        <v>31</v>
      </c>
      <c r="L85" t="s">
        <v>325</v>
      </c>
      <c r="M85">
        <v>11354</v>
      </c>
      <c r="N85">
        <v>92</v>
      </c>
      <c r="O85">
        <v>92</v>
      </c>
      <c r="P85">
        <v>95</v>
      </c>
      <c r="Q85">
        <v>87</v>
      </c>
      <c r="R85">
        <v>94</v>
      </c>
      <c r="S85">
        <v>91.16</v>
      </c>
      <c r="T85">
        <v>94.53</v>
      </c>
      <c r="W85" t="s">
        <v>333</v>
      </c>
      <c r="Y85" t="s">
        <v>262</v>
      </c>
      <c r="Z85" t="s">
        <v>251</v>
      </c>
      <c r="AB85" t="s">
        <v>35</v>
      </c>
      <c r="AC85">
        <v>2</v>
      </c>
    </row>
    <row r="86" spans="1:29" x14ac:dyDescent="0.25">
      <c r="A86" t="s">
        <v>184</v>
      </c>
      <c r="B86">
        <v>53233</v>
      </c>
      <c r="C86" t="s">
        <v>323</v>
      </c>
      <c r="D86" t="s">
        <v>338</v>
      </c>
      <c r="E86" t="s">
        <v>338</v>
      </c>
      <c r="F86" t="s">
        <v>30</v>
      </c>
      <c r="G86">
        <v>0</v>
      </c>
      <c r="H86">
        <v>0</v>
      </c>
      <c r="I86">
        <v>2</v>
      </c>
      <c r="J86">
        <v>12</v>
      </c>
      <c r="K86" t="s">
        <v>57</v>
      </c>
      <c r="L86" t="s">
        <v>325</v>
      </c>
      <c r="M86">
        <v>11342</v>
      </c>
      <c r="N86">
        <v>92</v>
      </c>
      <c r="O86">
        <v>92</v>
      </c>
      <c r="P86">
        <v>92</v>
      </c>
      <c r="Q86">
        <v>92</v>
      </c>
      <c r="R86">
        <v>92</v>
      </c>
      <c r="S86">
        <v>91.89</v>
      </c>
      <c r="T86">
        <v>93.25</v>
      </c>
      <c r="W86" t="s">
        <v>71</v>
      </c>
      <c r="Y86" t="s">
        <v>77</v>
      </c>
      <c r="Z86" t="s">
        <v>339</v>
      </c>
      <c r="AB86" t="s">
        <v>35</v>
      </c>
      <c r="AC86">
        <v>2</v>
      </c>
    </row>
    <row r="87" spans="1:29" x14ac:dyDescent="0.25">
      <c r="A87" t="s">
        <v>184</v>
      </c>
      <c r="B87">
        <v>53233</v>
      </c>
      <c r="C87" t="s">
        <v>323</v>
      </c>
      <c r="D87" t="s">
        <v>340</v>
      </c>
      <c r="E87" t="s">
        <v>340</v>
      </c>
      <c r="F87" t="s">
        <v>30</v>
      </c>
      <c r="G87">
        <v>0</v>
      </c>
      <c r="H87">
        <v>0</v>
      </c>
      <c r="I87">
        <v>2</v>
      </c>
      <c r="J87">
        <v>22</v>
      </c>
      <c r="K87" t="s">
        <v>57</v>
      </c>
      <c r="L87" t="s">
        <v>325</v>
      </c>
      <c r="M87">
        <v>40072</v>
      </c>
      <c r="N87">
        <v>91</v>
      </c>
      <c r="O87">
        <v>91</v>
      </c>
      <c r="P87">
        <v>92</v>
      </c>
      <c r="Q87">
        <v>86</v>
      </c>
      <c r="R87">
        <v>91</v>
      </c>
      <c r="S87">
        <v>84.71</v>
      </c>
      <c r="T87">
        <v>97.49</v>
      </c>
      <c r="W87" t="s">
        <v>326</v>
      </c>
      <c r="Y87" t="s">
        <v>142</v>
      </c>
      <c r="Z87" t="s">
        <v>290</v>
      </c>
      <c r="AB87" t="s">
        <v>35</v>
      </c>
      <c r="AC87">
        <v>2</v>
      </c>
    </row>
    <row r="88" spans="1:29" x14ac:dyDescent="0.25">
      <c r="A88" t="s">
        <v>184</v>
      </c>
      <c r="B88">
        <v>53233</v>
      </c>
      <c r="C88" t="s">
        <v>323</v>
      </c>
      <c r="D88" t="s">
        <v>341</v>
      </c>
      <c r="E88" t="s">
        <v>341</v>
      </c>
      <c r="F88" t="s">
        <v>30</v>
      </c>
      <c r="G88">
        <v>0</v>
      </c>
      <c r="H88">
        <v>0</v>
      </c>
      <c r="I88">
        <v>1</v>
      </c>
      <c r="J88">
        <v>29</v>
      </c>
      <c r="K88" t="s">
        <v>57</v>
      </c>
      <c r="L88" t="s">
        <v>325</v>
      </c>
      <c r="M88">
        <v>48114</v>
      </c>
      <c r="N88">
        <v>90</v>
      </c>
      <c r="O88">
        <v>90</v>
      </c>
      <c r="P88">
        <v>90</v>
      </c>
      <c r="Q88">
        <v>88</v>
      </c>
      <c r="R88">
        <v>90</v>
      </c>
      <c r="S88">
        <v>80.680000000000007</v>
      </c>
      <c r="T88">
        <v>99.37</v>
      </c>
      <c r="W88" t="s">
        <v>326</v>
      </c>
      <c r="Y88" t="s">
        <v>342</v>
      </c>
      <c r="Z88" t="s">
        <v>72</v>
      </c>
      <c r="AB88" t="s">
        <v>35</v>
      </c>
      <c r="AC88">
        <v>2</v>
      </c>
    </row>
    <row r="89" spans="1:29" x14ac:dyDescent="0.25">
      <c r="A89" t="s">
        <v>184</v>
      </c>
      <c r="B89">
        <v>53233</v>
      </c>
      <c r="C89" t="s">
        <v>323</v>
      </c>
      <c r="D89" t="s">
        <v>343</v>
      </c>
      <c r="E89" t="s">
        <v>343</v>
      </c>
      <c r="F89" t="s">
        <v>30</v>
      </c>
      <c r="G89">
        <v>0</v>
      </c>
      <c r="H89">
        <v>0</v>
      </c>
      <c r="I89">
        <v>1</v>
      </c>
      <c r="J89">
        <v>44</v>
      </c>
      <c r="K89" t="s">
        <v>57</v>
      </c>
      <c r="L89" t="s">
        <v>325</v>
      </c>
      <c r="M89">
        <v>167106</v>
      </c>
      <c r="N89">
        <v>89</v>
      </c>
      <c r="O89">
        <v>89</v>
      </c>
      <c r="P89">
        <v>90</v>
      </c>
      <c r="Q89">
        <v>86</v>
      </c>
      <c r="R89">
        <v>89</v>
      </c>
      <c r="S89">
        <v>80.680000000000007</v>
      </c>
      <c r="T89">
        <v>98.36</v>
      </c>
      <c r="W89" t="s">
        <v>333</v>
      </c>
      <c r="Y89" t="s">
        <v>342</v>
      </c>
      <c r="Z89" t="s">
        <v>82</v>
      </c>
      <c r="AB89" t="s">
        <v>35</v>
      </c>
      <c r="AC89">
        <v>2</v>
      </c>
    </row>
    <row r="90" spans="1:29" x14ac:dyDescent="0.25">
      <c r="A90" t="s">
        <v>184</v>
      </c>
      <c r="B90">
        <v>53233</v>
      </c>
      <c r="C90" t="s">
        <v>323</v>
      </c>
      <c r="D90" t="s">
        <v>344</v>
      </c>
      <c r="E90" t="s">
        <v>344</v>
      </c>
      <c r="F90" t="s">
        <v>30</v>
      </c>
      <c r="G90">
        <v>0</v>
      </c>
      <c r="H90">
        <v>0</v>
      </c>
      <c r="I90">
        <v>1</v>
      </c>
      <c r="J90">
        <v>56</v>
      </c>
      <c r="K90" t="s">
        <v>57</v>
      </c>
      <c r="L90" t="s">
        <v>325</v>
      </c>
      <c r="M90">
        <v>31784</v>
      </c>
      <c r="N90">
        <v>89</v>
      </c>
      <c r="O90">
        <v>89</v>
      </c>
      <c r="P90">
        <v>90</v>
      </c>
      <c r="Q90">
        <v>87</v>
      </c>
      <c r="R90">
        <v>90</v>
      </c>
      <c r="S90">
        <v>80.680000000000007</v>
      </c>
      <c r="T90">
        <v>99.18</v>
      </c>
      <c r="W90" t="s">
        <v>326</v>
      </c>
      <c r="Y90" t="s">
        <v>342</v>
      </c>
      <c r="Z90" t="s">
        <v>72</v>
      </c>
      <c r="AB90" t="s">
        <v>35</v>
      </c>
      <c r="AC90">
        <v>2</v>
      </c>
    </row>
    <row r="91" spans="1:29" x14ac:dyDescent="0.25">
      <c r="A91" t="s">
        <v>184</v>
      </c>
      <c r="B91">
        <v>53233</v>
      </c>
      <c r="C91" t="s">
        <v>323</v>
      </c>
      <c r="D91" t="s">
        <v>345</v>
      </c>
      <c r="E91" t="s">
        <v>345</v>
      </c>
      <c r="F91" t="s">
        <v>30</v>
      </c>
      <c r="G91">
        <v>0</v>
      </c>
      <c r="H91">
        <v>0</v>
      </c>
      <c r="I91">
        <v>1</v>
      </c>
      <c r="J91">
        <v>55</v>
      </c>
      <c r="K91" t="s">
        <v>57</v>
      </c>
      <c r="L91" t="s">
        <v>325</v>
      </c>
      <c r="M91">
        <v>31784</v>
      </c>
      <c r="N91">
        <v>89</v>
      </c>
      <c r="O91">
        <v>89</v>
      </c>
      <c r="P91">
        <v>90</v>
      </c>
      <c r="Q91">
        <v>87</v>
      </c>
      <c r="R91">
        <v>90</v>
      </c>
      <c r="S91">
        <v>80.680000000000007</v>
      </c>
      <c r="T91">
        <v>99.18</v>
      </c>
      <c r="W91" t="s">
        <v>326</v>
      </c>
      <c r="Y91" t="s">
        <v>342</v>
      </c>
      <c r="Z91" t="s">
        <v>72</v>
      </c>
      <c r="AB91" t="s">
        <v>35</v>
      </c>
      <c r="AC91">
        <v>2</v>
      </c>
    </row>
    <row r="92" spans="1:29" x14ac:dyDescent="0.25">
      <c r="A92" t="s">
        <v>184</v>
      </c>
      <c r="B92">
        <v>53233</v>
      </c>
      <c r="C92" t="s">
        <v>323</v>
      </c>
      <c r="D92" t="s">
        <v>348</v>
      </c>
      <c r="E92" t="s">
        <v>348</v>
      </c>
      <c r="F92" t="s">
        <v>30</v>
      </c>
      <c r="G92">
        <v>0</v>
      </c>
      <c r="H92">
        <v>0</v>
      </c>
      <c r="I92">
        <v>1</v>
      </c>
      <c r="J92">
        <v>74</v>
      </c>
      <c r="K92" t="s">
        <v>57</v>
      </c>
      <c r="L92" t="s">
        <v>325</v>
      </c>
      <c r="M92">
        <v>264320</v>
      </c>
      <c r="N92">
        <v>87</v>
      </c>
      <c r="O92">
        <v>87</v>
      </c>
      <c r="P92">
        <v>90</v>
      </c>
      <c r="Q92">
        <v>82</v>
      </c>
      <c r="R92">
        <v>88</v>
      </c>
      <c r="S92">
        <v>80.680000000000007</v>
      </c>
      <c r="T92">
        <v>94.53</v>
      </c>
      <c r="W92" t="s">
        <v>333</v>
      </c>
      <c r="Y92" t="s">
        <v>342</v>
      </c>
      <c r="Z92" t="s">
        <v>251</v>
      </c>
      <c r="AB92" t="s">
        <v>35</v>
      </c>
      <c r="AC92">
        <v>2</v>
      </c>
    </row>
    <row r="93" spans="1:29" x14ac:dyDescent="0.25">
      <c r="A93" t="s">
        <v>27</v>
      </c>
      <c r="B93">
        <v>23778</v>
      </c>
      <c r="C93" t="s">
        <v>716</v>
      </c>
      <c r="D93" t="s">
        <v>754</v>
      </c>
      <c r="E93" t="s">
        <v>754</v>
      </c>
      <c r="F93" t="s">
        <v>30</v>
      </c>
      <c r="G93">
        <v>0</v>
      </c>
      <c r="H93">
        <v>0</v>
      </c>
      <c r="I93">
        <v>2</v>
      </c>
      <c r="J93">
        <v>97</v>
      </c>
      <c r="K93" t="s">
        <v>80</v>
      </c>
      <c r="L93" t="s">
        <v>718</v>
      </c>
      <c r="M93">
        <v>21569</v>
      </c>
      <c r="N93">
        <v>84</v>
      </c>
      <c r="O93">
        <v>84</v>
      </c>
      <c r="P93">
        <v>85</v>
      </c>
      <c r="Q93">
        <v>81</v>
      </c>
      <c r="R93">
        <v>84</v>
      </c>
      <c r="S93">
        <v>88.37</v>
      </c>
      <c r="T93">
        <v>97.49</v>
      </c>
      <c r="U93">
        <v>67.33</v>
      </c>
      <c r="W93" t="s">
        <v>66</v>
      </c>
      <c r="Y93" t="s">
        <v>265</v>
      </c>
      <c r="Z93" t="s">
        <v>290</v>
      </c>
      <c r="AA93" t="s">
        <v>755</v>
      </c>
      <c r="AB93" t="s">
        <v>35</v>
      </c>
      <c r="AC93">
        <v>3</v>
      </c>
    </row>
    <row r="94" spans="1:29" x14ac:dyDescent="0.25">
      <c r="A94" t="s">
        <v>27</v>
      </c>
      <c r="B94">
        <v>23778</v>
      </c>
      <c r="C94" t="s">
        <v>716</v>
      </c>
      <c r="D94" t="s">
        <v>756</v>
      </c>
      <c r="E94" t="s">
        <v>756</v>
      </c>
      <c r="F94" t="s">
        <v>30</v>
      </c>
      <c r="G94">
        <v>0</v>
      </c>
      <c r="H94">
        <v>0</v>
      </c>
      <c r="I94">
        <v>2</v>
      </c>
      <c r="J94">
        <v>98</v>
      </c>
      <c r="K94" t="s">
        <v>80</v>
      </c>
      <c r="L94" t="s">
        <v>718</v>
      </c>
      <c r="M94">
        <v>9590</v>
      </c>
      <c r="N94">
        <v>84</v>
      </c>
      <c r="O94">
        <v>84</v>
      </c>
      <c r="P94">
        <v>96</v>
      </c>
      <c r="Q94">
        <v>72</v>
      </c>
      <c r="R94">
        <v>90</v>
      </c>
      <c r="S94">
        <v>97.66</v>
      </c>
      <c r="T94">
        <v>93.27</v>
      </c>
      <c r="U94">
        <v>61.9</v>
      </c>
      <c r="W94" t="s">
        <v>71</v>
      </c>
      <c r="Y94" t="s">
        <v>45</v>
      </c>
      <c r="Z94" t="s">
        <v>339</v>
      </c>
      <c r="AA94" t="s">
        <v>757</v>
      </c>
      <c r="AB94" t="s">
        <v>35</v>
      </c>
      <c r="AC94">
        <v>3</v>
      </c>
    </row>
    <row r="95" spans="1:29" x14ac:dyDescent="0.25">
      <c r="A95" t="s">
        <v>27</v>
      </c>
      <c r="B95">
        <v>23778</v>
      </c>
      <c r="C95" t="s">
        <v>716</v>
      </c>
      <c r="D95" t="s">
        <v>717</v>
      </c>
      <c r="E95" t="s">
        <v>717</v>
      </c>
      <c r="F95" t="s">
        <v>30</v>
      </c>
      <c r="G95">
        <v>0</v>
      </c>
      <c r="H95">
        <v>0</v>
      </c>
      <c r="I95">
        <v>2</v>
      </c>
      <c r="J95">
        <v>1</v>
      </c>
      <c r="K95" t="s">
        <v>31</v>
      </c>
      <c r="L95" t="s">
        <v>718</v>
      </c>
      <c r="M95">
        <v>40545</v>
      </c>
      <c r="N95">
        <v>96</v>
      </c>
      <c r="O95">
        <v>96</v>
      </c>
      <c r="P95">
        <v>98</v>
      </c>
      <c r="Q95">
        <v>91</v>
      </c>
      <c r="R95">
        <v>97</v>
      </c>
      <c r="S95">
        <v>95.26</v>
      </c>
      <c r="T95">
        <v>97.49</v>
      </c>
      <c r="U95">
        <v>97.36</v>
      </c>
      <c r="W95" t="s">
        <v>326</v>
      </c>
      <c r="Y95" t="s">
        <v>58</v>
      </c>
      <c r="Z95" t="s">
        <v>290</v>
      </c>
      <c r="AA95" t="s">
        <v>290</v>
      </c>
      <c r="AB95" t="s">
        <v>35</v>
      </c>
      <c r="AC95">
        <v>3</v>
      </c>
    </row>
    <row r="96" spans="1:29" x14ac:dyDescent="0.25">
      <c r="A96" t="s">
        <v>27</v>
      </c>
      <c r="B96">
        <v>23778</v>
      </c>
      <c r="C96" t="s">
        <v>716</v>
      </c>
      <c r="D96" t="s">
        <v>723</v>
      </c>
      <c r="E96" t="s">
        <v>723</v>
      </c>
      <c r="F96" t="s">
        <v>30</v>
      </c>
      <c r="G96">
        <v>0</v>
      </c>
      <c r="H96">
        <v>0</v>
      </c>
      <c r="I96">
        <v>2</v>
      </c>
      <c r="J96">
        <v>3</v>
      </c>
      <c r="K96" t="s">
        <v>31</v>
      </c>
      <c r="L96" t="s">
        <v>718</v>
      </c>
      <c r="M96">
        <v>3</v>
      </c>
      <c r="N96">
        <v>96</v>
      </c>
      <c r="O96">
        <v>96</v>
      </c>
      <c r="P96">
        <v>96</v>
      </c>
      <c r="Q96">
        <v>96</v>
      </c>
      <c r="R96">
        <v>96</v>
      </c>
      <c r="S96">
        <v>100</v>
      </c>
      <c r="T96">
        <v>90.77</v>
      </c>
      <c r="U96">
        <v>100</v>
      </c>
      <c r="W96" t="s">
        <v>721</v>
      </c>
      <c r="Y96" t="s">
        <v>34</v>
      </c>
      <c r="Z96" t="s">
        <v>262</v>
      </c>
      <c r="AA96" t="s">
        <v>34</v>
      </c>
      <c r="AB96" t="s">
        <v>35</v>
      </c>
      <c r="AC96">
        <v>3</v>
      </c>
    </row>
    <row r="97" spans="1:29" x14ac:dyDescent="0.25">
      <c r="A97" t="s">
        <v>27</v>
      </c>
      <c r="B97">
        <v>23778</v>
      </c>
      <c r="C97" t="s">
        <v>716</v>
      </c>
      <c r="D97" t="s">
        <v>725</v>
      </c>
      <c r="E97" t="s">
        <v>725</v>
      </c>
      <c r="F97" t="s">
        <v>30</v>
      </c>
      <c r="G97">
        <v>0</v>
      </c>
      <c r="H97">
        <v>0</v>
      </c>
      <c r="I97">
        <v>2</v>
      </c>
      <c r="J97">
        <v>5</v>
      </c>
      <c r="K97" t="s">
        <v>31</v>
      </c>
      <c r="L97" t="s">
        <v>718</v>
      </c>
      <c r="M97">
        <v>41059</v>
      </c>
      <c r="N97">
        <v>95</v>
      </c>
      <c r="O97">
        <v>95</v>
      </c>
      <c r="P97">
        <v>98</v>
      </c>
      <c r="Q97">
        <v>89</v>
      </c>
      <c r="R97">
        <v>97</v>
      </c>
      <c r="S97">
        <v>95.26</v>
      </c>
      <c r="T97">
        <v>94.53</v>
      </c>
      <c r="U97">
        <v>97.13</v>
      </c>
      <c r="W97" t="s">
        <v>50</v>
      </c>
      <c r="Y97" t="s">
        <v>58</v>
      </c>
      <c r="Z97" t="s">
        <v>251</v>
      </c>
      <c r="AA97" t="s">
        <v>106</v>
      </c>
      <c r="AB97" t="s">
        <v>35</v>
      </c>
      <c r="AC97">
        <v>3</v>
      </c>
    </row>
    <row r="98" spans="1:29" x14ac:dyDescent="0.25">
      <c r="A98" t="s">
        <v>27</v>
      </c>
      <c r="B98">
        <v>23778</v>
      </c>
      <c r="C98" t="s">
        <v>716</v>
      </c>
      <c r="D98" t="s">
        <v>726</v>
      </c>
      <c r="E98" t="s">
        <v>726</v>
      </c>
      <c r="F98" t="s">
        <v>30</v>
      </c>
      <c r="G98">
        <v>0</v>
      </c>
      <c r="H98">
        <v>0</v>
      </c>
      <c r="I98">
        <v>2</v>
      </c>
      <c r="J98">
        <v>6</v>
      </c>
      <c r="K98" t="s">
        <v>31</v>
      </c>
      <c r="L98" t="s">
        <v>718</v>
      </c>
      <c r="M98">
        <v>5975</v>
      </c>
      <c r="N98">
        <v>94</v>
      </c>
      <c r="O98">
        <v>94</v>
      </c>
      <c r="P98">
        <v>94</v>
      </c>
      <c r="Q98">
        <v>93</v>
      </c>
      <c r="R98">
        <v>94</v>
      </c>
      <c r="S98">
        <v>93.02</v>
      </c>
      <c r="T98">
        <v>90.61</v>
      </c>
      <c r="U98">
        <v>98.58</v>
      </c>
      <c r="W98" t="s">
        <v>71</v>
      </c>
      <c r="Y98" t="s">
        <v>339</v>
      </c>
      <c r="Z98" t="s">
        <v>262</v>
      </c>
      <c r="AA98" t="s">
        <v>102</v>
      </c>
      <c r="AB98" t="s">
        <v>35</v>
      </c>
      <c r="AC98">
        <v>3</v>
      </c>
    </row>
    <row r="99" spans="1:29" x14ac:dyDescent="0.25">
      <c r="A99" t="s">
        <v>27</v>
      </c>
      <c r="B99">
        <v>23778</v>
      </c>
      <c r="C99" t="s">
        <v>716</v>
      </c>
      <c r="D99" t="s">
        <v>727</v>
      </c>
      <c r="E99" t="s">
        <v>727</v>
      </c>
      <c r="F99" t="s">
        <v>30</v>
      </c>
      <c r="G99">
        <v>0</v>
      </c>
      <c r="H99">
        <v>0</v>
      </c>
      <c r="I99">
        <v>2</v>
      </c>
      <c r="J99">
        <v>7</v>
      </c>
      <c r="K99" t="s">
        <v>31</v>
      </c>
      <c r="L99" t="s">
        <v>718</v>
      </c>
      <c r="M99">
        <v>2117</v>
      </c>
      <c r="N99">
        <v>94</v>
      </c>
      <c r="O99">
        <v>94</v>
      </c>
      <c r="P99">
        <v>94</v>
      </c>
      <c r="Q99">
        <v>93</v>
      </c>
      <c r="R99">
        <v>94</v>
      </c>
      <c r="S99">
        <v>93.02</v>
      </c>
      <c r="T99">
        <v>90.67</v>
      </c>
      <c r="U99">
        <v>98.4</v>
      </c>
      <c r="W99" t="s">
        <v>71</v>
      </c>
      <c r="Y99" t="s">
        <v>339</v>
      </c>
      <c r="Z99" t="s">
        <v>262</v>
      </c>
      <c r="AA99" t="s">
        <v>102</v>
      </c>
      <c r="AB99" t="s">
        <v>35</v>
      </c>
      <c r="AC99">
        <v>3</v>
      </c>
    </row>
    <row r="100" spans="1:29" x14ac:dyDescent="0.25">
      <c r="A100" t="s">
        <v>27</v>
      </c>
      <c r="B100">
        <v>23778</v>
      </c>
      <c r="C100" t="s">
        <v>716</v>
      </c>
      <c r="D100" t="s">
        <v>734</v>
      </c>
      <c r="E100" t="s">
        <v>734</v>
      </c>
      <c r="F100" t="s">
        <v>30</v>
      </c>
      <c r="G100">
        <v>0</v>
      </c>
      <c r="H100">
        <v>0</v>
      </c>
      <c r="I100">
        <v>3</v>
      </c>
      <c r="J100">
        <v>14</v>
      </c>
      <c r="K100" t="s">
        <v>57</v>
      </c>
      <c r="L100" t="s">
        <v>718</v>
      </c>
      <c r="M100">
        <v>2147127</v>
      </c>
      <c r="N100">
        <v>93</v>
      </c>
      <c r="O100">
        <v>93</v>
      </c>
      <c r="P100">
        <v>94</v>
      </c>
      <c r="Q100">
        <v>90</v>
      </c>
      <c r="R100">
        <v>94</v>
      </c>
      <c r="S100">
        <v>84.49</v>
      </c>
      <c r="T100">
        <v>95.55</v>
      </c>
      <c r="U100">
        <v>100</v>
      </c>
      <c r="W100" t="s">
        <v>38</v>
      </c>
      <c r="Y100" t="s">
        <v>735</v>
      </c>
      <c r="Z100" t="s">
        <v>108</v>
      </c>
      <c r="AA100" t="s">
        <v>34</v>
      </c>
      <c r="AB100" t="s">
        <v>35</v>
      </c>
      <c r="AC100">
        <v>3</v>
      </c>
    </row>
    <row r="101" spans="1:29" x14ac:dyDescent="0.25">
      <c r="A101" t="s">
        <v>27</v>
      </c>
      <c r="B101">
        <v>23778</v>
      </c>
      <c r="C101" t="s">
        <v>716</v>
      </c>
      <c r="D101" t="s">
        <v>736</v>
      </c>
      <c r="E101" t="s">
        <v>736</v>
      </c>
      <c r="F101" t="s">
        <v>30</v>
      </c>
      <c r="G101">
        <v>0</v>
      </c>
      <c r="H101">
        <v>0</v>
      </c>
      <c r="I101">
        <v>2</v>
      </c>
      <c r="J101">
        <v>39</v>
      </c>
      <c r="K101" t="s">
        <v>57</v>
      </c>
      <c r="L101" t="s">
        <v>718</v>
      </c>
      <c r="M101">
        <v>28335</v>
      </c>
      <c r="N101">
        <v>90</v>
      </c>
      <c r="O101">
        <v>90</v>
      </c>
      <c r="P101">
        <v>94</v>
      </c>
      <c r="Q101">
        <v>85</v>
      </c>
      <c r="R101">
        <v>92</v>
      </c>
      <c r="S101">
        <v>94.11</v>
      </c>
      <c r="T101">
        <v>89.8</v>
      </c>
      <c r="U101">
        <v>86.23</v>
      </c>
      <c r="W101" t="s">
        <v>140</v>
      </c>
      <c r="Y101" t="s">
        <v>63</v>
      </c>
      <c r="Z101" t="s">
        <v>89</v>
      </c>
      <c r="AA101" t="s">
        <v>737</v>
      </c>
      <c r="AB101" t="s">
        <v>35</v>
      </c>
      <c r="AC101">
        <v>3</v>
      </c>
    </row>
    <row r="102" spans="1:29" x14ac:dyDescent="0.25">
      <c r="A102" t="s">
        <v>27</v>
      </c>
      <c r="B102">
        <v>23778</v>
      </c>
      <c r="C102" t="s">
        <v>716</v>
      </c>
      <c r="D102" t="s">
        <v>741</v>
      </c>
      <c r="E102" t="s">
        <v>741</v>
      </c>
      <c r="F102" t="s">
        <v>30</v>
      </c>
      <c r="G102">
        <v>0</v>
      </c>
      <c r="H102">
        <v>0</v>
      </c>
      <c r="I102">
        <v>2</v>
      </c>
      <c r="J102">
        <v>61</v>
      </c>
      <c r="K102" t="s">
        <v>57</v>
      </c>
      <c r="L102" t="s">
        <v>718</v>
      </c>
      <c r="M102">
        <v>2584121</v>
      </c>
      <c r="N102">
        <v>87</v>
      </c>
      <c r="O102">
        <v>87</v>
      </c>
      <c r="P102">
        <v>91</v>
      </c>
      <c r="Q102">
        <v>83</v>
      </c>
      <c r="R102">
        <v>89</v>
      </c>
      <c r="S102">
        <v>84.49</v>
      </c>
      <c r="T102">
        <v>77.33</v>
      </c>
      <c r="U102">
        <v>100</v>
      </c>
      <c r="W102" t="s">
        <v>733</v>
      </c>
      <c r="Y102" t="s">
        <v>735</v>
      </c>
      <c r="Z102" t="s">
        <v>742</v>
      </c>
      <c r="AA102" t="s">
        <v>34</v>
      </c>
      <c r="AB102" t="s">
        <v>35</v>
      </c>
      <c r="AC102">
        <v>3</v>
      </c>
    </row>
    <row r="103" spans="1:29" x14ac:dyDescent="0.25">
      <c r="A103" t="s">
        <v>27</v>
      </c>
      <c r="B103">
        <v>23778</v>
      </c>
      <c r="C103" t="s">
        <v>716</v>
      </c>
      <c r="D103" t="s">
        <v>743</v>
      </c>
      <c r="E103" t="s">
        <v>743</v>
      </c>
      <c r="F103" t="s">
        <v>30</v>
      </c>
      <c r="G103">
        <v>0</v>
      </c>
      <c r="H103">
        <v>0</v>
      </c>
      <c r="I103">
        <v>2</v>
      </c>
      <c r="J103">
        <v>65</v>
      </c>
      <c r="K103" t="s">
        <v>57</v>
      </c>
      <c r="L103" t="s">
        <v>718</v>
      </c>
      <c r="M103">
        <v>25531</v>
      </c>
      <c r="N103">
        <v>87</v>
      </c>
      <c r="O103">
        <v>87</v>
      </c>
      <c r="P103">
        <v>94</v>
      </c>
      <c r="Q103">
        <v>79</v>
      </c>
      <c r="R103">
        <v>91</v>
      </c>
      <c r="S103">
        <v>96.84</v>
      </c>
      <c r="T103">
        <v>87.04</v>
      </c>
      <c r="U103">
        <v>79.72</v>
      </c>
      <c r="W103" t="s">
        <v>140</v>
      </c>
      <c r="Y103" t="s">
        <v>297</v>
      </c>
      <c r="Z103" t="s">
        <v>111</v>
      </c>
      <c r="AA103" t="s">
        <v>112</v>
      </c>
      <c r="AB103" t="s">
        <v>35</v>
      </c>
      <c r="AC103">
        <v>3</v>
      </c>
    </row>
    <row r="104" spans="1:29" x14ac:dyDescent="0.25">
      <c r="A104" t="s">
        <v>27</v>
      </c>
      <c r="B104">
        <v>23778</v>
      </c>
      <c r="C104" t="s">
        <v>716</v>
      </c>
      <c r="D104" t="s">
        <v>746</v>
      </c>
      <c r="E104" t="s">
        <v>746</v>
      </c>
      <c r="F104" t="s">
        <v>30</v>
      </c>
      <c r="G104">
        <v>0</v>
      </c>
      <c r="H104">
        <v>0</v>
      </c>
      <c r="I104">
        <v>2</v>
      </c>
      <c r="J104">
        <v>68</v>
      </c>
      <c r="K104" t="s">
        <v>57</v>
      </c>
      <c r="L104" t="s">
        <v>718</v>
      </c>
      <c r="M104">
        <v>16</v>
      </c>
      <c r="N104">
        <v>87</v>
      </c>
      <c r="O104">
        <v>87</v>
      </c>
      <c r="P104">
        <v>94</v>
      </c>
      <c r="Q104">
        <v>79</v>
      </c>
      <c r="R104">
        <v>90</v>
      </c>
      <c r="S104">
        <v>96.84</v>
      </c>
      <c r="T104">
        <v>86.99</v>
      </c>
      <c r="U104">
        <v>78.22</v>
      </c>
      <c r="W104" t="s">
        <v>140</v>
      </c>
      <c r="Y104" t="s">
        <v>297</v>
      </c>
      <c r="Z104" t="s">
        <v>111</v>
      </c>
      <c r="AA104" t="s">
        <v>747</v>
      </c>
      <c r="AB104" t="s">
        <v>35</v>
      </c>
      <c r="AC104">
        <v>3</v>
      </c>
    </row>
    <row r="105" spans="1:29" x14ac:dyDescent="0.25">
      <c r="A105" t="s">
        <v>27</v>
      </c>
      <c r="B105">
        <v>23778</v>
      </c>
      <c r="C105" t="s">
        <v>716</v>
      </c>
      <c r="D105" t="s">
        <v>666</v>
      </c>
      <c r="E105" t="s">
        <v>666</v>
      </c>
      <c r="F105" t="s">
        <v>30</v>
      </c>
      <c r="G105">
        <v>0</v>
      </c>
      <c r="H105">
        <v>0</v>
      </c>
      <c r="I105">
        <v>2</v>
      </c>
      <c r="J105">
        <v>75</v>
      </c>
      <c r="K105" t="s">
        <v>57</v>
      </c>
      <c r="L105" t="s">
        <v>718</v>
      </c>
      <c r="M105">
        <v>18</v>
      </c>
      <c r="N105">
        <v>86</v>
      </c>
      <c r="O105">
        <v>86</v>
      </c>
      <c r="P105">
        <v>95</v>
      </c>
      <c r="Q105">
        <v>76</v>
      </c>
      <c r="R105">
        <v>91</v>
      </c>
      <c r="S105">
        <v>100</v>
      </c>
      <c r="T105">
        <v>90.51</v>
      </c>
      <c r="U105">
        <v>68.33</v>
      </c>
      <c r="W105" t="s">
        <v>213</v>
      </c>
      <c r="Y105" t="s">
        <v>34</v>
      </c>
      <c r="Z105" t="s">
        <v>262</v>
      </c>
      <c r="AA105" t="s">
        <v>750</v>
      </c>
      <c r="AB105" t="s">
        <v>35</v>
      </c>
      <c r="AC105">
        <v>3</v>
      </c>
    </row>
    <row r="106" spans="1:29" x14ac:dyDescent="0.25">
      <c r="A106" t="s">
        <v>27</v>
      </c>
      <c r="B106">
        <v>23778</v>
      </c>
      <c r="C106" t="s">
        <v>716</v>
      </c>
      <c r="D106" t="s">
        <v>751</v>
      </c>
      <c r="E106" t="s">
        <v>751</v>
      </c>
      <c r="F106" t="s">
        <v>30</v>
      </c>
      <c r="G106">
        <v>0</v>
      </c>
      <c r="H106">
        <v>0</v>
      </c>
      <c r="I106">
        <v>2</v>
      </c>
      <c r="J106">
        <v>80</v>
      </c>
      <c r="K106" t="s">
        <v>57</v>
      </c>
      <c r="L106" t="s">
        <v>718</v>
      </c>
      <c r="M106">
        <v>25</v>
      </c>
      <c r="N106">
        <v>85</v>
      </c>
      <c r="O106">
        <v>85</v>
      </c>
      <c r="P106">
        <v>96</v>
      </c>
      <c r="Q106">
        <v>72</v>
      </c>
      <c r="R106">
        <v>91</v>
      </c>
      <c r="S106">
        <v>100</v>
      </c>
      <c r="T106">
        <v>90.58</v>
      </c>
      <c r="U106">
        <v>66.39</v>
      </c>
      <c r="W106" t="s">
        <v>752</v>
      </c>
      <c r="Y106" t="s">
        <v>34</v>
      </c>
      <c r="Z106" t="s">
        <v>262</v>
      </c>
      <c r="AA106" t="s">
        <v>753</v>
      </c>
      <c r="AB106" t="s">
        <v>35</v>
      </c>
      <c r="AC106">
        <v>3</v>
      </c>
    </row>
    <row r="107" spans="1:29" x14ac:dyDescent="0.25">
      <c r="A107" t="s">
        <v>27</v>
      </c>
      <c r="B107">
        <v>23778</v>
      </c>
      <c r="C107" t="s">
        <v>716</v>
      </c>
      <c r="D107" t="s">
        <v>732</v>
      </c>
      <c r="E107" t="s">
        <v>732</v>
      </c>
      <c r="F107" t="s">
        <v>30</v>
      </c>
      <c r="G107">
        <v>0</v>
      </c>
      <c r="H107">
        <v>0</v>
      </c>
      <c r="I107">
        <v>2</v>
      </c>
      <c r="J107">
        <v>10</v>
      </c>
      <c r="K107" t="s">
        <v>54</v>
      </c>
      <c r="L107" t="s">
        <v>718</v>
      </c>
      <c r="M107">
        <v>1</v>
      </c>
      <c r="N107">
        <v>94</v>
      </c>
      <c r="O107">
        <v>94</v>
      </c>
      <c r="P107">
        <v>94</v>
      </c>
      <c r="Q107">
        <v>94</v>
      </c>
      <c r="R107">
        <v>94</v>
      </c>
      <c r="S107">
        <v>94.3</v>
      </c>
      <c r="T107">
        <v>89.84</v>
      </c>
      <c r="U107">
        <v>100</v>
      </c>
      <c r="W107" t="s">
        <v>733</v>
      </c>
      <c r="Y107" t="s">
        <v>63</v>
      </c>
      <c r="Z107" t="s">
        <v>89</v>
      </c>
      <c r="AA107" t="s">
        <v>34</v>
      </c>
      <c r="AB107" t="s">
        <v>35</v>
      </c>
      <c r="AC107">
        <v>3</v>
      </c>
    </row>
    <row r="108" spans="1:29" x14ac:dyDescent="0.25">
      <c r="A108" t="s">
        <v>27</v>
      </c>
      <c r="B108">
        <v>25114</v>
      </c>
      <c r="C108" t="s">
        <v>28</v>
      </c>
      <c r="D108" t="s">
        <v>79</v>
      </c>
      <c r="E108" t="s">
        <v>79</v>
      </c>
      <c r="F108" t="s">
        <v>30</v>
      </c>
      <c r="G108">
        <v>0</v>
      </c>
      <c r="H108">
        <v>0</v>
      </c>
      <c r="I108">
        <v>2</v>
      </c>
      <c r="J108">
        <v>98</v>
      </c>
      <c r="K108" t="s">
        <v>80</v>
      </c>
      <c r="L108" t="s">
        <v>32</v>
      </c>
      <c r="M108">
        <v>7312</v>
      </c>
      <c r="N108">
        <v>97</v>
      </c>
      <c r="O108">
        <v>97</v>
      </c>
      <c r="P108">
        <v>98</v>
      </c>
      <c r="Q108">
        <v>96</v>
      </c>
      <c r="R108">
        <v>98</v>
      </c>
      <c r="S108">
        <v>95.9</v>
      </c>
      <c r="T108">
        <v>96.46</v>
      </c>
      <c r="U108">
        <v>100</v>
      </c>
      <c r="W108" t="s">
        <v>81</v>
      </c>
      <c r="Y108" t="s">
        <v>51</v>
      </c>
      <c r="Z108" t="s">
        <v>82</v>
      </c>
      <c r="AA108" t="s">
        <v>34</v>
      </c>
      <c r="AB108" t="s">
        <v>35</v>
      </c>
      <c r="AC108">
        <v>3</v>
      </c>
    </row>
    <row r="109" spans="1:29" x14ac:dyDescent="0.25">
      <c r="A109" t="s">
        <v>27</v>
      </c>
      <c r="B109">
        <v>25114</v>
      </c>
      <c r="C109" t="s">
        <v>28</v>
      </c>
      <c r="D109" t="s">
        <v>39</v>
      </c>
      <c r="E109" t="s">
        <v>39</v>
      </c>
      <c r="F109" t="s">
        <v>30</v>
      </c>
      <c r="G109">
        <v>0</v>
      </c>
      <c r="H109">
        <v>0</v>
      </c>
      <c r="I109">
        <v>3</v>
      </c>
      <c r="J109">
        <v>3</v>
      </c>
      <c r="K109" t="s">
        <v>31</v>
      </c>
      <c r="L109" t="s">
        <v>32</v>
      </c>
      <c r="M109">
        <v>22175</v>
      </c>
      <c r="N109">
        <v>99</v>
      </c>
      <c r="O109">
        <v>99</v>
      </c>
      <c r="P109">
        <v>99</v>
      </c>
      <c r="Q109">
        <v>99</v>
      </c>
      <c r="R109">
        <v>99</v>
      </c>
      <c r="S109">
        <v>99.72</v>
      </c>
      <c r="T109">
        <v>100</v>
      </c>
      <c r="U109">
        <v>100</v>
      </c>
      <c r="W109" t="s">
        <v>38</v>
      </c>
      <c r="Y109" t="s">
        <v>34</v>
      </c>
      <c r="Z109" t="s">
        <v>34</v>
      </c>
      <c r="AA109" t="s">
        <v>34</v>
      </c>
      <c r="AB109" t="s">
        <v>35</v>
      </c>
      <c r="AC109">
        <v>3</v>
      </c>
    </row>
    <row r="110" spans="1:29" x14ac:dyDescent="0.25">
      <c r="A110" t="s">
        <v>27</v>
      </c>
      <c r="B110">
        <v>25114</v>
      </c>
      <c r="C110" t="s">
        <v>28</v>
      </c>
      <c r="D110" t="s">
        <v>43</v>
      </c>
      <c r="E110" t="s">
        <v>43</v>
      </c>
      <c r="F110" t="s">
        <v>30</v>
      </c>
      <c r="G110">
        <v>0</v>
      </c>
      <c r="H110">
        <v>0</v>
      </c>
      <c r="I110">
        <v>3</v>
      </c>
      <c r="J110">
        <v>6</v>
      </c>
      <c r="K110" t="s">
        <v>31</v>
      </c>
      <c r="L110" t="s">
        <v>32</v>
      </c>
      <c r="M110">
        <v>8758</v>
      </c>
      <c r="N110">
        <v>99</v>
      </c>
      <c r="O110">
        <v>99</v>
      </c>
      <c r="P110">
        <v>99</v>
      </c>
      <c r="Q110">
        <v>99</v>
      </c>
      <c r="R110">
        <v>99</v>
      </c>
      <c r="S110">
        <v>97.5</v>
      </c>
      <c r="T110">
        <v>100</v>
      </c>
      <c r="U110">
        <v>99.88</v>
      </c>
      <c r="W110" t="s">
        <v>44</v>
      </c>
      <c r="Y110" t="s">
        <v>45</v>
      </c>
      <c r="Z110" t="s">
        <v>34</v>
      </c>
      <c r="AA110" t="s">
        <v>34</v>
      </c>
      <c r="AB110" t="s">
        <v>35</v>
      </c>
      <c r="AC110">
        <v>3</v>
      </c>
    </row>
    <row r="111" spans="1:29" x14ac:dyDescent="0.25">
      <c r="A111" t="s">
        <v>27</v>
      </c>
      <c r="B111">
        <v>25114</v>
      </c>
      <c r="C111" t="s">
        <v>28</v>
      </c>
      <c r="D111" t="s">
        <v>48</v>
      </c>
      <c r="E111" t="s">
        <v>48</v>
      </c>
      <c r="F111" t="s">
        <v>30</v>
      </c>
      <c r="G111">
        <v>0</v>
      </c>
      <c r="H111">
        <v>0</v>
      </c>
      <c r="I111">
        <v>3</v>
      </c>
      <c r="J111">
        <v>7</v>
      </c>
      <c r="K111" t="s">
        <v>31</v>
      </c>
      <c r="L111" t="s">
        <v>32</v>
      </c>
      <c r="M111">
        <v>8728</v>
      </c>
      <c r="N111">
        <v>99</v>
      </c>
      <c r="O111">
        <v>99</v>
      </c>
      <c r="P111">
        <v>100</v>
      </c>
      <c r="Q111">
        <v>99</v>
      </c>
      <c r="R111">
        <v>99</v>
      </c>
      <c r="S111">
        <v>100</v>
      </c>
      <c r="T111">
        <v>100</v>
      </c>
      <c r="U111">
        <v>100</v>
      </c>
      <c r="W111" t="s">
        <v>47</v>
      </c>
      <c r="Y111" t="s">
        <v>34</v>
      </c>
      <c r="Z111" t="s">
        <v>34</v>
      </c>
      <c r="AA111" t="s">
        <v>34</v>
      </c>
      <c r="AB111" t="s">
        <v>35</v>
      </c>
      <c r="AC111">
        <v>3</v>
      </c>
    </row>
    <row r="112" spans="1:29" x14ac:dyDescent="0.25">
      <c r="A112" t="s">
        <v>27</v>
      </c>
      <c r="B112">
        <v>25114</v>
      </c>
      <c r="C112" t="s">
        <v>28</v>
      </c>
      <c r="D112" t="s">
        <v>75</v>
      </c>
      <c r="E112" t="s">
        <v>75</v>
      </c>
      <c r="F112" t="s">
        <v>30</v>
      </c>
      <c r="G112">
        <v>0</v>
      </c>
      <c r="H112">
        <v>0</v>
      </c>
      <c r="I112">
        <v>3</v>
      </c>
      <c r="J112">
        <v>82</v>
      </c>
      <c r="K112" t="s">
        <v>76</v>
      </c>
      <c r="L112" t="s">
        <v>32</v>
      </c>
      <c r="M112">
        <v>14127</v>
      </c>
      <c r="N112">
        <v>97</v>
      </c>
      <c r="O112">
        <v>97</v>
      </c>
      <c r="P112">
        <v>97</v>
      </c>
      <c r="Q112">
        <v>97</v>
      </c>
      <c r="R112">
        <v>97</v>
      </c>
      <c r="S112">
        <v>92.14</v>
      </c>
      <c r="T112">
        <v>100</v>
      </c>
      <c r="U112">
        <v>99.75</v>
      </c>
      <c r="W112" t="s">
        <v>44</v>
      </c>
      <c r="Y112" t="s">
        <v>77</v>
      </c>
      <c r="Z112" t="s">
        <v>34</v>
      </c>
      <c r="AA112" t="s">
        <v>64</v>
      </c>
      <c r="AB112" t="s">
        <v>35</v>
      </c>
      <c r="AC112">
        <v>3</v>
      </c>
    </row>
    <row r="113" spans="1:29" x14ac:dyDescent="0.25">
      <c r="A113" t="s">
        <v>27</v>
      </c>
      <c r="B113">
        <v>25114</v>
      </c>
      <c r="C113" t="s">
        <v>28</v>
      </c>
      <c r="D113" t="s">
        <v>70</v>
      </c>
      <c r="E113" t="s">
        <v>70</v>
      </c>
      <c r="F113" t="s">
        <v>30</v>
      </c>
      <c r="G113">
        <v>0</v>
      </c>
      <c r="H113">
        <v>0</v>
      </c>
      <c r="I113">
        <v>3</v>
      </c>
      <c r="J113">
        <v>64</v>
      </c>
      <c r="K113" t="s">
        <v>57</v>
      </c>
      <c r="L113" t="s">
        <v>32</v>
      </c>
      <c r="M113">
        <v>20554</v>
      </c>
      <c r="N113">
        <v>97</v>
      </c>
      <c r="O113">
        <v>97</v>
      </c>
      <c r="P113">
        <v>98</v>
      </c>
      <c r="Q113">
        <v>96</v>
      </c>
      <c r="R113">
        <v>97</v>
      </c>
      <c r="S113">
        <v>94.64</v>
      </c>
      <c r="T113">
        <v>99.81</v>
      </c>
      <c r="U113">
        <v>97.47</v>
      </c>
      <c r="W113" t="s">
        <v>71</v>
      </c>
      <c r="Y113" t="s">
        <v>58</v>
      </c>
      <c r="Z113" t="s">
        <v>34</v>
      </c>
      <c r="AA113" t="s">
        <v>72</v>
      </c>
      <c r="AB113" t="s">
        <v>35</v>
      </c>
      <c r="AC113">
        <v>3</v>
      </c>
    </row>
    <row r="114" spans="1:29" x14ac:dyDescent="0.25">
      <c r="A114" t="s">
        <v>27</v>
      </c>
      <c r="B114">
        <v>25114</v>
      </c>
      <c r="C114" t="s">
        <v>28</v>
      </c>
      <c r="D114" t="s">
        <v>73</v>
      </c>
      <c r="E114" t="s">
        <v>73</v>
      </c>
      <c r="F114" t="s">
        <v>30</v>
      </c>
      <c r="G114">
        <v>0</v>
      </c>
      <c r="H114">
        <v>0</v>
      </c>
      <c r="I114">
        <v>3</v>
      </c>
      <c r="J114">
        <v>65</v>
      </c>
      <c r="K114" t="s">
        <v>57</v>
      </c>
      <c r="L114" t="s">
        <v>32</v>
      </c>
      <c r="M114">
        <v>18862</v>
      </c>
      <c r="N114">
        <v>97</v>
      </c>
      <c r="O114">
        <v>97</v>
      </c>
      <c r="P114">
        <v>97</v>
      </c>
      <c r="Q114">
        <v>97</v>
      </c>
      <c r="R114">
        <v>97</v>
      </c>
      <c r="S114">
        <v>93.78</v>
      </c>
      <c r="T114">
        <v>100</v>
      </c>
      <c r="U114">
        <v>100</v>
      </c>
      <c r="W114" t="s">
        <v>38</v>
      </c>
      <c r="Y114" t="s">
        <v>63</v>
      </c>
      <c r="Z114" t="s">
        <v>34</v>
      </c>
      <c r="AA114" t="s">
        <v>34</v>
      </c>
      <c r="AB114" t="s">
        <v>35</v>
      </c>
      <c r="AC114">
        <v>3</v>
      </c>
    </row>
    <row r="115" spans="1:29" x14ac:dyDescent="0.25">
      <c r="A115" t="s">
        <v>27</v>
      </c>
      <c r="B115">
        <v>25114</v>
      </c>
      <c r="C115" t="s">
        <v>28</v>
      </c>
      <c r="D115" t="s">
        <v>68</v>
      </c>
      <c r="E115" t="s">
        <v>68</v>
      </c>
      <c r="F115" t="s">
        <v>30</v>
      </c>
      <c r="G115">
        <v>0</v>
      </c>
      <c r="H115">
        <v>0</v>
      </c>
      <c r="I115">
        <v>1</v>
      </c>
      <c r="J115">
        <v>53</v>
      </c>
      <c r="K115" t="s">
        <v>57</v>
      </c>
      <c r="L115" t="s">
        <v>32</v>
      </c>
      <c r="M115">
        <v>90568</v>
      </c>
      <c r="N115">
        <v>97</v>
      </c>
      <c r="O115">
        <v>97</v>
      </c>
      <c r="P115">
        <v>97</v>
      </c>
      <c r="Q115">
        <v>97</v>
      </c>
      <c r="R115">
        <v>97</v>
      </c>
      <c r="S115">
        <v>93.78</v>
      </c>
      <c r="T115">
        <v>100</v>
      </c>
      <c r="U115">
        <v>100</v>
      </c>
      <c r="W115" t="s">
        <v>38</v>
      </c>
      <c r="Y115" t="s">
        <v>63</v>
      </c>
      <c r="Z115" t="s">
        <v>34</v>
      </c>
      <c r="AA115" t="s">
        <v>34</v>
      </c>
      <c r="AB115" t="s">
        <v>35</v>
      </c>
      <c r="AC115">
        <v>3</v>
      </c>
    </row>
    <row r="116" spans="1:29" x14ac:dyDescent="0.25">
      <c r="A116" t="s">
        <v>27</v>
      </c>
      <c r="B116">
        <v>25114</v>
      </c>
      <c r="C116" t="s">
        <v>28</v>
      </c>
      <c r="D116" t="s">
        <v>69</v>
      </c>
      <c r="E116" t="s">
        <v>69</v>
      </c>
      <c r="F116" t="s">
        <v>30</v>
      </c>
      <c r="G116">
        <v>0</v>
      </c>
      <c r="H116">
        <v>0</v>
      </c>
      <c r="I116">
        <v>1</v>
      </c>
      <c r="J116">
        <v>61</v>
      </c>
      <c r="K116" t="s">
        <v>57</v>
      </c>
      <c r="L116" t="s">
        <v>32</v>
      </c>
      <c r="M116">
        <v>47641</v>
      </c>
      <c r="N116">
        <v>97</v>
      </c>
      <c r="O116">
        <v>97</v>
      </c>
      <c r="P116">
        <v>97</v>
      </c>
      <c r="Q116">
        <v>97</v>
      </c>
      <c r="R116">
        <v>97</v>
      </c>
      <c r="S116">
        <v>93.78</v>
      </c>
      <c r="T116">
        <v>100</v>
      </c>
      <c r="U116">
        <v>100</v>
      </c>
      <c r="W116" t="s">
        <v>38</v>
      </c>
      <c r="Y116" t="s">
        <v>63</v>
      </c>
      <c r="Z116" t="s">
        <v>34</v>
      </c>
      <c r="AA116" t="s">
        <v>34</v>
      </c>
      <c r="AB116" t="s">
        <v>35</v>
      </c>
      <c r="AC116">
        <v>3</v>
      </c>
    </row>
    <row r="117" spans="1:29" x14ac:dyDescent="0.25">
      <c r="A117" t="s">
        <v>27</v>
      </c>
      <c r="B117">
        <v>25114</v>
      </c>
      <c r="C117" t="s">
        <v>28</v>
      </c>
      <c r="D117" t="s">
        <v>74</v>
      </c>
      <c r="E117" t="s">
        <v>74</v>
      </c>
      <c r="F117" t="s">
        <v>30</v>
      </c>
      <c r="G117">
        <v>0</v>
      </c>
      <c r="H117">
        <v>0</v>
      </c>
      <c r="I117">
        <v>1</v>
      </c>
      <c r="J117">
        <v>67</v>
      </c>
      <c r="K117" t="s">
        <v>57</v>
      </c>
      <c r="L117" t="s">
        <v>32</v>
      </c>
      <c r="M117">
        <v>18862</v>
      </c>
      <c r="N117">
        <v>97</v>
      </c>
      <c r="O117">
        <v>97</v>
      </c>
      <c r="P117">
        <v>97</v>
      </c>
      <c r="Q117">
        <v>97</v>
      </c>
      <c r="R117">
        <v>97</v>
      </c>
      <c r="S117">
        <v>93.78</v>
      </c>
      <c r="T117">
        <v>100</v>
      </c>
      <c r="U117">
        <v>100</v>
      </c>
      <c r="W117" t="s">
        <v>38</v>
      </c>
      <c r="Y117" t="s">
        <v>63</v>
      </c>
      <c r="Z117" t="s">
        <v>34</v>
      </c>
      <c r="AA117" t="s">
        <v>34</v>
      </c>
      <c r="AB117" t="s">
        <v>35</v>
      </c>
      <c r="AC117">
        <v>3</v>
      </c>
    </row>
    <row r="118" spans="1:29" x14ac:dyDescent="0.25">
      <c r="A118" t="s">
        <v>27</v>
      </c>
      <c r="B118">
        <v>25114</v>
      </c>
      <c r="C118" t="s">
        <v>28</v>
      </c>
      <c r="D118" t="s">
        <v>78</v>
      </c>
      <c r="E118" t="s">
        <v>78</v>
      </c>
      <c r="F118" t="s">
        <v>30</v>
      </c>
      <c r="G118">
        <v>0</v>
      </c>
      <c r="H118">
        <v>0</v>
      </c>
      <c r="I118">
        <v>1</v>
      </c>
      <c r="J118">
        <v>92</v>
      </c>
      <c r="K118" t="s">
        <v>57</v>
      </c>
      <c r="L118" t="s">
        <v>32</v>
      </c>
      <c r="M118">
        <v>9127</v>
      </c>
      <c r="N118">
        <v>97</v>
      </c>
      <c r="O118">
        <v>97</v>
      </c>
      <c r="P118">
        <v>97</v>
      </c>
      <c r="Q118">
        <v>97</v>
      </c>
      <c r="R118">
        <v>97</v>
      </c>
      <c r="S118">
        <v>93.78</v>
      </c>
      <c r="T118">
        <v>100</v>
      </c>
      <c r="U118">
        <v>100</v>
      </c>
      <c r="W118" t="s">
        <v>38</v>
      </c>
      <c r="Y118" t="s">
        <v>63</v>
      </c>
      <c r="Z118" t="s">
        <v>34</v>
      </c>
      <c r="AA118" t="s">
        <v>34</v>
      </c>
      <c r="AB118" t="s">
        <v>35</v>
      </c>
      <c r="AC118">
        <v>3</v>
      </c>
    </row>
    <row r="119" spans="1:29" x14ac:dyDescent="0.25">
      <c r="A119" t="s">
        <v>27</v>
      </c>
      <c r="B119">
        <v>30926</v>
      </c>
      <c r="C119" t="s">
        <v>566</v>
      </c>
      <c r="D119" t="s">
        <v>650</v>
      </c>
      <c r="E119" t="s">
        <v>650</v>
      </c>
      <c r="F119" t="s">
        <v>30</v>
      </c>
      <c r="G119">
        <v>0</v>
      </c>
      <c r="H119">
        <v>0</v>
      </c>
      <c r="I119">
        <v>3</v>
      </c>
      <c r="J119">
        <v>97</v>
      </c>
      <c r="K119" t="s">
        <v>80</v>
      </c>
      <c r="L119" t="s">
        <v>624</v>
      </c>
      <c r="M119">
        <v>43256</v>
      </c>
      <c r="N119">
        <v>99</v>
      </c>
      <c r="O119">
        <v>99</v>
      </c>
      <c r="P119">
        <v>99</v>
      </c>
      <c r="Q119">
        <v>97</v>
      </c>
      <c r="R119">
        <v>99</v>
      </c>
      <c r="S119">
        <v>99.28</v>
      </c>
      <c r="T119">
        <v>100</v>
      </c>
      <c r="U119">
        <v>98.89</v>
      </c>
      <c r="W119" t="s">
        <v>629</v>
      </c>
      <c r="Y119" t="s">
        <v>321</v>
      </c>
      <c r="Z119" t="s">
        <v>34</v>
      </c>
      <c r="AA119" t="s">
        <v>134</v>
      </c>
      <c r="AB119" t="s">
        <v>35</v>
      </c>
      <c r="AC119">
        <v>3</v>
      </c>
    </row>
    <row r="120" spans="1:29" x14ac:dyDescent="0.25">
      <c r="A120" t="s">
        <v>27</v>
      </c>
      <c r="B120">
        <v>30926</v>
      </c>
      <c r="C120" t="s">
        <v>566</v>
      </c>
      <c r="D120" t="s">
        <v>633</v>
      </c>
      <c r="E120" t="s">
        <v>633</v>
      </c>
      <c r="F120" t="s">
        <v>30</v>
      </c>
      <c r="G120">
        <v>0</v>
      </c>
      <c r="H120">
        <v>0</v>
      </c>
      <c r="I120">
        <v>3</v>
      </c>
      <c r="J120">
        <v>5</v>
      </c>
      <c r="K120" t="s">
        <v>31</v>
      </c>
      <c r="L120" t="s">
        <v>624</v>
      </c>
      <c r="M120">
        <v>87919</v>
      </c>
      <c r="N120">
        <v>99</v>
      </c>
      <c r="O120">
        <v>99</v>
      </c>
      <c r="P120">
        <v>99</v>
      </c>
      <c r="Q120">
        <v>97</v>
      </c>
      <c r="R120">
        <v>99</v>
      </c>
      <c r="S120">
        <v>99.28</v>
      </c>
      <c r="T120">
        <v>100</v>
      </c>
      <c r="U120">
        <v>98.78</v>
      </c>
      <c r="W120" t="s">
        <v>629</v>
      </c>
      <c r="Y120" t="s">
        <v>321</v>
      </c>
      <c r="Z120" t="s">
        <v>34</v>
      </c>
      <c r="AA120" t="s">
        <v>134</v>
      </c>
      <c r="AB120" t="s">
        <v>35</v>
      </c>
      <c r="AC120">
        <v>3</v>
      </c>
    </row>
    <row r="121" spans="1:29" x14ac:dyDescent="0.25">
      <c r="A121" t="s">
        <v>27</v>
      </c>
      <c r="B121">
        <v>30926</v>
      </c>
      <c r="C121" t="s">
        <v>566</v>
      </c>
      <c r="D121" t="s">
        <v>634</v>
      </c>
      <c r="E121" t="s">
        <v>634</v>
      </c>
      <c r="F121" t="s">
        <v>30</v>
      </c>
      <c r="G121">
        <v>0</v>
      </c>
      <c r="H121">
        <v>0</v>
      </c>
      <c r="I121">
        <v>3</v>
      </c>
      <c r="J121">
        <v>7</v>
      </c>
      <c r="K121" t="s">
        <v>31</v>
      </c>
      <c r="L121" t="s">
        <v>624</v>
      </c>
      <c r="M121">
        <v>87514</v>
      </c>
      <c r="N121">
        <v>99</v>
      </c>
      <c r="O121">
        <v>99</v>
      </c>
      <c r="P121">
        <v>99</v>
      </c>
      <c r="Q121">
        <v>97</v>
      </c>
      <c r="R121">
        <v>99</v>
      </c>
      <c r="S121">
        <v>99.28</v>
      </c>
      <c r="T121">
        <v>100</v>
      </c>
      <c r="U121">
        <v>98.59</v>
      </c>
      <c r="W121" t="s">
        <v>629</v>
      </c>
      <c r="Y121" t="s">
        <v>321</v>
      </c>
      <c r="Z121" t="s">
        <v>34</v>
      </c>
      <c r="AA121" t="s">
        <v>82</v>
      </c>
      <c r="AB121" t="s">
        <v>35</v>
      </c>
      <c r="AC121">
        <v>3</v>
      </c>
    </row>
    <row r="122" spans="1:29" x14ac:dyDescent="0.25">
      <c r="A122" t="s">
        <v>27</v>
      </c>
      <c r="B122">
        <v>30926</v>
      </c>
      <c r="C122" t="s">
        <v>566</v>
      </c>
      <c r="D122" t="s">
        <v>638</v>
      </c>
      <c r="E122" t="s">
        <v>638</v>
      </c>
      <c r="F122" t="s">
        <v>30</v>
      </c>
      <c r="G122">
        <v>0</v>
      </c>
      <c r="H122">
        <v>0</v>
      </c>
      <c r="I122">
        <v>3</v>
      </c>
      <c r="J122">
        <v>11</v>
      </c>
      <c r="K122" t="s">
        <v>76</v>
      </c>
      <c r="L122" t="s">
        <v>624</v>
      </c>
      <c r="M122">
        <v>86262</v>
      </c>
      <c r="N122">
        <v>99</v>
      </c>
      <c r="O122">
        <v>99</v>
      </c>
      <c r="P122">
        <v>99</v>
      </c>
      <c r="Q122">
        <v>97</v>
      </c>
      <c r="R122">
        <v>99</v>
      </c>
      <c r="S122">
        <v>99.57</v>
      </c>
      <c r="T122">
        <v>100</v>
      </c>
      <c r="U122">
        <v>97.98</v>
      </c>
      <c r="W122" t="s">
        <v>629</v>
      </c>
      <c r="Y122" t="s">
        <v>34</v>
      </c>
      <c r="Z122" t="s">
        <v>34</v>
      </c>
      <c r="AA122" t="s">
        <v>96</v>
      </c>
      <c r="AB122" t="s">
        <v>35</v>
      </c>
      <c r="AC122">
        <v>3</v>
      </c>
    </row>
    <row r="123" spans="1:29" x14ac:dyDescent="0.25">
      <c r="A123" t="s">
        <v>27</v>
      </c>
      <c r="B123">
        <v>30926</v>
      </c>
      <c r="C123" t="s">
        <v>566</v>
      </c>
      <c r="D123" t="s">
        <v>639</v>
      </c>
      <c r="E123" t="s">
        <v>639</v>
      </c>
      <c r="F123" t="s">
        <v>30</v>
      </c>
      <c r="G123">
        <v>0</v>
      </c>
      <c r="H123">
        <v>0</v>
      </c>
      <c r="I123">
        <v>3</v>
      </c>
      <c r="J123">
        <v>17</v>
      </c>
      <c r="K123" t="s">
        <v>57</v>
      </c>
      <c r="L123" t="s">
        <v>624</v>
      </c>
      <c r="M123">
        <v>84659</v>
      </c>
      <c r="N123">
        <v>99</v>
      </c>
      <c r="O123">
        <v>99</v>
      </c>
      <c r="P123">
        <v>99</v>
      </c>
      <c r="Q123">
        <v>97</v>
      </c>
      <c r="R123">
        <v>99</v>
      </c>
      <c r="S123">
        <v>99.28</v>
      </c>
      <c r="T123">
        <v>100</v>
      </c>
      <c r="U123">
        <v>98.74</v>
      </c>
      <c r="W123" t="s">
        <v>629</v>
      </c>
      <c r="Y123" t="s">
        <v>321</v>
      </c>
      <c r="Z123" t="s">
        <v>34</v>
      </c>
      <c r="AA123" t="s">
        <v>134</v>
      </c>
      <c r="AB123" t="s">
        <v>35</v>
      </c>
      <c r="AC123">
        <v>3</v>
      </c>
    </row>
    <row r="124" spans="1:29" x14ac:dyDescent="0.25">
      <c r="A124" t="s">
        <v>27</v>
      </c>
      <c r="B124">
        <v>30926</v>
      </c>
      <c r="C124" t="s">
        <v>566</v>
      </c>
      <c r="D124" t="s">
        <v>641</v>
      </c>
      <c r="E124" t="s">
        <v>641</v>
      </c>
      <c r="F124" t="s">
        <v>30</v>
      </c>
      <c r="G124">
        <v>0</v>
      </c>
      <c r="H124">
        <v>0</v>
      </c>
      <c r="I124">
        <v>3</v>
      </c>
      <c r="J124">
        <v>27</v>
      </c>
      <c r="K124" t="s">
        <v>57</v>
      </c>
      <c r="L124" t="s">
        <v>624</v>
      </c>
      <c r="M124">
        <v>78449</v>
      </c>
      <c r="N124">
        <v>99</v>
      </c>
      <c r="O124">
        <v>99</v>
      </c>
      <c r="P124">
        <v>99</v>
      </c>
      <c r="Q124">
        <v>97</v>
      </c>
      <c r="R124">
        <v>99</v>
      </c>
      <c r="S124">
        <v>99.28</v>
      </c>
      <c r="T124">
        <v>99.28</v>
      </c>
      <c r="U124">
        <v>98.62</v>
      </c>
      <c r="W124" t="s">
        <v>642</v>
      </c>
      <c r="Y124" t="s">
        <v>321</v>
      </c>
      <c r="Z124" t="s">
        <v>64</v>
      </c>
      <c r="AA124" t="s">
        <v>82</v>
      </c>
      <c r="AB124" t="s">
        <v>35</v>
      </c>
      <c r="AC124">
        <v>3</v>
      </c>
    </row>
    <row r="125" spans="1:29" x14ac:dyDescent="0.25">
      <c r="A125" t="s">
        <v>27</v>
      </c>
      <c r="B125">
        <v>30926</v>
      </c>
      <c r="C125" t="s">
        <v>566</v>
      </c>
      <c r="D125" t="s">
        <v>643</v>
      </c>
      <c r="E125" t="s">
        <v>643</v>
      </c>
      <c r="F125" t="s">
        <v>30</v>
      </c>
      <c r="G125">
        <v>0</v>
      </c>
      <c r="H125">
        <v>0</v>
      </c>
      <c r="I125">
        <v>3</v>
      </c>
      <c r="J125">
        <v>40</v>
      </c>
      <c r="K125" t="s">
        <v>57</v>
      </c>
      <c r="L125" t="s">
        <v>624</v>
      </c>
      <c r="M125">
        <v>63742</v>
      </c>
      <c r="N125">
        <v>99</v>
      </c>
      <c r="O125">
        <v>99</v>
      </c>
      <c r="P125">
        <v>99</v>
      </c>
      <c r="Q125">
        <v>97</v>
      </c>
      <c r="R125">
        <v>99</v>
      </c>
      <c r="S125">
        <v>99.28</v>
      </c>
      <c r="T125">
        <v>100</v>
      </c>
      <c r="U125">
        <v>99.11</v>
      </c>
      <c r="W125" t="s">
        <v>629</v>
      </c>
      <c r="Y125" t="s">
        <v>321</v>
      </c>
      <c r="Z125" t="s">
        <v>34</v>
      </c>
      <c r="AA125" t="s">
        <v>72</v>
      </c>
      <c r="AB125" t="s">
        <v>35</v>
      </c>
      <c r="AC125">
        <v>3</v>
      </c>
    </row>
    <row r="126" spans="1:29" x14ac:dyDescent="0.25">
      <c r="A126" t="s">
        <v>27</v>
      </c>
      <c r="B126">
        <v>30926</v>
      </c>
      <c r="C126" t="s">
        <v>566</v>
      </c>
      <c r="D126" t="s">
        <v>647</v>
      </c>
      <c r="E126" t="s">
        <v>647</v>
      </c>
      <c r="F126" t="s">
        <v>30</v>
      </c>
      <c r="G126">
        <v>0</v>
      </c>
      <c r="H126">
        <v>0</v>
      </c>
      <c r="I126">
        <v>3</v>
      </c>
      <c r="J126">
        <v>80</v>
      </c>
      <c r="K126" t="s">
        <v>57</v>
      </c>
      <c r="L126" t="s">
        <v>624</v>
      </c>
      <c r="M126">
        <v>43786</v>
      </c>
      <c r="N126">
        <v>99</v>
      </c>
      <c r="O126">
        <v>99</v>
      </c>
      <c r="P126">
        <v>99</v>
      </c>
      <c r="Q126">
        <v>96</v>
      </c>
      <c r="R126">
        <v>99</v>
      </c>
      <c r="S126">
        <v>99.57</v>
      </c>
      <c r="T126">
        <v>100</v>
      </c>
      <c r="U126">
        <v>98.11</v>
      </c>
      <c r="W126" t="s">
        <v>629</v>
      </c>
      <c r="Y126" t="s">
        <v>34</v>
      </c>
      <c r="Z126" t="s">
        <v>34</v>
      </c>
      <c r="AA126" t="s">
        <v>248</v>
      </c>
      <c r="AB126" t="s">
        <v>35</v>
      </c>
      <c r="AC126">
        <v>3</v>
      </c>
    </row>
    <row r="127" spans="1:29" x14ac:dyDescent="0.25">
      <c r="A127" t="s">
        <v>27</v>
      </c>
      <c r="B127">
        <v>30926</v>
      </c>
      <c r="C127" t="s">
        <v>566</v>
      </c>
      <c r="D127" t="s">
        <v>637</v>
      </c>
      <c r="E127" t="s">
        <v>637</v>
      </c>
      <c r="F127" t="s">
        <v>30</v>
      </c>
      <c r="G127">
        <v>0</v>
      </c>
      <c r="H127">
        <v>0</v>
      </c>
      <c r="I127">
        <v>3</v>
      </c>
      <c r="J127">
        <v>10</v>
      </c>
      <c r="K127" t="s">
        <v>431</v>
      </c>
      <c r="L127" t="s">
        <v>624</v>
      </c>
      <c r="M127">
        <v>87124</v>
      </c>
      <c r="N127">
        <v>99</v>
      </c>
      <c r="O127">
        <v>99</v>
      </c>
      <c r="P127">
        <v>99</v>
      </c>
      <c r="Q127">
        <v>97</v>
      </c>
      <c r="R127">
        <v>99</v>
      </c>
      <c r="S127">
        <v>99.28</v>
      </c>
      <c r="T127">
        <v>100</v>
      </c>
      <c r="U127">
        <v>98.4</v>
      </c>
      <c r="W127" t="s">
        <v>629</v>
      </c>
      <c r="Y127" t="s">
        <v>321</v>
      </c>
      <c r="Z127" t="s">
        <v>34</v>
      </c>
      <c r="AA127" t="s">
        <v>96</v>
      </c>
      <c r="AB127" t="s">
        <v>35</v>
      </c>
      <c r="AC127">
        <v>3</v>
      </c>
    </row>
    <row r="128" spans="1:29" x14ac:dyDescent="0.25">
      <c r="A128" t="s">
        <v>27</v>
      </c>
      <c r="B128">
        <v>46376</v>
      </c>
      <c r="C128" t="s">
        <v>495</v>
      </c>
      <c r="D128" t="s">
        <v>496</v>
      </c>
      <c r="E128" t="s">
        <v>496</v>
      </c>
      <c r="F128" t="s">
        <v>30</v>
      </c>
      <c r="G128">
        <v>0</v>
      </c>
      <c r="H128">
        <v>0</v>
      </c>
      <c r="I128">
        <v>3</v>
      </c>
      <c r="J128">
        <v>0</v>
      </c>
      <c r="K128" t="s">
        <v>31</v>
      </c>
      <c r="L128" t="s">
        <v>497</v>
      </c>
      <c r="M128">
        <v>5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W128" t="s">
        <v>33</v>
      </c>
      <c r="Y128" t="s">
        <v>34</v>
      </c>
      <c r="Z128" t="s">
        <v>34</v>
      </c>
      <c r="AA128" t="s">
        <v>34</v>
      </c>
      <c r="AB128" t="s">
        <v>35</v>
      </c>
      <c r="AC128">
        <v>3</v>
      </c>
    </row>
    <row r="129" spans="1:29" x14ac:dyDescent="0.25">
      <c r="A129" t="s">
        <v>27</v>
      </c>
      <c r="B129">
        <v>46376</v>
      </c>
      <c r="C129" t="s">
        <v>495</v>
      </c>
      <c r="D129" t="s">
        <v>498</v>
      </c>
      <c r="E129" t="s">
        <v>498</v>
      </c>
      <c r="F129" t="s">
        <v>30</v>
      </c>
      <c r="G129">
        <v>0</v>
      </c>
      <c r="H129">
        <v>0</v>
      </c>
      <c r="I129">
        <v>3</v>
      </c>
      <c r="J129">
        <v>1</v>
      </c>
      <c r="K129" t="s">
        <v>31</v>
      </c>
      <c r="L129" t="s">
        <v>497</v>
      </c>
      <c r="M129">
        <v>4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W129" t="s">
        <v>33</v>
      </c>
      <c r="Y129" t="s">
        <v>34</v>
      </c>
      <c r="Z129" t="s">
        <v>34</v>
      </c>
      <c r="AA129" t="s">
        <v>34</v>
      </c>
      <c r="AB129" t="s">
        <v>35</v>
      </c>
      <c r="AC129">
        <v>3</v>
      </c>
    </row>
    <row r="130" spans="1:29" x14ac:dyDescent="0.25">
      <c r="A130" t="s">
        <v>27</v>
      </c>
      <c r="B130">
        <v>46376</v>
      </c>
      <c r="C130" t="s">
        <v>495</v>
      </c>
      <c r="D130" t="s">
        <v>499</v>
      </c>
      <c r="E130" t="s">
        <v>499</v>
      </c>
      <c r="F130" t="s">
        <v>30</v>
      </c>
      <c r="G130">
        <v>0</v>
      </c>
      <c r="H130">
        <v>0</v>
      </c>
      <c r="I130">
        <v>3</v>
      </c>
      <c r="J130">
        <v>3</v>
      </c>
      <c r="K130" t="s">
        <v>31</v>
      </c>
      <c r="L130" t="s">
        <v>497</v>
      </c>
      <c r="M130">
        <v>3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W130" t="s">
        <v>33</v>
      </c>
      <c r="Y130" t="s">
        <v>34</v>
      </c>
      <c r="Z130" t="s">
        <v>34</v>
      </c>
      <c r="AA130" t="s">
        <v>34</v>
      </c>
      <c r="AB130" t="s">
        <v>35</v>
      </c>
      <c r="AC130">
        <v>3</v>
      </c>
    </row>
    <row r="131" spans="1:29" x14ac:dyDescent="0.25">
      <c r="A131" t="s">
        <v>27</v>
      </c>
      <c r="B131">
        <v>46376</v>
      </c>
      <c r="C131" t="s">
        <v>495</v>
      </c>
      <c r="D131" t="s">
        <v>500</v>
      </c>
      <c r="E131" t="s">
        <v>500</v>
      </c>
      <c r="F131" t="s">
        <v>30</v>
      </c>
      <c r="G131">
        <v>0</v>
      </c>
      <c r="H131">
        <v>0</v>
      </c>
      <c r="I131">
        <v>3</v>
      </c>
      <c r="J131">
        <v>2</v>
      </c>
      <c r="K131" t="s">
        <v>31</v>
      </c>
      <c r="L131" t="s">
        <v>497</v>
      </c>
      <c r="M131">
        <v>3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W131" t="s">
        <v>33</v>
      </c>
      <c r="Y131" t="s">
        <v>34</v>
      </c>
      <c r="Z131" t="s">
        <v>34</v>
      </c>
      <c r="AA131" t="s">
        <v>34</v>
      </c>
      <c r="AB131" t="s">
        <v>35</v>
      </c>
      <c r="AC131">
        <v>3</v>
      </c>
    </row>
    <row r="132" spans="1:29" x14ac:dyDescent="0.25">
      <c r="A132" t="s">
        <v>27</v>
      </c>
      <c r="B132">
        <v>46376</v>
      </c>
      <c r="C132" t="s">
        <v>495</v>
      </c>
      <c r="D132" t="s">
        <v>501</v>
      </c>
      <c r="E132" t="s">
        <v>501</v>
      </c>
      <c r="F132" t="s">
        <v>30</v>
      </c>
      <c r="G132">
        <v>0</v>
      </c>
      <c r="H132">
        <v>0</v>
      </c>
      <c r="I132">
        <v>3</v>
      </c>
      <c r="J132">
        <v>4</v>
      </c>
      <c r="K132" t="s">
        <v>31</v>
      </c>
      <c r="L132" t="s">
        <v>497</v>
      </c>
      <c r="M132">
        <v>3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W132" t="s">
        <v>33</v>
      </c>
      <c r="Y132" t="s">
        <v>34</v>
      </c>
      <c r="Z132" t="s">
        <v>34</v>
      </c>
      <c r="AA132" t="s">
        <v>34</v>
      </c>
      <c r="AB132" t="s">
        <v>35</v>
      </c>
      <c r="AC132">
        <v>3</v>
      </c>
    </row>
    <row r="133" spans="1:29" x14ac:dyDescent="0.25">
      <c r="A133" t="s">
        <v>27</v>
      </c>
      <c r="B133">
        <v>46376</v>
      </c>
      <c r="C133" t="s">
        <v>495</v>
      </c>
      <c r="D133" t="s">
        <v>505</v>
      </c>
      <c r="E133" t="s">
        <v>505</v>
      </c>
      <c r="F133" t="s">
        <v>30</v>
      </c>
      <c r="G133">
        <v>0</v>
      </c>
      <c r="H133">
        <v>0</v>
      </c>
      <c r="I133">
        <v>3</v>
      </c>
      <c r="J133">
        <v>8</v>
      </c>
      <c r="K133" t="s">
        <v>31</v>
      </c>
      <c r="L133" t="s">
        <v>497</v>
      </c>
      <c r="M133">
        <v>2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W133" t="s">
        <v>33</v>
      </c>
      <c r="Y133" t="s">
        <v>34</v>
      </c>
      <c r="Z133" t="s">
        <v>34</v>
      </c>
      <c r="AA133" t="s">
        <v>34</v>
      </c>
      <c r="AB133" t="s">
        <v>35</v>
      </c>
      <c r="AC133">
        <v>3</v>
      </c>
    </row>
    <row r="134" spans="1:29" x14ac:dyDescent="0.25">
      <c r="A134" t="s">
        <v>27</v>
      </c>
      <c r="B134">
        <v>46376</v>
      </c>
      <c r="C134" t="s">
        <v>495</v>
      </c>
      <c r="D134" t="s">
        <v>510</v>
      </c>
      <c r="E134" t="s">
        <v>510</v>
      </c>
      <c r="F134" t="s">
        <v>30</v>
      </c>
      <c r="G134">
        <v>0</v>
      </c>
      <c r="H134">
        <v>0</v>
      </c>
      <c r="I134">
        <v>3</v>
      </c>
      <c r="J134">
        <v>9</v>
      </c>
      <c r="K134" t="s">
        <v>31</v>
      </c>
      <c r="L134" t="s">
        <v>497</v>
      </c>
      <c r="M134">
        <v>2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W134" t="s">
        <v>33</v>
      </c>
      <c r="Y134" t="s">
        <v>34</v>
      </c>
      <c r="Z134" t="s">
        <v>34</v>
      </c>
      <c r="AA134" t="s">
        <v>34</v>
      </c>
      <c r="AB134" t="s">
        <v>35</v>
      </c>
      <c r="AC134">
        <v>3</v>
      </c>
    </row>
    <row r="135" spans="1:29" x14ac:dyDescent="0.25">
      <c r="A135" t="s">
        <v>27</v>
      </c>
      <c r="B135">
        <v>46376</v>
      </c>
      <c r="C135" t="s">
        <v>495</v>
      </c>
      <c r="D135" t="s">
        <v>511</v>
      </c>
      <c r="E135" t="s">
        <v>511</v>
      </c>
      <c r="F135" t="s">
        <v>30</v>
      </c>
      <c r="G135">
        <v>0</v>
      </c>
      <c r="H135">
        <v>0</v>
      </c>
      <c r="I135">
        <v>3</v>
      </c>
      <c r="J135">
        <v>6</v>
      </c>
      <c r="K135" t="s">
        <v>31</v>
      </c>
      <c r="L135" t="s">
        <v>497</v>
      </c>
      <c r="M135">
        <v>2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W135" t="s">
        <v>33</v>
      </c>
      <c r="Y135" t="s">
        <v>34</v>
      </c>
      <c r="Z135" t="s">
        <v>34</v>
      </c>
      <c r="AA135" t="s">
        <v>34</v>
      </c>
      <c r="AB135" t="s">
        <v>35</v>
      </c>
      <c r="AC135">
        <v>3</v>
      </c>
    </row>
    <row r="136" spans="1:29" x14ac:dyDescent="0.25">
      <c r="A136" t="s">
        <v>27</v>
      </c>
      <c r="B136">
        <v>46376</v>
      </c>
      <c r="C136" t="s">
        <v>495</v>
      </c>
      <c r="D136" t="s">
        <v>512</v>
      </c>
      <c r="E136" t="s">
        <v>512</v>
      </c>
      <c r="F136" t="s">
        <v>30</v>
      </c>
      <c r="G136">
        <v>0</v>
      </c>
      <c r="H136">
        <v>0</v>
      </c>
      <c r="I136">
        <v>3</v>
      </c>
      <c r="J136">
        <v>5</v>
      </c>
      <c r="K136" t="s">
        <v>31</v>
      </c>
      <c r="L136" t="s">
        <v>497</v>
      </c>
      <c r="M136">
        <v>2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W136" t="s">
        <v>33</v>
      </c>
      <c r="Y136" t="s">
        <v>34</v>
      </c>
      <c r="Z136" t="s">
        <v>34</v>
      </c>
      <c r="AA136" t="s">
        <v>34</v>
      </c>
      <c r="AB136" t="s">
        <v>35</v>
      </c>
      <c r="AC136">
        <v>3</v>
      </c>
    </row>
    <row r="137" spans="1:29" x14ac:dyDescent="0.25">
      <c r="A137" t="s">
        <v>27</v>
      </c>
      <c r="B137">
        <v>46376</v>
      </c>
      <c r="C137" t="s">
        <v>495</v>
      </c>
      <c r="D137" t="s">
        <v>514</v>
      </c>
      <c r="E137" t="s">
        <v>514</v>
      </c>
      <c r="F137" t="s">
        <v>30</v>
      </c>
      <c r="G137">
        <v>0</v>
      </c>
      <c r="H137">
        <v>0</v>
      </c>
      <c r="I137">
        <v>3</v>
      </c>
      <c r="J137">
        <v>7</v>
      </c>
      <c r="K137" t="s">
        <v>31</v>
      </c>
      <c r="L137" t="s">
        <v>497</v>
      </c>
      <c r="M137">
        <v>2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W137" t="s">
        <v>33</v>
      </c>
      <c r="Y137" t="s">
        <v>34</v>
      </c>
      <c r="Z137" t="s">
        <v>34</v>
      </c>
      <c r="AA137" t="s">
        <v>34</v>
      </c>
      <c r="AB137" t="s">
        <v>35</v>
      </c>
      <c r="AC137">
        <v>3</v>
      </c>
    </row>
    <row r="138" spans="1:29" x14ac:dyDescent="0.25">
      <c r="A138" t="s">
        <v>27</v>
      </c>
      <c r="B138">
        <v>46376</v>
      </c>
      <c r="C138" t="s">
        <v>495</v>
      </c>
      <c r="D138" t="s">
        <v>502</v>
      </c>
      <c r="E138" t="s">
        <v>502</v>
      </c>
      <c r="F138" t="s">
        <v>30</v>
      </c>
      <c r="G138">
        <v>0</v>
      </c>
      <c r="H138">
        <v>0</v>
      </c>
      <c r="I138">
        <v>3</v>
      </c>
      <c r="J138">
        <v>61</v>
      </c>
      <c r="K138" t="s">
        <v>57</v>
      </c>
      <c r="L138" t="s">
        <v>497</v>
      </c>
      <c r="M138">
        <v>2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W138" t="s">
        <v>33</v>
      </c>
      <c r="Y138" t="s">
        <v>34</v>
      </c>
      <c r="Z138" t="s">
        <v>34</v>
      </c>
      <c r="AA138" t="s">
        <v>34</v>
      </c>
      <c r="AB138" t="s">
        <v>35</v>
      </c>
      <c r="AC138">
        <v>3</v>
      </c>
    </row>
    <row r="139" spans="1:29" x14ac:dyDescent="0.25">
      <c r="A139" t="s">
        <v>27</v>
      </c>
      <c r="B139">
        <v>46376</v>
      </c>
      <c r="C139" t="s">
        <v>495</v>
      </c>
      <c r="D139" t="s">
        <v>503</v>
      </c>
      <c r="E139" t="s">
        <v>503</v>
      </c>
      <c r="F139" t="s">
        <v>30</v>
      </c>
      <c r="G139">
        <v>0</v>
      </c>
      <c r="H139">
        <v>0</v>
      </c>
      <c r="I139">
        <v>3</v>
      </c>
      <c r="J139">
        <v>33</v>
      </c>
      <c r="K139" t="s">
        <v>57</v>
      </c>
      <c r="L139" t="s">
        <v>497</v>
      </c>
      <c r="M139">
        <v>2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W139" t="s">
        <v>33</v>
      </c>
      <c r="Y139" t="s">
        <v>34</v>
      </c>
      <c r="Z139" t="s">
        <v>34</v>
      </c>
      <c r="AA139" t="s">
        <v>34</v>
      </c>
      <c r="AB139" t="s">
        <v>35</v>
      </c>
      <c r="AC139">
        <v>3</v>
      </c>
    </row>
    <row r="140" spans="1:29" x14ac:dyDescent="0.25">
      <c r="A140" t="s">
        <v>27</v>
      </c>
      <c r="B140">
        <v>46376</v>
      </c>
      <c r="C140" t="s">
        <v>495</v>
      </c>
      <c r="D140" t="s">
        <v>504</v>
      </c>
      <c r="E140" t="s">
        <v>504</v>
      </c>
      <c r="F140" t="s">
        <v>30</v>
      </c>
      <c r="G140">
        <v>0</v>
      </c>
      <c r="H140">
        <v>0</v>
      </c>
      <c r="I140">
        <v>3</v>
      </c>
      <c r="J140">
        <v>19</v>
      </c>
      <c r="K140" t="s">
        <v>57</v>
      </c>
      <c r="L140" t="s">
        <v>497</v>
      </c>
      <c r="M140">
        <v>2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W140" t="s">
        <v>33</v>
      </c>
      <c r="Y140" t="s">
        <v>34</v>
      </c>
      <c r="Z140" t="s">
        <v>34</v>
      </c>
      <c r="AA140" t="s">
        <v>34</v>
      </c>
      <c r="AB140" t="s">
        <v>35</v>
      </c>
      <c r="AC140">
        <v>3</v>
      </c>
    </row>
    <row r="141" spans="1:29" x14ac:dyDescent="0.25">
      <c r="A141" t="s">
        <v>27</v>
      </c>
      <c r="B141">
        <v>46376</v>
      </c>
      <c r="C141" t="s">
        <v>495</v>
      </c>
      <c r="D141" t="s">
        <v>506</v>
      </c>
      <c r="E141" t="s">
        <v>506</v>
      </c>
      <c r="F141" t="s">
        <v>30</v>
      </c>
      <c r="G141">
        <v>0</v>
      </c>
      <c r="H141">
        <v>0</v>
      </c>
      <c r="I141">
        <v>3</v>
      </c>
      <c r="J141">
        <v>18</v>
      </c>
      <c r="K141" t="s">
        <v>57</v>
      </c>
      <c r="L141" t="s">
        <v>497</v>
      </c>
      <c r="M141">
        <v>2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W141" t="s">
        <v>33</v>
      </c>
      <c r="Y141" t="s">
        <v>34</v>
      </c>
      <c r="Z141" t="s">
        <v>34</v>
      </c>
      <c r="AA141" t="s">
        <v>34</v>
      </c>
      <c r="AB141" t="s">
        <v>35</v>
      </c>
      <c r="AC141">
        <v>3</v>
      </c>
    </row>
    <row r="142" spans="1:29" x14ac:dyDescent="0.25">
      <c r="A142" t="s">
        <v>27</v>
      </c>
      <c r="B142">
        <v>46376</v>
      </c>
      <c r="C142" t="s">
        <v>495</v>
      </c>
      <c r="D142" t="s">
        <v>507</v>
      </c>
      <c r="E142" t="s">
        <v>507</v>
      </c>
      <c r="F142" t="s">
        <v>30</v>
      </c>
      <c r="G142">
        <v>0</v>
      </c>
      <c r="H142">
        <v>0</v>
      </c>
      <c r="I142">
        <v>3</v>
      </c>
      <c r="J142">
        <v>48</v>
      </c>
      <c r="K142" t="s">
        <v>57</v>
      </c>
      <c r="L142" t="s">
        <v>497</v>
      </c>
      <c r="M142">
        <v>2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W142" t="s">
        <v>33</v>
      </c>
      <c r="Y142" t="s">
        <v>34</v>
      </c>
      <c r="Z142" t="s">
        <v>34</v>
      </c>
      <c r="AA142" t="s">
        <v>34</v>
      </c>
      <c r="AB142" t="s">
        <v>35</v>
      </c>
      <c r="AC142">
        <v>3</v>
      </c>
    </row>
    <row r="143" spans="1:29" x14ac:dyDescent="0.25">
      <c r="A143" t="s">
        <v>27</v>
      </c>
      <c r="B143">
        <v>46376</v>
      </c>
      <c r="C143" t="s">
        <v>495</v>
      </c>
      <c r="D143" t="s">
        <v>508</v>
      </c>
      <c r="E143" t="s">
        <v>508</v>
      </c>
      <c r="F143" t="s">
        <v>30</v>
      </c>
      <c r="G143">
        <v>0</v>
      </c>
      <c r="H143">
        <v>0</v>
      </c>
      <c r="I143">
        <v>3</v>
      </c>
      <c r="J143">
        <v>39</v>
      </c>
      <c r="K143" t="s">
        <v>57</v>
      </c>
      <c r="L143" t="s">
        <v>497</v>
      </c>
      <c r="M143">
        <v>2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W143" t="s">
        <v>33</v>
      </c>
      <c r="Y143" t="s">
        <v>34</v>
      </c>
      <c r="Z143" t="s">
        <v>34</v>
      </c>
      <c r="AA143" t="s">
        <v>34</v>
      </c>
      <c r="AB143" t="s">
        <v>35</v>
      </c>
      <c r="AC143">
        <v>3</v>
      </c>
    </row>
    <row r="144" spans="1:29" x14ac:dyDescent="0.25">
      <c r="A144" t="s">
        <v>27</v>
      </c>
      <c r="B144">
        <v>46376</v>
      </c>
      <c r="C144" t="s">
        <v>495</v>
      </c>
      <c r="D144" t="s">
        <v>513</v>
      </c>
      <c r="E144" t="s">
        <v>513</v>
      </c>
      <c r="F144" t="s">
        <v>30</v>
      </c>
      <c r="G144">
        <v>0</v>
      </c>
      <c r="H144">
        <v>0</v>
      </c>
      <c r="I144">
        <v>3</v>
      </c>
      <c r="J144">
        <v>54</v>
      </c>
      <c r="K144" t="s">
        <v>57</v>
      </c>
      <c r="L144" t="s">
        <v>497</v>
      </c>
      <c r="M144">
        <v>2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W144" t="s">
        <v>33</v>
      </c>
      <c r="Y144" t="s">
        <v>34</v>
      </c>
      <c r="Z144" t="s">
        <v>34</v>
      </c>
      <c r="AA144" t="s">
        <v>34</v>
      </c>
      <c r="AB144" t="s">
        <v>35</v>
      </c>
      <c r="AC144">
        <v>3</v>
      </c>
    </row>
    <row r="145" spans="1:29" x14ac:dyDescent="0.25">
      <c r="A145" t="s">
        <v>27</v>
      </c>
      <c r="B145">
        <v>46376</v>
      </c>
      <c r="C145" t="s">
        <v>495</v>
      </c>
      <c r="D145" t="s">
        <v>509</v>
      </c>
      <c r="E145" t="s">
        <v>509</v>
      </c>
      <c r="F145" t="s">
        <v>30</v>
      </c>
      <c r="G145">
        <v>0</v>
      </c>
      <c r="H145">
        <v>0</v>
      </c>
      <c r="I145">
        <v>3</v>
      </c>
      <c r="J145">
        <v>10</v>
      </c>
      <c r="K145" t="s">
        <v>54</v>
      </c>
      <c r="L145" t="s">
        <v>497</v>
      </c>
      <c r="M145">
        <v>2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W145" t="s">
        <v>33</v>
      </c>
      <c r="Y145" t="s">
        <v>34</v>
      </c>
      <c r="Z145" t="s">
        <v>34</v>
      </c>
      <c r="AA145" t="s">
        <v>34</v>
      </c>
      <c r="AB145" t="s">
        <v>35</v>
      </c>
      <c r="AC145">
        <v>3</v>
      </c>
    </row>
    <row r="146" spans="1:29" x14ac:dyDescent="0.25">
      <c r="A146" t="s">
        <v>143</v>
      </c>
      <c r="B146">
        <v>19574</v>
      </c>
      <c r="C146" t="s">
        <v>436</v>
      </c>
      <c r="D146" t="s">
        <v>182</v>
      </c>
      <c r="E146" t="s">
        <v>182</v>
      </c>
      <c r="F146" t="s">
        <v>30</v>
      </c>
      <c r="G146">
        <v>0</v>
      </c>
      <c r="H146">
        <v>0</v>
      </c>
      <c r="I146">
        <v>0</v>
      </c>
      <c r="J146">
        <v>97</v>
      </c>
      <c r="K146" t="s">
        <v>80</v>
      </c>
      <c r="L146" t="s">
        <v>468</v>
      </c>
      <c r="M146">
        <v>31</v>
      </c>
      <c r="N146">
        <v>66</v>
      </c>
      <c r="O146">
        <v>66</v>
      </c>
      <c r="P146">
        <v>66</v>
      </c>
      <c r="Q146">
        <v>66</v>
      </c>
      <c r="R146">
        <v>66</v>
      </c>
      <c r="S146">
        <v>100</v>
      </c>
      <c r="T146">
        <v>99.53</v>
      </c>
      <c r="V146">
        <v>0</v>
      </c>
      <c r="W146" t="s">
        <v>213</v>
      </c>
      <c r="Y146" t="s">
        <v>34</v>
      </c>
      <c r="Z146" t="s">
        <v>34</v>
      </c>
      <c r="AB146" t="s">
        <v>35</v>
      </c>
      <c r="AC146">
        <v>3</v>
      </c>
    </row>
    <row r="147" spans="1:29" x14ac:dyDescent="0.25">
      <c r="A147" t="s">
        <v>143</v>
      </c>
      <c r="B147">
        <v>19574</v>
      </c>
      <c r="C147" t="s">
        <v>436</v>
      </c>
      <c r="D147" t="s">
        <v>493</v>
      </c>
      <c r="E147" t="s">
        <v>493</v>
      </c>
      <c r="F147" t="s">
        <v>30</v>
      </c>
      <c r="G147">
        <v>0</v>
      </c>
      <c r="H147">
        <v>0</v>
      </c>
      <c r="I147">
        <v>0</v>
      </c>
      <c r="J147">
        <v>98</v>
      </c>
      <c r="K147" t="s">
        <v>80</v>
      </c>
      <c r="L147" t="s">
        <v>468</v>
      </c>
      <c r="M147">
        <v>31</v>
      </c>
      <c r="N147">
        <v>66</v>
      </c>
      <c r="O147">
        <v>66</v>
      </c>
      <c r="P147">
        <v>66</v>
      </c>
      <c r="Q147">
        <v>66</v>
      </c>
      <c r="R147">
        <v>66</v>
      </c>
      <c r="S147">
        <v>100</v>
      </c>
      <c r="T147">
        <v>99.58</v>
      </c>
      <c r="V147">
        <v>0</v>
      </c>
      <c r="W147" t="s">
        <v>213</v>
      </c>
      <c r="Y147" t="s">
        <v>34</v>
      </c>
      <c r="Z147" t="s">
        <v>34</v>
      </c>
      <c r="AB147" t="s">
        <v>35</v>
      </c>
      <c r="AC147">
        <v>3</v>
      </c>
    </row>
    <row r="148" spans="1:29" x14ac:dyDescent="0.25">
      <c r="A148" t="s">
        <v>143</v>
      </c>
      <c r="B148">
        <v>19574</v>
      </c>
      <c r="C148" t="s">
        <v>436</v>
      </c>
      <c r="D148" t="s">
        <v>494</v>
      </c>
      <c r="E148" t="s">
        <v>494</v>
      </c>
      <c r="F148" t="s">
        <v>30</v>
      </c>
      <c r="G148">
        <v>0</v>
      </c>
      <c r="H148">
        <v>0</v>
      </c>
      <c r="I148">
        <v>0</v>
      </c>
      <c r="J148">
        <v>99</v>
      </c>
      <c r="K148" t="s">
        <v>80</v>
      </c>
      <c r="L148" t="s">
        <v>468</v>
      </c>
      <c r="M148">
        <v>30</v>
      </c>
      <c r="N148">
        <v>66</v>
      </c>
      <c r="O148">
        <v>66</v>
      </c>
      <c r="P148">
        <v>66</v>
      </c>
      <c r="Q148">
        <v>66</v>
      </c>
      <c r="R148">
        <v>66</v>
      </c>
      <c r="S148">
        <v>100</v>
      </c>
      <c r="T148">
        <v>99.6</v>
      </c>
      <c r="V148">
        <v>0</v>
      </c>
      <c r="W148" t="s">
        <v>213</v>
      </c>
      <c r="Y148" t="s">
        <v>34</v>
      </c>
      <c r="Z148" t="s">
        <v>34</v>
      </c>
      <c r="AB148" t="s">
        <v>35</v>
      </c>
      <c r="AC148">
        <v>3</v>
      </c>
    </row>
    <row r="149" spans="1:29" x14ac:dyDescent="0.25">
      <c r="A149" t="s">
        <v>143</v>
      </c>
      <c r="B149">
        <v>19574</v>
      </c>
      <c r="C149" t="s">
        <v>436</v>
      </c>
      <c r="D149" t="s">
        <v>441</v>
      </c>
      <c r="E149" t="s">
        <v>441</v>
      </c>
      <c r="F149" t="s">
        <v>30</v>
      </c>
      <c r="G149">
        <v>0</v>
      </c>
      <c r="H149">
        <v>0</v>
      </c>
      <c r="I149">
        <v>3</v>
      </c>
      <c r="J149">
        <v>0</v>
      </c>
      <c r="K149" t="s">
        <v>31</v>
      </c>
      <c r="L149" t="s">
        <v>468</v>
      </c>
      <c r="M149">
        <v>4</v>
      </c>
      <c r="N149">
        <v>98</v>
      </c>
      <c r="O149">
        <v>98</v>
      </c>
      <c r="P149">
        <v>98</v>
      </c>
      <c r="Q149">
        <v>97</v>
      </c>
      <c r="R149">
        <v>98</v>
      </c>
      <c r="S149">
        <v>100</v>
      </c>
      <c r="T149">
        <v>99.87</v>
      </c>
      <c r="V149">
        <v>95.1</v>
      </c>
      <c r="W149" t="s">
        <v>469</v>
      </c>
      <c r="X149" t="s">
        <v>440</v>
      </c>
      <c r="Y149" t="s">
        <v>34</v>
      </c>
      <c r="Z149" t="s">
        <v>34</v>
      </c>
      <c r="AB149" t="s">
        <v>470</v>
      </c>
      <c r="AC149">
        <v>3</v>
      </c>
    </row>
    <row r="150" spans="1:29" x14ac:dyDescent="0.25">
      <c r="A150" t="s">
        <v>143</v>
      </c>
      <c r="B150">
        <v>19574</v>
      </c>
      <c r="C150" t="s">
        <v>436</v>
      </c>
      <c r="D150" t="s">
        <v>443</v>
      </c>
      <c r="E150" t="s">
        <v>443</v>
      </c>
      <c r="F150" t="s">
        <v>30</v>
      </c>
      <c r="G150">
        <v>0</v>
      </c>
      <c r="H150">
        <v>0</v>
      </c>
      <c r="I150">
        <v>3</v>
      </c>
      <c r="J150">
        <v>1</v>
      </c>
      <c r="K150" t="s">
        <v>31</v>
      </c>
      <c r="L150" t="s">
        <v>468</v>
      </c>
      <c r="M150">
        <v>2</v>
      </c>
      <c r="N150">
        <v>98</v>
      </c>
      <c r="O150">
        <v>98</v>
      </c>
      <c r="P150">
        <v>98</v>
      </c>
      <c r="Q150">
        <v>98</v>
      </c>
      <c r="R150">
        <v>98</v>
      </c>
      <c r="S150">
        <v>100</v>
      </c>
      <c r="T150">
        <v>99.48</v>
      </c>
      <c r="V150">
        <v>96.2</v>
      </c>
      <c r="W150" t="s">
        <v>469</v>
      </c>
      <c r="X150" t="s">
        <v>440</v>
      </c>
      <c r="Y150" t="s">
        <v>34</v>
      </c>
      <c r="Z150" t="s">
        <v>321</v>
      </c>
      <c r="AB150" t="s">
        <v>51</v>
      </c>
      <c r="AC150">
        <v>3</v>
      </c>
    </row>
    <row r="151" spans="1:29" x14ac:dyDescent="0.25">
      <c r="A151" t="s">
        <v>143</v>
      </c>
      <c r="B151">
        <v>19574</v>
      </c>
      <c r="C151" t="s">
        <v>436</v>
      </c>
      <c r="D151" t="s">
        <v>476</v>
      </c>
      <c r="E151" t="s">
        <v>476</v>
      </c>
      <c r="F151" t="s">
        <v>30</v>
      </c>
      <c r="G151">
        <v>0</v>
      </c>
      <c r="H151">
        <v>0</v>
      </c>
      <c r="I151">
        <v>3</v>
      </c>
      <c r="J151">
        <v>7</v>
      </c>
      <c r="K151" t="s">
        <v>31</v>
      </c>
      <c r="L151" t="s">
        <v>468</v>
      </c>
      <c r="M151">
        <v>2</v>
      </c>
      <c r="N151">
        <v>84</v>
      </c>
      <c r="O151">
        <v>84</v>
      </c>
      <c r="P151">
        <v>86</v>
      </c>
      <c r="Q151">
        <v>83</v>
      </c>
      <c r="R151">
        <v>85</v>
      </c>
      <c r="S151">
        <v>100</v>
      </c>
      <c r="T151">
        <v>99.76</v>
      </c>
      <c r="V151">
        <v>55.2</v>
      </c>
      <c r="W151" t="s">
        <v>469</v>
      </c>
      <c r="X151" t="s">
        <v>440</v>
      </c>
      <c r="Y151" t="s">
        <v>34</v>
      </c>
      <c r="Z151" t="s">
        <v>34</v>
      </c>
      <c r="AB151" t="s">
        <v>477</v>
      </c>
      <c r="AC151">
        <v>3</v>
      </c>
    </row>
    <row r="152" spans="1:29" x14ac:dyDescent="0.25">
      <c r="A152" t="s">
        <v>143</v>
      </c>
      <c r="B152">
        <v>19574</v>
      </c>
      <c r="C152" t="s">
        <v>436</v>
      </c>
      <c r="D152" t="s">
        <v>471</v>
      </c>
      <c r="E152" t="s">
        <v>471</v>
      </c>
      <c r="F152" t="s">
        <v>30</v>
      </c>
      <c r="G152">
        <v>0</v>
      </c>
      <c r="H152">
        <v>0</v>
      </c>
      <c r="I152">
        <v>2</v>
      </c>
      <c r="J152">
        <v>2</v>
      </c>
      <c r="K152" t="s">
        <v>31</v>
      </c>
      <c r="L152" t="s">
        <v>468</v>
      </c>
      <c r="M152">
        <v>3</v>
      </c>
      <c r="N152">
        <v>95</v>
      </c>
      <c r="O152">
        <v>95</v>
      </c>
      <c r="P152">
        <v>99</v>
      </c>
      <c r="Q152">
        <v>87</v>
      </c>
      <c r="R152">
        <v>97</v>
      </c>
      <c r="S152">
        <v>100</v>
      </c>
      <c r="T152">
        <v>99.74</v>
      </c>
      <c r="V152">
        <v>87.35</v>
      </c>
      <c r="W152" t="s">
        <v>472</v>
      </c>
      <c r="X152" t="s">
        <v>440</v>
      </c>
      <c r="Y152" t="s">
        <v>34</v>
      </c>
      <c r="Z152" t="s">
        <v>34</v>
      </c>
      <c r="AB152" t="s">
        <v>473</v>
      </c>
      <c r="AC152">
        <v>3</v>
      </c>
    </row>
    <row r="153" spans="1:29" x14ac:dyDescent="0.25">
      <c r="A153" t="s">
        <v>143</v>
      </c>
      <c r="B153">
        <v>19574</v>
      </c>
      <c r="C153" t="s">
        <v>436</v>
      </c>
      <c r="D153" t="s">
        <v>474</v>
      </c>
      <c r="E153" t="s">
        <v>474</v>
      </c>
      <c r="F153" t="s">
        <v>30</v>
      </c>
      <c r="G153">
        <v>0</v>
      </c>
      <c r="H153">
        <v>0</v>
      </c>
      <c r="I153">
        <v>2</v>
      </c>
      <c r="J153">
        <v>4</v>
      </c>
      <c r="K153" t="s">
        <v>31</v>
      </c>
      <c r="L153" t="s">
        <v>468</v>
      </c>
      <c r="M153">
        <v>2</v>
      </c>
      <c r="N153">
        <v>93</v>
      </c>
      <c r="O153">
        <v>93</v>
      </c>
      <c r="P153">
        <v>93</v>
      </c>
      <c r="Q153">
        <v>93</v>
      </c>
      <c r="R153">
        <v>93</v>
      </c>
      <c r="S153">
        <v>87.69</v>
      </c>
      <c r="T153">
        <v>98.98</v>
      </c>
      <c r="V153">
        <v>94.1</v>
      </c>
      <c r="W153" t="s">
        <v>165</v>
      </c>
      <c r="X153" t="s">
        <v>440</v>
      </c>
      <c r="Y153" t="s">
        <v>265</v>
      </c>
      <c r="Z153" t="s">
        <v>321</v>
      </c>
      <c r="AB153" t="s">
        <v>63</v>
      </c>
      <c r="AC153">
        <v>3</v>
      </c>
    </row>
    <row r="154" spans="1:29" x14ac:dyDescent="0.25">
      <c r="A154" t="s">
        <v>143</v>
      </c>
      <c r="B154">
        <v>19574</v>
      </c>
      <c r="C154" t="s">
        <v>436</v>
      </c>
      <c r="D154" t="s">
        <v>475</v>
      </c>
      <c r="E154" t="s">
        <v>475</v>
      </c>
      <c r="F154" t="s">
        <v>30</v>
      </c>
      <c r="G154">
        <v>0</v>
      </c>
      <c r="H154">
        <v>0</v>
      </c>
      <c r="I154">
        <v>2</v>
      </c>
      <c r="J154">
        <v>3</v>
      </c>
      <c r="K154" t="s">
        <v>31</v>
      </c>
      <c r="L154" t="s">
        <v>468</v>
      </c>
      <c r="M154">
        <v>2</v>
      </c>
      <c r="N154">
        <v>93</v>
      </c>
      <c r="O154">
        <v>93</v>
      </c>
      <c r="P154">
        <v>93</v>
      </c>
      <c r="Q154">
        <v>93</v>
      </c>
      <c r="R154">
        <v>93</v>
      </c>
      <c r="S154">
        <v>91.51</v>
      </c>
      <c r="T154">
        <v>98.78</v>
      </c>
      <c r="V154">
        <v>90.1</v>
      </c>
      <c r="W154" t="s">
        <v>165</v>
      </c>
      <c r="X154" t="s">
        <v>440</v>
      </c>
      <c r="Y154" t="s">
        <v>77</v>
      </c>
      <c r="Z154" t="s">
        <v>321</v>
      </c>
      <c r="AB154" t="s">
        <v>89</v>
      </c>
      <c r="AC154">
        <v>3</v>
      </c>
    </row>
    <row r="155" spans="1:29" x14ac:dyDescent="0.25">
      <c r="A155" t="s">
        <v>143</v>
      </c>
      <c r="B155">
        <v>19574</v>
      </c>
      <c r="C155" t="s">
        <v>436</v>
      </c>
      <c r="D155" t="s">
        <v>442</v>
      </c>
      <c r="E155" t="s">
        <v>442</v>
      </c>
      <c r="F155" t="s">
        <v>30</v>
      </c>
      <c r="G155">
        <v>0</v>
      </c>
      <c r="H155">
        <v>0</v>
      </c>
      <c r="I155">
        <v>2</v>
      </c>
      <c r="J155">
        <v>6</v>
      </c>
      <c r="K155" t="s">
        <v>31</v>
      </c>
      <c r="L155" t="s">
        <v>468</v>
      </c>
      <c r="M155">
        <v>2</v>
      </c>
      <c r="N155">
        <v>87</v>
      </c>
      <c r="O155">
        <v>87</v>
      </c>
      <c r="P155">
        <v>87</v>
      </c>
      <c r="Q155">
        <v>87</v>
      </c>
      <c r="R155">
        <v>87</v>
      </c>
      <c r="S155">
        <v>100</v>
      </c>
      <c r="T155">
        <v>85.57</v>
      </c>
      <c r="V155">
        <v>78</v>
      </c>
      <c r="W155" t="s">
        <v>469</v>
      </c>
      <c r="X155" t="s">
        <v>440</v>
      </c>
      <c r="Y155" t="s">
        <v>34</v>
      </c>
      <c r="Z155" t="s">
        <v>136</v>
      </c>
      <c r="AB155" t="s">
        <v>378</v>
      </c>
      <c r="AC155">
        <v>3</v>
      </c>
    </row>
    <row r="156" spans="1:29" x14ac:dyDescent="0.25">
      <c r="A156" t="s">
        <v>143</v>
      </c>
      <c r="B156">
        <v>19574</v>
      </c>
      <c r="C156" t="s">
        <v>436</v>
      </c>
      <c r="D156" t="s">
        <v>437</v>
      </c>
      <c r="E156" t="s">
        <v>437</v>
      </c>
      <c r="F156" t="s">
        <v>30</v>
      </c>
      <c r="G156">
        <v>0</v>
      </c>
      <c r="H156">
        <v>0</v>
      </c>
      <c r="I156">
        <v>1</v>
      </c>
      <c r="J156">
        <v>5</v>
      </c>
      <c r="K156" t="s">
        <v>31</v>
      </c>
      <c r="L156" t="s">
        <v>468</v>
      </c>
      <c r="M156">
        <v>4</v>
      </c>
      <c r="N156">
        <v>87</v>
      </c>
      <c r="O156">
        <v>87</v>
      </c>
      <c r="P156">
        <v>87</v>
      </c>
      <c r="Q156">
        <v>87</v>
      </c>
      <c r="R156">
        <v>87</v>
      </c>
      <c r="S156">
        <v>100</v>
      </c>
      <c r="T156">
        <v>85.55</v>
      </c>
      <c r="V156">
        <v>78</v>
      </c>
      <c r="W156" t="s">
        <v>469</v>
      </c>
      <c r="X156" t="s">
        <v>440</v>
      </c>
      <c r="Y156" t="s">
        <v>34</v>
      </c>
      <c r="Z156" t="s">
        <v>136</v>
      </c>
      <c r="AB156" t="s">
        <v>378</v>
      </c>
      <c r="AC156">
        <v>3</v>
      </c>
    </row>
    <row r="157" spans="1:29" x14ac:dyDescent="0.25">
      <c r="A157" t="s">
        <v>143</v>
      </c>
      <c r="B157">
        <v>19574</v>
      </c>
      <c r="C157" t="s">
        <v>436</v>
      </c>
      <c r="D157" t="s">
        <v>478</v>
      </c>
      <c r="E157" t="s">
        <v>478</v>
      </c>
      <c r="F157" t="s">
        <v>30</v>
      </c>
      <c r="G157">
        <v>0</v>
      </c>
      <c r="H157">
        <v>0</v>
      </c>
      <c r="I157">
        <v>1</v>
      </c>
      <c r="J157">
        <v>9</v>
      </c>
      <c r="K157" t="s">
        <v>31</v>
      </c>
      <c r="L157" t="s">
        <v>468</v>
      </c>
      <c r="M157">
        <v>2</v>
      </c>
      <c r="N157">
        <v>83</v>
      </c>
      <c r="O157">
        <v>83</v>
      </c>
      <c r="P157">
        <v>83</v>
      </c>
      <c r="Q157">
        <v>82</v>
      </c>
      <c r="R157">
        <v>83</v>
      </c>
      <c r="S157">
        <v>51.38</v>
      </c>
      <c r="T157">
        <v>99.25</v>
      </c>
      <c r="V157">
        <v>98.7</v>
      </c>
      <c r="W157" t="s">
        <v>165</v>
      </c>
      <c r="X157" t="s">
        <v>440</v>
      </c>
      <c r="Y157" t="s">
        <v>479</v>
      </c>
      <c r="Z157" t="s">
        <v>321</v>
      </c>
      <c r="AB157" t="s">
        <v>480</v>
      </c>
      <c r="AC157">
        <v>3</v>
      </c>
    </row>
    <row r="158" spans="1:29" x14ac:dyDescent="0.25">
      <c r="A158" t="s">
        <v>143</v>
      </c>
      <c r="B158">
        <v>19574</v>
      </c>
      <c r="C158" t="s">
        <v>436</v>
      </c>
      <c r="D158" t="s">
        <v>481</v>
      </c>
      <c r="E158" t="s">
        <v>481</v>
      </c>
      <c r="F158" t="s">
        <v>30</v>
      </c>
      <c r="G158">
        <v>0</v>
      </c>
      <c r="H158">
        <v>0</v>
      </c>
      <c r="I158">
        <v>1</v>
      </c>
      <c r="J158">
        <v>8</v>
      </c>
      <c r="K158" t="s">
        <v>31</v>
      </c>
      <c r="L158" t="s">
        <v>468</v>
      </c>
      <c r="M158">
        <v>2</v>
      </c>
      <c r="N158">
        <v>83</v>
      </c>
      <c r="O158">
        <v>83</v>
      </c>
      <c r="P158">
        <v>83</v>
      </c>
      <c r="Q158">
        <v>83</v>
      </c>
      <c r="R158">
        <v>83</v>
      </c>
      <c r="S158">
        <v>51.31</v>
      </c>
      <c r="T158">
        <v>99.24</v>
      </c>
      <c r="V158">
        <v>99.5</v>
      </c>
      <c r="W158" t="s">
        <v>165</v>
      </c>
      <c r="X158" t="s">
        <v>440</v>
      </c>
      <c r="Y158" t="s">
        <v>479</v>
      </c>
      <c r="Z158" t="s">
        <v>321</v>
      </c>
      <c r="AB158" t="s">
        <v>64</v>
      </c>
      <c r="AC158">
        <v>3</v>
      </c>
    </row>
    <row r="159" spans="1:29" x14ac:dyDescent="0.25">
      <c r="A159" t="s">
        <v>143</v>
      </c>
      <c r="B159">
        <v>19574</v>
      </c>
      <c r="C159" t="s">
        <v>436</v>
      </c>
      <c r="D159" t="s">
        <v>482</v>
      </c>
      <c r="E159" t="s">
        <v>482</v>
      </c>
      <c r="F159" t="s">
        <v>30</v>
      </c>
      <c r="G159">
        <v>0</v>
      </c>
      <c r="H159">
        <v>0</v>
      </c>
      <c r="I159">
        <v>1</v>
      </c>
      <c r="J159">
        <v>24</v>
      </c>
      <c r="K159" t="s">
        <v>76</v>
      </c>
      <c r="L159" t="s">
        <v>468</v>
      </c>
      <c r="M159">
        <v>2</v>
      </c>
      <c r="N159">
        <v>75</v>
      </c>
      <c r="O159">
        <v>75</v>
      </c>
      <c r="P159">
        <v>75</v>
      </c>
      <c r="Q159">
        <v>75</v>
      </c>
      <c r="R159">
        <v>75</v>
      </c>
      <c r="S159">
        <v>30.17</v>
      </c>
      <c r="T159">
        <v>98.96</v>
      </c>
      <c r="V159">
        <v>97.2</v>
      </c>
      <c r="W159" t="s">
        <v>165</v>
      </c>
      <c r="X159" t="s">
        <v>440</v>
      </c>
      <c r="Y159" t="s">
        <v>483</v>
      </c>
      <c r="Z159" t="s">
        <v>321</v>
      </c>
      <c r="AB159" t="s">
        <v>297</v>
      </c>
      <c r="AC159">
        <v>3</v>
      </c>
    </row>
    <row r="160" spans="1:29" x14ac:dyDescent="0.25">
      <c r="A160" t="s">
        <v>143</v>
      </c>
      <c r="B160">
        <v>19574</v>
      </c>
      <c r="C160" t="s">
        <v>436</v>
      </c>
      <c r="D160" t="s">
        <v>484</v>
      </c>
      <c r="E160" t="s">
        <v>484</v>
      </c>
      <c r="F160" t="s">
        <v>30</v>
      </c>
      <c r="G160">
        <v>0</v>
      </c>
      <c r="H160">
        <v>0</v>
      </c>
      <c r="I160">
        <v>1</v>
      </c>
      <c r="J160">
        <v>30</v>
      </c>
      <c r="K160" t="s">
        <v>57</v>
      </c>
      <c r="L160" t="s">
        <v>468</v>
      </c>
      <c r="M160">
        <v>2</v>
      </c>
      <c r="N160">
        <v>70</v>
      </c>
      <c r="O160">
        <v>70</v>
      </c>
      <c r="P160">
        <v>70</v>
      </c>
      <c r="Q160">
        <v>70</v>
      </c>
      <c r="R160">
        <v>70</v>
      </c>
      <c r="S160">
        <v>56.87</v>
      </c>
      <c r="T160">
        <v>85.41</v>
      </c>
      <c r="V160">
        <v>69.7</v>
      </c>
      <c r="W160" t="s">
        <v>165</v>
      </c>
      <c r="X160" t="s">
        <v>440</v>
      </c>
      <c r="Y160" t="s">
        <v>120</v>
      </c>
      <c r="Z160" t="s">
        <v>142</v>
      </c>
      <c r="AB160" t="s">
        <v>485</v>
      </c>
      <c r="AC160">
        <v>3</v>
      </c>
    </row>
    <row r="161" spans="1:29" x14ac:dyDescent="0.25">
      <c r="A161" t="s">
        <v>143</v>
      </c>
      <c r="B161">
        <v>19574</v>
      </c>
      <c r="C161" t="s">
        <v>436</v>
      </c>
      <c r="D161" t="s">
        <v>486</v>
      </c>
      <c r="E161" t="s">
        <v>486</v>
      </c>
      <c r="F161" t="s">
        <v>30</v>
      </c>
      <c r="G161">
        <v>0</v>
      </c>
      <c r="H161">
        <v>0</v>
      </c>
      <c r="I161">
        <v>0</v>
      </c>
      <c r="J161">
        <v>38</v>
      </c>
      <c r="K161" t="s">
        <v>57</v>
      </c>
      <c r="L161" t="s">
        <v>468</v>
      </c>
      <c r="M161">
        <v>38592</v>
      </c>
      <c r="N161">
        <v>66</v>
      </c>
      <c r="O161">
        <v>66</v>
      </c>
      <c r="P161">
        <v>66</v>
      </c>
      <c r="Q161">
        <v>66</v>
      </c>
      <c r="R161">
        <v>66</v>
      </c>
      <c r="S161">
        <v>100</v>
      </c>
      <c r="T161">
        <v>99.74</v>
      </c>
      <c r="V161">
        <v>0</v>
      </c>
      <c r="W161" t="s">
        <v>213</v>
      </c>
      <c r="Y161" t="s">
        <v>34</v>
      </c>
      <c r="Z161" t="s">
        <v>34</v>
      </c>
      <c r="AB161" t="s">
        <v>35</v>
      </c>
      <c r="AC161">
        <v>3</v>
      </c>
    </row>
    <row r="162" spans="1:29" x14ac:dyDescent="0.25">
      <c r="A162" t="s">
        <v>143</v>
      </c>
      <c r="B162">
        <v>19574</v>
      </c>
      <c r="C162" t="s">
        <v>436</v>
      </c>
      <c r="D162" t="s">
        <v>488</v>
      </c>
      <c r="E162" t="s">
        <v>488</v>
      </c>
      <c r="F162" t="s">
        <v>30</v>
      </c>
      <c r="G162">
        <v>0</v>
      </c>
      <c r="H162">
        <v>0</v>
      </c>
      <c r="I162">
        <v>0</v>
      </c>
      <c r="J162">
        <v>45</v>
      </c>
      <c r="K162" t="s">
        <v>57</v>
      </c>
      <c r="L162" t="s">
        <v>468</v>
      </c>
      <c r="M162">
        <v>26745</v>
      </c>
      <c r="N162">
        <v>66</v>
      </c>
      <c r="O162">
        <v>66</v>
      </c>
      <c r="P162">
        <v>66</v>
      </c>
      <c r="Q162">
        <v>66</v>
      </c>
      <c r="R162">
        <v>66</v>
      </c>
      <c r="S162">
        <v>100</v>
      </c>
      <c r="T162">
        <v>99.59</v>
      </c>
      <c r="V162">
        <v>0</v>
      </c>
      <c r="W162" t="s">
        <v>213</v>
      </c>
      <c r="Y162" t="s">
        <v>34</v>
      </c>
      <c r="Z162" t="s">
        <v>34</v>
      </c>
      <c r="AB162" t="s">
        <v>35</v>
      </c>
      <c r="AC162">
        <v>3</v>
      </c>
    </row>
    <row r="163" spans="1:29" x14ac:dyDescent="0.25">
      <c r="A163" t="s">
        <v>143</v>
      </c>
      <c r="B163">
        <v>19574</v>
      </c>
      <c r="C163" t="s">
        <v>436</v>
      </c>
      <c r="D163" t="s">
        <v>489</v>
      </c>
      <c r="E163" t="s">
        <v>489</v>
      </c>
      <c r="F163" t="s">
        <v>30</v>
      </c>
      <c r="G163">
        <v>0</v>
      </c>
      <c r="H163">
        <v>0</v>
      </c>
      <c r="I163">
        <v>0</v>
      </c>
      <c r="J163">
        <v>47</v>
      </c>
      <c r="K163" t="s">
        <v>57</v>
      </c>
      <c r="L163" t="s">
        <v>468</v>
      </c>
      <c r="M163">
        <v>26338</v>
      </c>
      <c r="N163">
        <v>66</v>
      </c>
      <c r="O163">
        <v>66</v>
      </c>
      <c r="P163">
        <v>66</v>
      </c>
      <c r="Q163">
        <v>66</v>
      </c>
      <c r="R163">
        <v>66</v>
      </c>
      <c r="S163">
        <v>100</v>
      </c>
      <c r="T163">
        <v>99.87</v>
      </c>
      <c r="V163">
        <v>0</v>
      </c>
      <c r="W163" t="s">
        <v>213</v>
      </c>
      <c r="Y163" t="s">
        <v>34</v>
      </c>
      <c r="Z163" t="s">
        <v>34</v>
      </c>
      <c r="AB163" t="s">
        <v>35</v>
      </c>
      <c r="AC163">
        <v>3</v>
      </c>
    </row>
    <row r="164" spans="1:29" x14ac:dyDescent="0.25">
      <c r="A164" t="s">
        <v>143</v>
      </c>
      <c r="B164">
        <v>19574</v>
      </c>
      <c r="C164" t="s">
        <v>436</v>
      </c>
      <c r="D164" t="s">
        <v>490</v>
      </c>
      <c r="E164" t="s">
        <v>490</v>
      </c>
      <c r="F164" t="s">
        <v>30</v>
      </c>
      <c r="G164">
        <v>0</v>
      </c>
      <c r="H164">
        <v>0</v>
      </c>
      <c r="I164">
        <v>0</v>
      </c>
      <c r="J164">
        <v>52</v>
      </c>
      <c r="K164" t="s">
        <v>57</v>
      </c>
      <c r="L164" t="s">
        <v>468</v>
      </c>
      <c r="M164">
        <v>21564</v>
      </c>
      <c r="N164">
        <v>66</v>
      </c>
      <c r="O164">
        <v>66</v>
      </c>
      <c r="P164">
        <v>66</v>
      </c>
      <c r="Q164">
        <v>66</v>
      </c>
      <c r="R164">
        <v>66</v>
      </c>
      <c r="S164">
        <v>100</v>
      </c>
      <c r="T164">
        <v>99.76</v>
      </c>
      <c r="V164">
        <v>0</v>
      </c>
      <c r="W164" t="s">
        <v>213</v>
      </c>
      <c r="Y164" t="s">
        <v>34</v>
      </c>
      <c r="Z164" t="s">
        <v>34</v>
      </c>
      <c r="AB164" t="s">
        <v>35</v>
      </c>
      <c r="AC164">
        <v>3</v>
      </c>
    </row>
    <row r="165" spans="1:29" x14ac:dyDescent="0.25">
      <c r="A165" t="s">
        <v>143</v>
      </c>
      <c r="B165">
        <v>19574</v>
      </c>
      <c r="C165" t="s">
        <v>436</v>
      </c>
      <c r="D165" t="s">
        <v>128</v>
      </c>
      <c r="E165" t="s">
        <v>128</v>
      </c>
      <c r="F165" t="s">
        <v>30</v>
      </c>
      <c r="G165">
        <v>0</v>
      </c>
      <c r="H165">
        <v>0</v>
      </c>
      <c r="I165">
        <v>0</v>
      </c>
      <c r="J165">
        <v>80</v>
      </c>
      <c r="K165" t="s">
        <v>57</v>
      </c>
      <c r="L165" t="s">
        <v>468</v>
      </c>
      <c r="M165">
        <v>192</v>
      </c>
      <c r="N165">
        <v>66</v>
      </c>
      <c r="O165">
        <v>66</v>
      </c>
      <c r="P165">
        <v>66</v>
      </c>
      <c r="Q165">
        <v>66</v>
      </c>
      <c r="R165">
        <v>66</v>
      </c>
      <c r="S165">
        <v>100</v>
      </c>
      <c r="T165">
        <v>98.16</v>
      </c>
      <c r="V165">
        <v>0</v>
      </c>
      <c r="W165" t="s">
        <v>213</v>
      </c>
      <c r="Y165" t="s">
        <v>34</v>
      </c>
      <c r="Z165" t="s">
        <v>45</v>
      </c>
      <c r="AB165" t="s">
        <v>35</v>
      </c>
      <c r="AC165">
        <v>3</v>
      </c>
    </row>
    <row r="166" spans="1:29" x14ac:dyDescent="0.25">
      <c r="A166" t="s">
        <v>143</v>
      </c>
      <c r="B166">
        <v>19574</v>
      </c>
      <c r="C166" t="s">
        <v>436</v>
      </c>
      <c r="D166" t="s">
        <v>152</v>
      </c>
      <c r="E166" t="s">
        <v>152</v>
      </c>
      <c r="F166" t="s">
        <v>30</v>
      </c>
      <c r="G166">
        <v>0</v>
      </c>
      <c r="H166">
        <v>0</v>
      </c>
      <c r="I166">
        <v>0</v>
      </c>
      <c r="J166">
        <v>82</v>
      </c>
      <c r="K166" t="s">
        <v>57</v>
      </c>
      <c r="L166" t="s">
        <v>468</v>
      </c>
      <c r="M166">
        <v>170</v>
      </c>
      <c r="N166">
        <v>66</v>
      </c>
      <c r="O166">
        <v>66</v>
      </c>
      <c r="P166">
        <v>66</v>
      </c>
      <c r="Q166">
        <v>65</v>
      </c>
      <c r="R166">
        <v>66</v>
      </c>
      <c r="S166">
        <v>100</v>
      </c>
      <c r="T166">
        <v>99.86</v>
      </c>
      <c r="V166">
        <v>0</v>
      </c>
      <c r="W166" t="s">
        <v>195</v>
      </c>
      <c r="Y166" t="s">
        <v>34</v>
      </c>
      <c r="Z166" t="s">
        <v>102</v>
      </c>
      <c r="AB166" t="s">
        <v>35</v>
      </c>
      <c r="AC166">
        <v>3</v>
      </c>
    </row>
    <row r="167" spans="1:29" x14ac:dyDescent="0.25">
      <c r="A167" t="s">
        <v>143</v>
      </c>
      <c r="B167">
        <v>19574</v>
      </c>
      <c r="C167" t="s">
        <v>436</v>
      </c>
      <c r="D167" t="s">
        <v>492</v>
      </c>
      <c r="E167" t="s">
        <v>492</v>
      </c>
      <c r="F167" t="s">
        <v>30</v>
      </c>
      <c r="G167">
        <v>0</v>
      </c>
      <c r="H167">
        <v>0</v>
      </c>
      <c r="I167">
        <v>0</v>
      </c>
      <c r="J167">
        <v>86</v>
      </c>
      <c r="K167" t="s">
        <v>57</v>
      </c>
      <c r="L167" t="s">
        <v>468</v>
      </c>
      <c r="M167">
        <v>92</v>
      </c>
      <c r="N167">
        <v>66</v>
      </c>
      <c r="O167">
        <v>66</v>
      </c>
      <c r="P167">
        <v>66</v>
      </c>
      <c r="Q167">
        <v>66</v>
      </c>
      <c r="R167">
        <v>66</v>
      </c>
      <c r="S167">
        <v>100</v>
      </c>
      <c r="T167">
        <v>98.13</v>
      </c>
      <c r="V167">
        <v>0</v>
      </c>
      <c r="W167" t="s">
        <v>213</v>
      </c>
      <c r="Y167" t="s">
        <v>34</v>
      </c>
      <c r="Z167" t="s">
        <v>45</v>
      </c>
      <c r="AB167" t="s">
        <v>35</v>
      </c>
      <c r="AC167">
        <v>3</v>
      </c>
    </row>
    <row r="168" spans="1:29" x14ac:dyDescent="0.25">
      <c r="A168" t="s">
        <v>143</v>
      </c>
      <c r="B168">
        <v>19574</v>
      </c>
      <c r="C168" t="s">
        <v>436</v>
      </c>
      <c r="D168" t="s">
        <v>487</v>
      </c>
      <c r="E168" t="s">
        <v>487</v>
      </c>
      <c r="F168" t="s">
        <v>30</v>
      </c>
      <c r="G168">
        <v>0</v>
      </c>
      <c r="H168">
        <v>0</v>
      </c>
      <c r="I168">
        <v>0</v>
      </c>
      <c r="J168">
        <v>39</v>
      </c>
      <c r="K168" t="s">
        <v>61</v>
      </c>
      <c r="L168" t="s">
        <v>468</v>
      </c>
      <c r="M168">
        <v>36311</v>
      </c>
      <c r="N168">
        <v>66</v>
      </c>
      <c r="O168">
        <v>66</v>
      </c>
      <c r="P168">
        <v>66</v>
      </c>
      <c r="Q168">
        <v>66</v>
      </c>
      <c r="R168">
        <v>66</v>
      </c>
      <c r="S168">
        <v>100</v>
      </c>
      <c r="T168">
        <v>99.92</v>
      </c>
      <c r="V168">
        <v>0</v>
      </c>
      <c r="W168" t="s">
        <v>213</v>
      </c>
      <c r="Y168" t="s">
        <v>34</v>
      </c>
      <c r="Z168" t="s">
        <v>34</v>
      </c>
      <c r="AB168" t="s">
        <v>35</v>
      </c>
      <c r="AC168">
        <v>3</v>
      </c>
    </row>
    <row r="169" spans="1:29" x14ac:dyDescent="0.25">
      <c r="A169" t="s">
        <v>143</v>
      </c>
      <c r="B169">
        <v>19574</v>
      </c>
      <c r="C169" t="s">
        <v>436</v>
      </c>
      <c r="D169" t="s">
        <v>460</v>
      </c>
      <c r="E169" t="s">
        <v>460</v>
      </c>
      <c r="F169" t="s">
        <v>30</v>
      </c>
      <c r="G169">
        <v>0</v>
      </c>
      <c r="H169">
        <v>0</v>
      </c>
      <c r="I169">
        <v>0</v>
      </c>
      <c r="J169">
        <v>33</v>
      </c>
      <c r="K169" t="s">
        <v>54</v>
      </c>
      <c r="L169" t="s">
        <v>468</v>
      </c>
      <c r="M169">
        <v>59353</v>
      </c>
      <c r="N169">
        <v>66</v>
      </c>
      <c r="O169">
        <v>66</v>
      </c>
      <c r="P169">
        <v>66</v>
      </c>
      <c r="Q169">
        <v>66</v>
      </c>
      <c r="R169">
        <v>66</v>
      </c>
      <c r="S169">
        <v>100</v>
      </c>
      <c r="T169">
        <v>99.49</v>
      </c>
      <c r="V169">
        <v>0</v>
      </c>
      <c r="W169" t="s">
        <v>213</v>
      </c>
      <c r="Y169" t="s">
        <v>34</v>
      </c>
      <c r="Z169" t="s">
        <v>321</v>
      </c>
      <c r="AB169" t="s">
        <v>35</v>
      </c>
      <c r="AC169">
        <v>3</v>
      </c>
    </row>
    <row r="170" spans="1:29" x14ac:dyDescent="0.25">
      <c r="A170" t="s">
        <v>143</v>
      </c>
      <c r="B170">
        <v>23778</v>
      </c>
      <c r="C170" t="s">
        <v>716</v>
      </c>
      <c r="D170" t="s">
        <v>807</v>
      </c>
      <c r="E170" t="s">
        <v>807</v>
      </c>
      <c r="F170" t="s">
        <v>30</v>
      </c>
      <c r="G170">
        <v>0</v>
      </c>
      <c r="H170">
        <v>0</v>
      </c>
      <c r="I170">
        <v>3</v>
      </c>
      <c r="J170">
        <v>97</v>
      </c>
      <c r="K170" t="s">
        <v>80</v>
      </c>
      <c r="L170" t="s">
        <v>798</v>
      </c>
      <c r="M170">
        <v>22258</v>
      </c>
      <c r="N170">
        <v>70</v>
      </c>
      <c r="O170">
        <v>70</v>
      </c>
      <c r="P170">
        <v>71</v>
      </c>
      <c r="Q170">
        <v>69</v>
      </c>
      <c r="R170">
        <v>71</v>
      </c>
      <c r="S170">
        <v>97.08</v>
      </c>
      <c r="T170">
        <v>98.13</v>
      </c>
      <c r="U170">
        <v>88.5</v>
      </c>
      <c r="V170">
        <v>0</v>
      </c>
      <c r="W170" t="s">
        <v>62</v>
      </c>
      <c r="Y170" t="s">
        <v>297</v>
      </c>
      <c r="Z170" t="s">
        <v>82</v>
      </c>
      <c r="AA170" t="s">
        <v>92</v>
      </c>
      <c r="AB170" t="s">
        <v>35</v>
      </c>
      <c r="AC170">
        <v>4</v>
      </c>
    </row>
    <row r="171" spans="1:29" x14ac:dyDescent="0.25">
      <c r="A171" t="s">
        <v>143</v>
      </c>
      <c r="B171">
        <v>23778</v>
      </c>
      <c r="C171" t="s">
        <v>716</v>
      </c>
      <c r="D171" t="s">
        <v>796</v>
      </c>
      <c r="E171" t="s">
        <v>796</v>
      </c>
      <c r="F171" t="s">
        <v>30</v>
      </c>
      <c r="G171">
        <v>0</v>
      </c>
      <c r="H171">
        <v>0</v>
      </c>
      <c r="I171">
        <v>3</v>
      </c>
      <c r="J171">
        <v>98</v>
      </c>
      <c r="K171" t="s">
        <v>80</v>
      </c>
      <c r="L171" t="s">
        <v>798</v>
      </c>
      <c r="M171">
        <v>22258</v>
      </c>
      <c r="N171">
        <v>70</v>
      </c>
      <c r="O171">
        <v>70</v>
      </c>
      <c r="P171">
        <v>71</v>
      </c>
      <c r="Q171">
        <v>69</v>
      </c>
      <c r="R171">
        <v>71</v>
      </c>
      <c r="S171">
        <v>97.08</v>
      </c>
      <c r="T171">
        <v>98.13</v>
      </c>
      <c r="U171">
        <v>88.5</v>
      </c>
      <c r="V171">
        <v>0</v>
      </c>
      <c r="W171" t="s">
        <v>62</v>
      </c>
      <c r="Y171" t="s">
        <v>297</v>
      </c>
      <c r="Z171" t="s">
        <v>82</v>
      </c>
      <c r="AA171" t="s">
        <v>92</v>
      </c>
      <c r="AB171" t="s">
        <v>35</v>
      </c>
      <c r="AC171">
        <v>4</v>
      </c>
    </row>
    <row r="172" spans="1:29" x14ac:dyDescent="0.25">
      <c r="A172" t="s">
        <v>143</v>
      </c>
      <c r="B172">
        <v>23778</v>
      </c>
      <c r="C172" t="s">
        <v>716</v>
      </c>
      <c r="D172" t="s">
        <v>809</v>
      </c>
      <c r="E172" t="s">
        <v>809</v>
      </c>
      <c r="F172" t="s">
        <v>30</v>
      </c>
      <c r="G172">
        <v>0</v>
      </c>
      <c r="H172">
        <v>0</v>
      </c>
      <c r="I172">
        <v>3</v>
      </c>
      <c r="J172">
        <v>99</v>
      </c>
      <c r="K172" t="s">
        <v>80</v>
      </c>
      <c r="L172" t="s">
        <v>798</v>
      </c>
      <c r="M172">
        <v>21000</v>
      </c>
      <c r="N172">
        <v>70</v>
      </c>
      <c r="O172">
        <v>70</v>
      </c>
      <c r="P172">
        <v>71</v>
      </c>
      <c r="Q172">
        <v>68</v>
      </c>
      <c r="R172">
        <v>70</v>
      </c>
      <c r="S172">
        <v>100</v>
      </c>
      <c r="T172">
        <v>95.69</v>
      </c>
      <c r="U172">
        <v>85.5</v>
      </c>
      <c r="V172">
        <v>0</v>
      </c>
      <c r="W172" t="s">
        <v>810</v>
      </c>
      <c r="Y172" t="s">
        <v>34</v>
      </c>
      <c r="Z172" t="s">
        <v>104</v>
      </c>
      <c r="AA172" t="s">
        <v>136</v>
      </c>
      <c r="AB172" t="s">
        <v>35</v>
      </c>
      <c r="AC172">
        <v>4</v>
      </c>
    </row>
    <row r="173" spans="1:29" x14ac:dyDescent="0.25">
      <c r="A173" t="s">
        <v>143</v>
      </c>
      <c r="B173">
        <v>23778</v>
      </c>
      <c r="C173" t="s">
        <v>716</v>
      </c>
      <c r="D173" t="s">
        <v>760</v>
      </c>
      <c r="E173" t="s">
        <v>760</v>
      </c>
      <c r="F173" t="s">
        <v>30</v>
      </c>
      <c r="G173">
        <v>0</v>
      </c>
      <c r="H173">
        <v>0</v>
      </c>
      <c r="I173">
        <v>2</v>
      </c>
      <c r="J173">
        <v>0</v>
      </c>
      <c r="K173" t="s">
        <v>31</v>
      </c>
      <c r="L173" t="s">
        <v>798</v>
      </c>
      <c r="M173">
        <v>3</v>
      </c>
      <c r="N173">
        <v>85</v>
      </c>
      <c r="O173">
        <v>85</v>
      </c>
      <c r="P173">
        <v>92</v>
      </c>
      <c r="Q173">
        <v>78</v>
      </c>
      <c r="R173">
        <v>88</v>
      </c>
      <c r="S173">
        <v>79</v>
      </c>
      <c r="T173">
        <v>90.7</v>
      </c>
      <c r="U173">
        <v>71.16</v>
      </c>
      <c r="V173">
        <v>100</v>
      </c>
      <c r="W173" t="s">
        <v>154</v>
      </c>
      <c r="X173" t="s">
        <v>762</v>
      </c>
      <c r="Y173" t="s">
        <v>763</v>
      </c>
      <c r="Z173" t="s">
        <v>262</v>
      </c>
      <c r="AA173" t="s">
        <v>764</v>
      </c>
      <c r="AB173" t="s">
        <v>34</v>
      </c>
      <c r="AC173">
        <v>4</v>
      </c>
    </row>
    <row r="174" spans="1:29" x14ac:dyDescent="0.25">
      <c r="A174" t="s">
        <v>143</v>
      </c>
      <c r="B174">
        <v>23778</v>
      </c>
      <c r="C174" t="s">
        <v>716</v>
      </c>
      <c r="D174" t="s">
        <v>772</v>
      </c>
      <c r="E174" t="s">
        <v>772</v>
      </c>
      <c r="F174" t="s">
        <v>30</v>
      </c>
      <c r="G174">
        <v>0</v>
      </c>
      <c r="H174">
        <v>0</v>
      </c>
      <c r="I174">
        <v>2</v>
      </c>
      <c r="J174">
        <v>3</v>
      </c>
      <c r="K174" t="s">
        <v>31</v>
      </c>
      <c r="L174" t="s">
        <v>798</v>
      </c>
      <c r="M174">
        <v>3</v>
      </c>
      <c r="N174">
        <v>84</v>
      </c>
      <c r="O174">
        <v>84</v>
      </c>
      <c r="P174">
        <v>90</v>
      </c>
      <c r="Q174">
        <v>78</v>
      </c>
      <c r="R174">
        <v>87</v>
      </c>
      <c r="S174">
        <v>78.86</v>
      </c>
      <c r="T174">
        <v>90.51</v>
      </c>
      <c r="U174">
        <v>69.2</v>
      </c>
      <c r="V174">
        <v>100</v>
      </c>
      <c r="W174" t="s">
        <v>154</v>
      </c>
      <c r="X174" t="s">
        <v>762</v>
      </c>
      <c r="Y174" t="s">
        <v>763</v>
      </c>
      <c r="Z174" t="s">
        <v>262</v>
      </c>
      <c r="AA174" t="s">
        <v>773</v>
      </c>
      <c r="AB174" t="s">
        <v>34</v>
      </c>
      <c r="AC174">
        <v>4</v>
      </c>
    </row>
    <row r="175" spans="1:29" x14ac:dyDescent="0.25">
      <c r="A175" t="s">
        <v>143</v>
      </c>
      <c r="B175">
        <v>23778</v>
      </c>
      <c r="C175" t="s">
        <v>716</v>
      </c>
      <c r="D175" t="s">
        <v>452</v>
      </c>
      <c r="E175" t="s">
        <v>452</v>
      </c>
      <c r="F175" t="s">
        <v>30</v>
      </c>
      <c r="G175">
        <v>0</v>
      </c>
      <c r="H175">
        <v>0</v>
      </c>
      <c r="I175">
        <v>2</v>
      </c>
      <c r="J175">
        <v>1</v>
      </c>
      <c r="K175" t="s">
        <v>31</v>
      </c>
      <c r="L175" t="s">
        <v>798</v>
      </c>
      <c r="M175">
        <v>3</v>
      </c>
      <c r="N175">
        <v>84</v>
      </c>
      <c r="O175">
        <v>84</v>
      </c>
      <c r="P175">
        <v>91</v>
      </c>
      <c r="Q175">
        <v>77</v>
      </c>
      <c r="R175">
        <v>87</v>
      </c>
      <c r="S175">
        <v>78.19</v>
      </c>
      <c r="T175">
        <v>90.57</v>
      </c>
      <c r="U175">
        <v>69.349999999999994</v>
      </c>
      <c r="V175">
        <v>99.98</v>
      </c>
      <c r="W175" t="s">
        <v>157</v>
      </c>
      <c r="X175" t="s">
        <v>762</v>
      </c>
      <c r="Y175" t="s">
        <v>378</v>
      </c>
      <c r="Z175" t="s">
        <v>262</v>
      </c>
      <c r="AA175" t="s">
        <v>770</v>
      </c>
      <c r="AB175" t="s">
        <v>102</v>
      </c>
      <c r="AC175">
        <v>4</v>
      </c>
    </row>
    <row r="176" spans="1:29" x14ac:dyDescent="0.25">
      <c r="A176" t="s">
        <v>143</v>
      </c>
      <c r="B176">
        <v>23778</v>
      </c>
      <c r="C176" t="s">
        <v>716</v>
      </c>
      <c r="D176" t="s">
        <v>778</v>
      </c>
      <c r="E176" t="s">
        <v>778</v>
      </c>
      <c r="F176" t="s">
        <v>30</v>
      </c>
      <c r="G176">
        <v>0</v>
      </c>
      <c r="H176">
        <v>0</v>
      </c>
      <c r="I176">
        <v>2</v>
      </c>
      <c r="J176">
        <v>4</v>
      </c>
      <c r="K176" t="s">
        <v>31</v>
      </c>
      <c r="L176" t="s">
        <v>798</v>
      </c>
      <c r="M176">
        <v>3</v>
      </c>
      <c r="N176">
        <v>84</v>
      </c>
      <c r="O176">
        <v>84</v>
      </c>
      <c r="P176">
        <v>90</v>
      </c>
      <c r="Q176">
        <v>78</v>
      </c>
      <c r="R176">
        <v>87</v>
      </c>
      <c r="S176">
        <v>78.430000000000007</v>
      </c>
      <c r="T176">
        <v>90.73</v>
      </c>
      <c r="U176">
        <v>68.680000000000007</v>
      </c>
      <c r="V176">
        <v>100</v>
      </c>
      <c r="W176" t="s">
        <v>154</v>
      </c>
      <c r="X176" t="s">
        <v>762</v>
      </c>
      <c r="Y176" t="s">
        <v>378</v>
      </c>
      <c r="Z176" t="s">
        <v>262</v>
      </c>
      <c r="AA176" t="s">
        <v>779</v>
      </c>
      <c r="AB176" t="s">
        <v>34</v>
      </c>
      <c r="AC176">
        <v>4</v>
      </c>
    </row>
    <row r="177" spans="1:29" x14ac:dyDescent="0.25">
      <c r="A177" t="s">
        <v>143</v>
      </c>
      <c r="B177">
        <v>23778</v>
      </c>
      <c r="C177" t="s">
        <v>716</v>
      </c>
      <c r="D177" t="s">
        <v>776</v>
      </c>
      <c r="E177" t="s">
        <v>776</v>
      </c>
      <c r="F177" t="s">
        <v>30</v>
      </c>
      <c r="G177">
        <v>0</v>
      </c>
      <c r="H177">
        <v>0</v>
      </c>
      <c r="I177">
        <v>2</v>
      </c>
      <c r="J177">
        <v>2</v>
      </c>
      <c r="K177" t="s">
        <v>31</v>
      </c>
      <c r="L177" t="s">
        <v>798</v>
      </c>
      <c r="M177">
        <v>3</v>
      </c>
      <c r="N177">
        <v>84</v>
      </c>
      <c r="O177">
        <v>84</v>
      </c>
      <c r="P177">
        <v>91</v>
      </c>
      <c r="Q177">
        <v>77</v>
      </c>
      <c r="R177">
        <v>88</v>
      </c>
      <c r="S177">
        <v>78.19</v>
      </c>
      <c r="T177">
        <v>90.77</v>
      </c>
      <c r="U177">
        <v>69.33</v>
      </c>
      <c r="V177">
        <v>100</v>
      </c>
      <c r="W177" t="s">
        <v>154</v>
      </c>
      <c r="X177" t="s">
        <v>762</v>
      </c>
      <c r="Y177" t="s">
        <v>378</v>
      </c>
      <c r="Z177" t="s">
        <v>262</v>
      </c>
      <c r="AA177" t="s">
        <v>777</v>
      </c>
      <c r="AB177" t="s">
        <v>34</v>
      </c>
      <c r="AC177">
        <v>4</v>
      </c>
    </row>
    <row r="178" spans="1:29" x14ac:dyDescent="0.25">
      <c r="A178" t="s">
        <v>143</v>
      </c>
      <c r="B178">
        <v>23778</v>
      </c>
      <c r="C178" t="s">
        <v>716</v>
      </c>
      <c r="D178" t="s">
        <v>766</v>
      </c>
      <c r="E178" t="s">
        <v>766</v>
      </c>
      <c r="F178" t="s">
        <v>30</v>
      </c>
      <c r="G178">
        <v>0</v>
      </c>
      <c r="H178">
        <v>0</v>
      </c>
      <c r="I178">
        <v>2</v>
      </c>
      <c r="J178">
        <v>5</v>
      </c>
      <c r="K178" t="s">
        <v>31</v>
      </c>
      <c r="L178" t="s">
        <v>798</v>
      </c>
      <c r="M178">
        <v>5</v>
      </c>
      <c r="N178">
        <v>83</v>
      </c>
      <c r="O178">
        <v>83</v>
      </c>
      <c r="P178">
        <v>90</v>
      </c>
      <c r="Q178">
        <v>76</v>
      </c>
      <c r="R178">
        <v>86</v>
      </c>
      <c r="S178">
        <v>79.05</v>
      </c>
      <c r="T178">
        <v>90.85</v>
      </c>
      <c r="U178">
        <v>67.94</v>
      </c>
      <c r="V178">
        <v>95.52</v>
      </c>
      <c r="W178" t="s">
        <v>165</v>
      </c>
      <c r="X178" t="s">
        <v>762</v>
      </c>
      <c r="Y178" t="s">
        <v>763</v>
      </c>
      <c r="Z178" t="s">
        <v>262</v>
      </c>
      <c r="AA178" t="s">
        <v>767</v>
      </c>
      <c r="AB178" t="s">
        <v>799</v>
      </c>
      <c r="AC178">
        <v>4</v>
      </c>
    </row>
    <row r="179" spans="1:29" x14ac:dyDescent="0.25">
      <c r="A179" t="s">
        <v>143</v>
      </c>
      <c r="B179">
        <v>23778</v>
      </c>
      <c r="C179" t="s">
        <v>716</v>
      </c>
      <c r="D179" t="s">
        <v>768</v>
      </c>
      <c r="E179" t="s">
        <v>768</v>
      </c>
      <c r="F179" t="s">
        <v>30</v>
      </c>
      <c r="G179">
        <v>0</v>
      </c>
      <c r="H179">
        <v>0</v>
      </c>
      <c r="I179">
        <v>2</v>
      </c>
      <c r="J179">
        <v>6</v>
      </c>
      <c r="K179" t="s">
        <v>31</v>
      </c>
      <c r="L179" t="s">
        <v>798</v>
      </c>
      <c r="M179">
        <v>3</v>
      </c>
      <c r="N179">
        <v>83</v>
      </c>
      <c r="O179">
        <v>83</v>
      </c>
      <c r="P179">
        <v>90</v>
      </c>
      <c r="Q179">
        <v>77</v>
      </c>
      <c r="R179">
        <v>86</v>
      </c>
      <c r="S179">
        <v>78.33</v>
      </c>
      <c r="T179">
        <v>90.59</v>
      </c>
      <c r="U179">
        <v>68.510000000000005</v>
      </c>
      <c r="V179">
        <v>97.27</v>
      </c>
      <c r="W179" t="s">
        <v>165</v>
      </c>
      <c r="X179" t="s">
        <v>762</v>
      </c>
      <c r="Y179" t="s">
        <v>378</v>
      </c>
      <c r="Z179" t="s">
        <v>262</v>
      </c>
      <c r="AA179" t="s">
        <v>769</v>
      </c>
      <c r="AB179" t="s">
        <v>297</v>
      </c>
      <c r="AC179">
        <v>4</v>
      </c>
    </row>
    <row r="180" spans="1:29" x14ac:dyDescent="0.25">
      <c r="A180" t="s">
        <v>143</v>
      </c>
      <c r="B180">
        <v>23778</v>
      </c>
      <c r="C180" t="s">
        <v>716</v>
      </c>
      <c r="D180" t="s">
        <v>450</v>
      </c>
      <c r="E180" t="s">
        <v>450</v>
      </c>
      <c r="F180" t="s">
        <v>30</v>
      </c>
      <c r="G180">
        <v>0</v>
      </c>
      <c r="H180">
        <v>0</v>
      </c>
      <c r="I180">
        <v>2</v>
      </c>
      <c r="J180">
        <v>7</v>
      </c>
      <c r="K180" t="s">
        <v>31</v>
      </c>
      <c r="L180" t="s">
        <v>798</v>
      </c>
      <c r="M180">
        <v>3</v>
      </c>
      <c r="N180">
        <v>83</v>
      </c>
      <c r="O180">
        <v>83</v>
      </c>
      <c r="P180">
        <v>90</v>
      </c>
      <c r="Q180">
        <v>77</v>
      </c>
      <c r="R180">
        <v>87</v>
      </c>
      <c r="S180">
        <v>78.48</v>
      </c>
      <c r="T180">
        <v>90.8</v>
      </c>
      <c r="U180">
        <v>70.73</v>
      </c>
      <c r="V180">
        <v>95.82</v>
      </c>
      <c r="W180" t="s">
        <v>165</v>
      </c>
      <c r="X180" t="s">
        <v>762</v>
      </c>
      <c r="Y180" t="s">
        <v>378</v>
      </c>
      <c r="Z180" t="s">
        <v>262</v>
      </c>
      <c r="AA180" t="s">
        <v>765</v>
      </c>
      <c r="AB180" t="s">
        <v>51</v>
      </c>
      <c r="AC180">
        <v>4</v>
      </c>
    </row>
    <row r="181" spans="1:29" x14ac:dyDescent="0.25">
      <c r="A181" t="s">
        <v>143</v>
      </c>
      <c r="B181">
        <v>23778</v>
      </c>
      <c r="C181" t="s">
        <v>716</v>
      </c>
      <c r="D181" t="s">
        <v>774</v>
      </c>
      <c r="E181" t="s">
        <v>774</v>
      </c>
      <c r="F181" t="s">
        <v>30</v>
      </c>
      <c r="G181">
        <v>0</v>
      </c>
      <c r="H181">
        <v>0</v>
      </c>
      <c r="I181">
        <v>2</v>
      </c>
      <c r="J181">
        <v>8</v>
      </c>
      <c r="K181" t="s">
        <v>31</v>
      </c>
      <c r="L181" t="s">
        <v>798</v>
      </c>
      <c r="M181">
        <v>3</v>
      </c>
      <c r="N181">
        <v>82</v>
      </c>
      <c r="O181">
        <v>82</v>
      </c>
      <c r="P181">
        <v>89</v>
      </c>
      <c r="Q181">
        <v>76</v>
      </c>
      <c r="R181">
        <v>86</v>
      </c>
      <c r="S181">
        <v>79.14</v>
      </c>
      <c r="T181">
        <v>90.67</v>
      </c>
      <c r="U181">
        <v>67.11</v>
      </c>
      <c r="V181">
        <v>94.92</v>
      </c>
      <c r="W181" t="s">
        <v>165</v>
      </c>
      <c r="X181" t="s">
        <v>762</v>
      </c>
      <c r="Y181" t="s">
        <v>763</v>
      </c>
      <c r="Z181" t="s">
        <v>262</v>
      </c>
      <c r="AA181" t="s">
        <v>775</v>
      </c>
      <c r="AB181" t="s">
        <v>58</v>
      </c>
      <c r="AC181">
        <v>4</v>
      </c>
    </row>
    <row r="182" spans="1:29" x14ac:dyDescent="0.25">
      <c r="A182" t="s">
        <v>143</v>
      </c>
      <c r="B182">
        <v>23778</v>
      </c>
      <c r="C182" t="s">
        <v>716</v>
      </c>
      <c r="D182" t="s">
        <v>453</v>
      </c>
      <c r="E182" t="s">
        <v>453</v>
      </c>
      <c r="F182" t="s">
        <v>30</v>
      </c>
      <c r="G182">
        <v>0</v>
      </c>
      <c r="H182">
        <v>0</v>
      </c>
      <c r="I182">
        <v>2</v>
      </c>
      <c r="J182">
        <v>9</v>
      </c>
      <c r="K182" t="s">
        <v>31</v>
      </c>
      <c r="L182" t="s">
        <v>798</v>
      </c>
      <c r="M182">
        <v>3</v>
      </c>
      <c r="N182">
        <v>81</v>
      </c>
      <c r="O182">
        <v>81</v>
      </c>
      <c r="P182">
        <v>87</v>
      </c>
      <c r="Q182">
        <v>75</v>
      </c>
      <c r="R182">
        <v>84</v>
      </c>
      <c r="S182">
        <v>79.099999999999994</v>
      </c>
      <c r="T182">
        <v>90.63</v>
      </c>
      <c r="U182">
        <v>68.17</v>
      </c>
      <c r="V182">
        <v>89.77</v>
      </c>
      <c r="W182" t="s">
        <v>165</v>
      </c>
      <c r="X182" t="s">
        <v>762</v>
      </c>
      <c r="Y182" t="s">
        <v>763</v>
      </c>
      <c r="Z182" t="s">
        <v>262</v>
      </c>
      <c r="AA182" t="s">
        <v>771</v>
      </c>
      <c r="AB182" t="s">
        <v>89</v>
      </c>
      <c r="AC182">
        <v>4</v>
      </c>
    </row>
    <row r="183" spans="1:29" x14ac:dyDescent="0.25">
      <c r="A183" t="s">
        <v>143</v>
      </c>
      <c r="B183">
        <v>23778</v>
      </c>
      <c r="C183" t="s">
        <v>716</v>
      </c>
      <c r="D183" t="s">
        <v>273</v>
      </c>
      <c r="E183" t="s">
        <v>273</v>
      </c>
      <c r="F183" t="s">
        <v>30</v>
      </c>
      <c r="G183">
        <v>0</v>
      </c>
      <c r="H183">
        <v>0</v>
      </c>
      <c r="I183">
        <v>3</v>
      </c>
      <c r="J183">
        <v>24</v>
      </c>
      <c r="K183" t="s">
        <v>57</v>
      </c>
      <c r="L183" t="s">
        <v>798</v>
      </c>
      <c r="M183">
        <v>372792</v>
      </c>
      <c r="N183">
        <v>72</v>
      </c>
      <c r="O183">
        <v>72</v>
      </c>
      <c r="P183">
        <v>72</v>
      </c>
      <c r="Q183">
        <v>71</v>
      </c>
      <c r="R183">
        <v>72</v>
      </c>
      <c r="S183">
        <v>91.64</v>
      </c>
      <c r="T183">
        <v>98.14</v>
      </c>
      <c r="U183">
        <v>100</v>
      </c>
      <c r="V183">
        <v>0</v>
      </c>
      <c r="W183" t="s">
        <v>38</v>
      </c>
      <c r="Y183" t="s">
        <v>77</v>
      </c>
      <c r="Z183" t="s">
        <v>82</v>
      </c>
      <c r="AA183" t="s">
        <v>34</v>
      </c>
      <c r="AB183" t="s">
        <v>35</v>
      </c>
      <c r="AC183">
        <v>4</v>
      </c>
    </row>
    <row r="184" spans="1:29" x14ac:dyDescent="0.25">
      <c r="A184" t="s">
        <v>143</v>
      </c>
      <c r="B184">
        <v>23778</v>
      </c>
      <c r="C184" t="s">
        <v>716</v>
      </c>
      <c r="D184" t="s">
        <v>272</v>
      </c>
      <c r="E184" t="s">
        <v>272</v>
      </c>
      <c r="F184" t="s">
        <v>30</v>
      </c>
      <c r="G184">
        <v>0</v>
      </c>
      <c r="H184">
        <v>0</v>
      </c>
      <c r="I184">
        <v>2</v>
      </c>
      <c r="J184">
        <v>23</v>
      </c>
      <c r="K184" t="s">
        <v>57</v>
      </c>
      <c r="L184" t="s">
        <v>798</v>
      </c>
      <c r="M184">
        <v>372792</v>
      </c>
      <c r="N184">
        <v>72</v>
      </c>
      <c r="O184">
        <v>72</v>
      </c>
      <c r="P184">
        <v>72</v>
      </c>
      <c r="Q184">
        <v>71</v>
      </c>
      <c r="R184">
        <v>72</v>
      </c>
      <c r="S184">
        <v>91.64</v>
      </c>
      <c r="T184">
        <v>98.13</v>
      </c>
      <c r="U184">
        <v>100</v>
      </c>
      <c r="V184">
        <v>0</v>
      </c>
      <c r="W184" t="s">
        <v>38</v>
      </c>
      <c r="Y184" t="s">
        <v>77</v>
      </c>
      <c r="Z184" t="s">
        <v>82</v>
      </c>
      <c r="AA184" t="s">
        <v>34</v>
      </c>
      <c r="AB184" t="s">
        <v>35</v>
      </c>
      <c r="AC184">
        <v>4</v>
      </c>
    </row>
    <row r="185" spans="1:29" x14ac:dyDescent="0.25">
      <c r="A185" t="s">
        <v>143</v>
      </c>
      <c r="B185">
        <v>25114</v>
      </c>
      <c r="C185" t="s">
        <v>28</v>
      </c>
      <c r="D185" t="s">
        <v>178</v>
      </c>
      <c r="E185" t="s">
        <v>178</v>
      </c>
      <c r="F185" t="s">
        <v>30</v>
      </c>
      <c r="G185">
        <v>0</v>
      </c>
      <c r="H185">
        <v>0</v>
      </c>
      <c r="I185">
        <v>0</v>
      </c>
      <c r="J185">
        <v>97</v>
      </c>
      <c r="K185" t="s">
        <v>80</v>
      </c>
      <c r="L185" t="s">
        <v>144</v>
      </c>
      <c r="M185">
        <v>38</v>
      </c>
      <c r="N185">
        <v>80</v>
      </c>
      <c r="O185">
        <v>80</v>
      </c>
      <c r="P185">
        <v>81</v>
      </c>
      <c r="Q185">
        <v>79</v>
      </c>
      <c r="R185">
        <v>81</v>
      </c>
      <c r="S185">
        <v>86.19</v>
      </c>
      <c r="T185">
        <v>59.71</v>
      </c>
      <c r="U185">
        <v>99.27</v>
      </c>
      <c r="V185">
        <v>77.56</v>
      </c>
      <c r="W185" t="s">
        <v>160</v>
      </c>
      <c r="X185" t="s">
        <v>88</v>
      </c>
      <c r="Y185" t="s">
        <v>136</v>
      </c>
      <c r="Z185" t="s">
        <v>122</v>
      </c>
      <c r="AA185" t="s">
        <v>64</v>
      </c>
      <c r="AB185" t="s">
        <v>179</v>
      </c>
      <c r="AC185">
        <v>4</v>
      </c>
    </row>
    <row r="186" spans="1:29" x14ac:dyDescent="0.25">
      <c r="A186" t="s">
        <v>143</v>
      </c>
      <c r="B186">
        <v>25114</v>
      </c>
      <c r="C186" t="s">
        <v>28</v>
      </c>
      <c r="D186" t="s">
        <v>180</v>
      </c>
      <c r="E186" t="s">
        <v>180</v>
      </c>
      <c r="F186" t="s">
        <v>30</v>
      </c>
      <c r="G186">
        <v>0</v>
      </c>
      <c r="H186">
        <v>0</v>
      </c>
      <c r="I186">
        <v>0</v>
      </c>
      <c r="J186">
        <v>98</v>
      </c>
      <c r="K186" t="s">
        <v>80</v>
      </c>
      <c r="L186" t="s">
        <v>144</v>
      </c>
      <c r="M186">
        <v>32</v>
      </c>
      <c r="N186">
        <v>80</v>
      </c>
      <c r="O186">
        <v>80</v>
      </c>
      <c r="P186">
        <v>81</v>
      </c>
      <c r="Q186">
        <v>79</v>
      </c>
      <c r="R186">
        <v>80</v>
      </c>
      <c r="S186">
        <v>86.26</v>
      </c>
      <c r="T186">
        <v>59.7</v>
      </c>
      <c r="U186">
        <v>99.27</v>
      </c>
      <c r="V186">
        <v>76.55</v>
      </c>
      <c r="W186" t="s">
        <v>160</v>
      </c>
      <c r="X186" t="s">
        <v>88</v>
      </c>
      <c r="Y186" t="s">
        <v>136</v>
      </c>
      <c r="Z186" t="s">
        <v>122</v>
      </c>
      <c r="AA186" t="s">
        <v>64</v>
      </c>
      <c r="AB186" t="s">
        <v>181</v>
      </c>
      <c r="AC186">
        <v>4</v>
      </c>
    </row>
    <row r="187" spans="1:29" x14ac:dyDescent="0.25">
      <c r="A187" t="s">
        <v>143</v>
      </c>
      <c r="B187">
        <v>25114</v>
      </c>
      <c r="C187" t="s">
        <v>28</v>
      </c>
      <c r="D187" t="s">
        <v>182</v>
      </c>
      <c r="E187" t="s">
        <v>182</v>
      </c>
      <c r="F187" t="s">
        <v>30</v>
      </c>
      <c r="G187">
        <v>0</v>
      </c>
      <c r="H187">
        <v>0</v>
      </c>
      <c r="I187">
        <v>0</v>
      </c>
      <c r="J187">
        <v>99</v>
      </c>
      <c r="K187" t="s">
        <v>80</v>
      </c>
      <c r="L187" t="s">
        <v>144</v>
      </c>
      <c r="M187">
        <v>31</v>
      </c>
      <c r="N187">
        <v>80</v>
      </c>
      <c r="O187">
        <v>80</v>
      </c>
      <c r="P187">
        <v>81</v>
      </c>
      <c r="Q187">
        <v>79</v>
      </c>
      <c r="R187">
        <v>80</v>
      </c>
      <c r="S187">
        <v>86.08</v>
      </c>
      <c r="T187">
        <v>59.72</v>
      </c>
      <c r="U187">
        <v>99.13</v>
      </c>
      <c r="V187">
        <v>77.39</v>
      </c>
      <c r="W187" t="s">
        <v>165</v>
      </c>
      <c r="X187" t="s">
        <v>88</v>
      </c>
      <c r="Y187" t="s">
        <v>136</v>
      </c>
      <c r="Z187" t="s">
        <v>122</v>
      </c>
      <c r="AA187" t="s">
        <v>52</v>
      </c>
      <c r="AB187" t="s">
        <v>183</v>
      </c>
      <c r="AC187">
        <v>4</v>
      </c>
    </row>
    <row r="188" spans="1:29" x14ac:dyDescent="0.25">
      <c r="A188" t="s">
        <v>143</v>
      </c>
      <c r="B188">
        <v>25114</v>
      </c>
      <c r="C188" t="s">
        <v>28</v>
      </c>
      <c r="D188" t="s">
        <v>91</v>
      </c>
      <c r="E188" t="s">
        <v>91</v>
      </c>
      <c r="F188" t="s">
        <v>30</v>
      </c>
      <c r="G188">
        <v>0</v>
      </c>
      <c r="H188">
        <v>0</v>
      </c>
      <c r="I188">
        <v>3</v>
      </c>
      <c r="J188">
        <v>0</v>
      </c>
      <c r="K188" t="s">
        <v>31</v>
      </c>
      <c r="L188" t="s">
        <v>144</v>
      </c>
      <c r="M188">
        <v>10</v>
      </c>
      <c r="N188">
        <v>95</v>
      </c>
      <c r="O188">
        <v>95</v>
      </c>
      <c r="P188">
        <v>97</v>
      </c>
      <c r="Q188">
        <v>91</v>
      </c>
      <c r="R188">
        <v>96</v>
      </c>
      <c r="S188">
        <v>89.12</v>
      </c>
      <c r="T188">
        <v>100</v>
      </c>
      <c r="U188">
        <v>99.73</v>
      </c>
      <c r="V188">
        <v>93.61</v>
      </c>
      <c r="W188" t="s">
        <v>145</v>
      </c>
      <c r="X188" t="s">
        <v>88</v>
      </c>
      <c r="Y188" t="s">
        <v>92</v>
      </c>
      <c r="Z188" t="s">
        <v>34</v>
      </c>
      <c r="AA188" t="s">
        <v>34</v>
      </c>
      <c r="AB188" t="s">
        <v>146</v>
      </c>
      <c r="AC188">
        <v>4</v>
      </c>
    </row>
    <row r="189" spans="1:29" x14ac:dyDescent="0.25">
      <c r="A189" t="s">
        <v>143</v>
      </c>
      <c r="B189">
        <v>25114</v>
      </c>
      <c r="C189" t="s">
        <v>28</v>
      </c>
      <c r="D189" t="s">
        <v>90</v>
      </c>
      <c r="E189" t="s">
        <v>90</v>
      </c>
      <c r="F189" t="s">
        <v>30</v>
      </c>
      <c r="G189">
        <v>0</v>
      </c>
      <c r="H189">
        <v>0</v>
      </c>
      <c r="I189">
        <v>3</v>
      </c>
      <c r="J189">
        <v>1</v>
      </c>
      <c r="K189" t="s">
        <v>31</v>
      </c>
      <c r="L189" t="s">
        <v>144</v>
      </c>
      <c r="M189">
        <v>20</v>
      </c>
      <c r="N189">
        <v>94</v>
      </c>
      <c r="O189">
        <v>94</v>
      </c>
      <c r="P189">
        <v>97</v>
      </c>
      <c r="Q189">
        <v>97</v>
      </c>
      <c r="R189">
        <v>96</v>
      </c>
      <c r="S189">
        <v>89.64</v>
      </c>
      <c r="T189">
        <v>100</v>
      </c>
      <c r="U189">
        <v>99.35</v>
      </c>
      <c r="V189">
        <v>90.31</v>
      </c>
      <c r="W189" t="s">
        <v>145</v>
      </c>
      <c r="X189" t="s">
        <v>88</v>
      </c>
      <c r="Y189" t="s">
        <v>89</v>
      </c>
      <c r="Z189" t="s">
        <v>34</v>
      </c>
      <c r="AA189" t="s">
        <v>64</v>
      </c>
      <c r="AB189" t="s">
        <v>34</v>
      </c>
      <c r="AC189">
        <v>4</v>
      </c>
    </row>
    <row r="190" spans="1:29" x14ac:dyDescent="0.25">
      <c r="A190" t="s">
        <v>143</v>
      </c>
      <c r="B190">
        <v>25114</v>
      </c>
      <c r="C190" t="s">
        <v>28</v>
      </c>
      <c r="D190" t="s">
        <v>97</v>
      </c>
      <c r="E190" t="s">
        <v>97</v>
      </c>
      <c r="F190" t="s">
        <v>30</v>
      </c>
      <c r="G190">
        <v>0</v>
      </c>
      <c r="H190">
        <v>0</v>
      </c>
      <c r="I190">
        <v>3</v>
      </c>
      <c r="J190">
        <v>3</v>
      </c>
      <c r="K190" t="s">
        <v>31</v>
      </c>
      <c r="L190" t="s">
        <v>144</v>
      </c>
      <c r="M190">
        <v>121</v>
      </c>
      <c r="N190">
        <v>90</v>
      </c>
      <c r="O190">
        <v>90</v>
      </c>
      <c r="P190">
        <v>97</v>
      </c>
      <c r="Q190">
        <v>79</v>
      </c>
      <c r="R190">
        <v>93</v>
      </c>
      <c r="S190">
        <v>89.36</v>
      </c>
      <c r="T190">
        <v>78.61</v>
      </c>
      <c r="U190">
        <v>97.3</v>
      </c>
      <c r="V190">
        <v>94.89</v>
      </c>
      <c r="W190" t="s">
        <v>149</v>
      </c>
      <c r="X190" t="s">
        <v>88</v>
      </c>
      <c r="Y190" t="s">
        <v>92</v>
      </c>
      <c r="Z190" t="s">
        <v>95</v>
      </c>
      <c r="AA190" t="s">
        <v>72</v>
      </c>
      <c r="AB190" t="s">
        <v>146</v>
      </c>
      <c r="AC190">
        <v>4</v>
      </c>
    </row>
    <row r="191" spans="1:29" x14ac:dyDescent="0.25">
      <c r="A191" t="s">
        <v>143</v>
      </c>
      <c r="B191">
        <v>25114</v>
      </c>
      <c r="C191" t="s">
        <v>28</v>
      </c>
      <c r="D191" t="s">
        <v>103</v>
      </c>
      <c r="E191" t="s">
        <v>103</v>
      </c>
      <c r="F191" t="s">
        <v>30</v>
      </c>
      <c r="G191">
        <v>0</v>
      </c>
      <c r="H191">
        <v>0</v>
      </c>
      <c r="I191">
        <v>3</v>
      </c>
      <c r="J191">
        <v>4</v>
      </c>
      <c r="K191" t="s">
        <v>31</v>
      </c>
      <c r="L191" t="s">
        <v>144</v>
      </c>
      <c r="M191">
        <v>225</v>
      </c>
      <c r="N191">
        <v>89</v>
      </c>
      <c r="O191">
        <v>89</v>
      </c>
      <c r="P191">
        <v>97</v>
      </c>
      <c r="Q191">
        <v>83</v>
      </c>
      <c r="R191">
        <v>93</v>
      </c>
      <c r="S191">
        <v>89.66</v>
      </c>
      <c r="T191">
        <v>78.02</v>
      </c>
      <c r="U191">
        <v>94.98</v>
      </c>
      <c r="V191">
        <v>93.76</v>
      </c>
      <c r="W191" t="s">
        <v>149</v>
      </c>
      <c r="X191" t="s">
        <v>88</v>
      </c>
      <c r="Y191" t="s">
        <v>89</v>
      </c>
      <c r="Z191" t="s">
        <v>95</v>
      </c>
      <c r="AA191" t="s">
        <v>104</v>
      </c>
      <c r="AB191" t="s">
        <v>34</v>
      </c>
      <c r="AC191">
        <v>4</v>
      </c>
    </row>
    <row r="192" spans="1:29" x14ac:dyDescent="0.25">
      <c r="A192" t="s">
        <v>143</v>
      </c>
      <c r="B192">
        <v>25114</v>
      </c>
      <c r="C192" t="s">
        <v>28</v>
      </c>
      <c r="D192" t="s">
        <v>150</v>
      </c>
      <c r="E192" t="s">
        <v>150</v>
      </c>
      <c r="F192" t="s">
        <v>30</v>
      </c>
      <c r="G192">
        <v>0</v>
      </c>
      <c r="H192">
        <v>0</v>
      </c>
      <c r="I192">
        <v>3</v>
      </c>
      <c r="J192">
        <v>5</v>
      </c>
      <c r="K192" t="s">
        <v>31</v>
      </c>
      <c r="L192" t="s">
        <v>144</v>
      </c>
      <c r="M192">
        <v>200</v>
      </c>
      <c r="N192">
        <v>89</v>
      </c>
      <c r="O192">
        <v>89</v>
      </c>
      <c r="P192">
        <v>97</v>
      </c>
      <c r="Q192">
        <v>78</v>
      </c>
      <c r="R192">
        <v>93</v>
      </c>
      <c r="S192">
        <v>89.64</v>
      </c>
      <c r="T192">
        <v>78.53</v>
      </c>
      <c r="U192">
        <v>95</v>
      </c>
      <c r="V192">
        <v>93.98</v>
      </c>
      <c r="W192" t="s">
        <v>149</v>
      </c>
      <c r="X192" t="s">
        <v>88</v>
      </c>
      <c r="Y192" t="s">
        <v>89</v>
      </c>
      <c r="Z192" t="s">
        <v>95</v>
      </c>
      <c r="AA192" t="s">
        <v>104</v>
      </c>
      <c r="AB192" t="s">
        <v>146</v>
      </c>
      <c r="AC192">
        <v>4</v>
      </c>
    </row>
    <row r="193" spans="1:29" x14ac:dyDescent="0.25">
      <c r="A193" t="s">
        <v>143</v>
      </c>
      <c r="B193">
        <v>25114</v>
      </c>
      <c r="C193" t="s">
        <v>28</v>
      </c>
      <c r="D193" t="s">
        <v>93</v>
      </c>
      <c r="E193" t="s">
        <v>93</v>
      </c>
      <c r="F193" t="s">
        <v>30</v>
      </c>
      <c r="G193">
        <v>0</v>
      </c>
      <c r="H193">
        <v>0</v>
      </c>
      <c r="I193">
        <v>3</v>
      </c>
      <c r="J193">
        <v>6</v>
      </c>
      <c r="K193" t="s">
        <v>31</v>
      </c>
      <c r="L193" t="s">
        <v>144</v>
      </c>
      <c r="M193">
        <v>173</v>
      </c>
      <c r="N193">
        <v>89</v>
      </c>
      <c r="O193">
        <v>89</v>
      </c>
      <c r="P193">
        <v>97</v>
      </c>
      <c r="Q193">
        <v>78</v>
      </c>
      <c r="R193">
        <v>93</v>
      </c>
      <c r="S193">
        <v>89.59</v>
      </c>
      <c r="T193">
        <v>78.569999999999993</v>
      </c>
      <c r="U193">
        <v>96.2</v>
      </c>
      <c r="V193">
        <v>92.09</v>
      </c>
      <c r="W193" t="s">
        <v>151</v>
      </c>
      <c r="X193" t="s">
        <v>88</v>
      </c>
      <c r="Y193" t="s">
        <v>89</v>
      </c>
      <c r="Z193" t="s">
        <v>95</v>
      </c>
      <c r="AA193" t="s">
        <v>96</v>
      </c>
      <c r="AB193" t="s">
        <v>146</v>
      </c>
      <c r="AC193">
        <v>4</v>
      </c>
    </row>
    <row r="194" spans="1:29" x14ac:dyDescent="0.25">
      <c r="A194" t="s">
        <v>143</v>
      </c>
      <c r="B194">
        <v>25114</v>
      </c>
      <c r="C194" t="s">
        <v>28</v>
      </c>
      <c r="D194" t="s">
        <v>152</v>
      </c>
      <c r="E194" t="s">
        <v>152</v>
      </c>
      <c r="F194" t="s">
        <v>30</v>
      </c>
      <c r="G194">
        <v>0</v>
      </c>
      <c r="H194">
        <v>0</v>
      </c>
      <c r="I194">
        <v>3</v>
      </c>
      <c r="J194">
        <v>7</v>
      </c>
      <c r="K194" t="s">
        <v>31</v>
      </c>
      <c r="L194" t="s">
        <v>144</v>
      </c>
      <c r="M194">
        <v>170</v>
      </c>
      <c r="N194">
        <v>89</v>
      </c>
      <c r="O194">
        <v>89</v>
      </c>
      <c r="P194">
        <v>97</v>
      </c>
      <c r="Q194">
        <v>84</v>
      </c>
      <c r="R194">
        <v>93</v>
      </c>
      <c r="S194">
        <v>89.66</v>
      </c>
      <c r="T194">
        <v>77.98</v>
      </c>
      <c r="U194">
        <v>96.18</v>
      </c>
      <c r="V194">
        <v>94.38</v>
      </c>
      <c r="W194" t="s">
        <v>149</v>
      </c>
      <c r="X194" t="s">
        <v>88</v>
      </c>
      <c r="Y194" t="s">
        <v>89</v>
      </c>
      <c r="Z194" t="s">
        <v>95</v>
      </c>
      <c r="AA194" t="s">
        <v>96</v>
      </c>
      <c r="AB194" t="s">
        <v>34</v>
      </c>
      <c r="AC194">
        <v>4</v>
      </c>
    </row>
    <row r="195" spans="1:29" x14ac:dyDescent="0.25">
      <c r="A195" t="s">
        <v>143</v>
      </c>
      <c r="B195">
        <v>25114</v>
      </c>
      <c r="C195" t="s">
        <v>28</v>
      </c>
      <c r="D195" t="s">
        <v>99</v>
      </c>
      <c r="E195" t="s">
        <v>99</v>
      </c>
      <c r="F195" t="s">
        <v>30</v>
      </c>
      <c r="G195">
        <v>0</v>
      </c>
      <c r="H195">
        <v>0</v>
      </c>
      <c r="I195">
        <v>3</v>
      </c>
      <c r="J195">
        <v>8</v>
      </c>
      <c r="K195" t="s">
        <v>31</v>
      </c>
      <c r="L195" t="s">
        <v>144</v>
      </c>
      <c r="M195">
        <v>109</v>
      </c>
      <c r="N195">
        <v>89</v>
      </c>
      <c r="O195">
        <v>89</v>
      </c>
      <c r="P195">
        <v>97</v>
      </c>
      <c r="Q195">
        <v>85</v>
      </c>
      <c r="R195">
        <v>93</v>
      </c>
      <c r="S195">
        <v>89.29</v>
      </c>
      <c r="T195">
        <v>77.92</v>
      </c>
      <c r="U195">
        <v>97.55</v>
      </c>
      <c r="V195">
        <v>92.02</v>
      </c>
      <c r="W195" t="s">
        <v>149</v>
      </c>
      <c r="X195" t="s">
        <v>88</v>
      </c>
      <c r="Y195" t="s">
        <v>92</v>
      </c>
      <c r="Z195" t="s">
        <v>95</v>
      </c>
      <c r="AA195" t="s">
        <v>72</v>
      </c>
      <c r="AB195" t="s">
        <v>34</v>
      </c>
      <c r="AC195">
        <v>4</v>
      </c>
    </row>
    <row r="196" spans="1:29" x14ac:dyDescent="0.25">
      <c r="A196" t="s">
        <v>143</v>
      </c>
      <c r="B196">
        <v>25114</v>
      </c>
      <c r="C196" t="s">
        <v>28</v>
      </c>
      <c r="D196" t="s">
        <v>100</v>
      </c>
      <c r="E196" t="s">
        <v>100</v>
      </c>
      <c r="F196" t="s">
        <v>30</v>
      </c>
      <c r="G196">
        <v>0</v>
      </c>
      <c r="H196">
        <v>0</v>
      </c>
      <c r="I196">
        <v>3</v>
      </c>
      <c r="J196">
        <v>9</v>
      </c>
      <c r="K196" t="s">
        <v>31</v>
      </c>
      <c r="L196" t="s">
        <v>144</v>
      </c>
      <c r="M196">
        <v>88</v>
      </c>
      <c r="N196">
        <v>89</v>
      </c>
      <c r="O196">
        <v>89</v>
      </c>
      <c r="P196">
        <v>97</v>
      </c>
      <c r="Q196">
        <v>79</v>
      </c>
      <c r="R196">
        <v>93</v>
      </c>
      <c r="S196">
        <v>89.36</v>
      </c>
      <c r="T196">
        <v>78.650000000000006</v>
      </c>
      <c r="U196">
        <v>98.38</v>
      </c>
      <c r="V196">
        <v>91.71</v>
      </c>
      <c r="W196" t="s">
        <v>151</v>
      </c>
      <c r="X196" t="s">
        <v>88</v>
      </c>
      <c r="Y196" t="s">
        <v>92</v>
      </c>
      <c r="Z196" t="s">
        <v>101</v>
      </c>
      <c r="AA196" t="s">
        <v>102</v>
      </c>
      <c r="AB196" t="s">
        <v>146</v>
      </c>
      <c r="AC196">
        <v>4</v>
      </c>
    </row>
    <row r="197" spans="1:29" x14ac:dyDescent="0.25">
      <c r="A197" t="s">
        <v>143</v>
      </c>
      <c r="B197">
        <v>25114</v>
      </c>
      <c r="C197" t="s">
        <v>28</v>
      </c>
      <c r="D197" t="s">
        <v>85</v>
      </c>
      <c r="E197" t="s">
        <v>85</v>
      </c>
      <c r="F197" t="s">
        <v>30</v>
      </c>
      <c r="G197">
        <v>0</v>
      </c>
      <c r="H197">
        <v>0</v>
      </c>
      <c r="I197">
        <v>2</v>
      </c>
      <c r="J197">
        <v>2</v>
      </c>
      <c r="K197" t="s">
        <v>31</v>
      </c>
      <c r="L197" t="s">
        <v>144</v>
      </c>
      <c r="M197">
        <v>24</v>
      </c>
      <c r="N197">
        <v>93</v>
      </c>
      <c r="O197">
        <v>93</v>
      </c>
      <c r="P197">
        <v>95</v>
      </c>
      <c r="Q197">
        <v>91</v>
      </c>
      <c r="R197">
        <v>94</v>
      </c>
      <c r="S197">
        <v>89.57</v>
      </c>
      <c r="T197">
        <v>100</v>
      </c>
      <c r="U197">
        <v>99.38</v>
      </c>
      <c r="V197">
        <v>85.25</v>
      </c>
      <c r="W197" t="s">
        <v>147</v>
      </c>
      <c r="X197" t="s">
        <v>88</v>
      </c>
      <c r="Y197" t="s">
        <v>89</v>
      </c>
      <c r="Z197" t="s">
        <v>34</v>
      </c>
      <c r="AA197" t="s">
        <v>64</v>
      </c>
      <c r="AB197" t="s">
        <v>148</v>
      </c>
      <c r="AC197">
        <v>4</v>
      </c>
    </row>
    <row r="198" spans="1:29" x14ac:dyDescent="0.25">
      <c r="A198" t="s">
        <v>143</v>
      </c>
      <c r="B198">
        <v>25114</v>
      </c>
      <c r="C198" t="s">
        <v>28</v>
      </c>
      <c r="D198" t="s">
        <v>162</v>
      </c>
      <c r="E198" t="s">
        <v>162</v>
      </c>
      <c r="F198" t="s">
        <v>30</v>
      </c>
      <c r="G198">
        <v>0</v>
      </c>
      <c r="H198">
        <v>0</v>
      </c>
      <c r="I198">
        <v>3</v>
      </c>
      <c r="J198">
        <v>61</v>
      </c>
      <c r="K198" t="s">
        <v>76</v>
      </c>
      <c r="L198" t="s">
        <v>144</v>
      </c>
      <c r="M198">
        <v>201</v>
      </c>
      <c r="N198">
        <v>83</v>
      </c>
      <c r="O198">
        <v>83</v>
      </c>
      <c r="P198">
        <v>84</v>
      </c>
      <c r="Q198">
        <v>81</v>
      </c>
      <c r="R198">
        <v>84</v>
      </c>
      <c r="S198">
        <v>39.71</v>
      </c>
      <c r="T198">
        <v>99.64</v>
      </c>
      <c r="U198">
        <v>93.93</v>
      </c>
      <c r="V198">
        <v>100</v>
      </c>
      <c r="W198" t="s">
        <v>154</v>
      </c>
      <c r="X198" t="s">
        <v>88</v>
      </c>
      <c r="Y198" t="s">
        <v>163</v>
      </c>
      <c r="Z198" t="s">
        <v>34</v>
      </c>
      <c r="AA198" t="s">
        <v>106</v>
      </c>
      <c r="AB198" t="s">
        <v>34</v>
      </c>
      <c r="AC198">
        <v>4</v>
      </c>
    </row>
    <row r="199" spans="1:29" x14ac:dyDescent="0.25">
      <c r="A199" t="s">
        <v>143</v>
      </c>
      <c r="B199">
        <v>25114</v>
      </c>
      <c r="C199" t="s">
        <v>28</v>
      </c>
      <c r="D199" t="s">
        <v>153</v>
      </c>
      <c r="E199" t="s">
        <v>153</v>
      </c>
      <c r="F199" t="s">
        <v>30</v>
      </c>
      <c r="G199">
        <v>0</v>
      </c>
      <c r="H199">
        <v>0</v>
      </c>
      <c r="I199">
        <v>3</v>
      </c>
      <c r="J199">
        <v>16</v>
      </c>
      <c r="K199" t="s">
        <v>57</v>
      </c>
      <c r="L199" t="s">
        <v>144</v>
      </c>
      <c r="M199">
        <v>296</v>
      </c>
      <c r="N199">
        <v>87</v>
      </c>
      <c r="O199">
        <v>87</v>
      </c>
      <c r="P199">
        <v>98</v>
      </c>
      <c r="Q199">
        <v>76</v>
      </c>
      <c r="R199">
        <v>92</v>
      </c>
      <c r="S199">
        <v>94.64</v>
      </c>
      <c r="T199">
        <v>77.48</v>
      </c>
      <c r="U199">
        <v>77.400000000000006</v>
      </c>
      <c r="V199">
        <v>100</v>
      </c>
      <c r="W199" t="s">
        <v>154</v>
      </c>
      <c r="X199" t="s">
        <v>88</v>
      </c>
      <c r="Y199" t="s">
        <v>58</v>
      </c>
      <c r="Z199" t="s">
        <v>112</v>
      </c>
      <c r="AA199" t="s">
        <v>112</v>
      </c>
      <c r="AB199" t="s">
        <v>34</v>
      </c>
      <c r="AC199">
        <v>4</v>
      </c>
    </row>
    <row r="200" spans="1:29" x14ac:dyDescent="0.25">
      <c r="A200" t="s">
        <v>143</v>
      </c>
      <c r="B200">
        <v>25114</v>
      </c>
      <c r="C200" t="s">
        <v>28</v>
      </c>
      <c r="D200" t="s">
        <v>156</v>
      </c>
      <c r="E200" t="s">
        <v>156</v>
      </c>
      <c r="F200" t="s">
        <v>30</v>
      </c>
      <c r="G200">
        <v>0</v>
      </c>
      <c r="H200">
        <v>0</v>
      </c>
      <c r="I200">
        <v>3</v>
      </c>
      <c r="J200">
        <v>32</v>
      </c>
      <c r="K200" t="s">
        <v>57</v>
      </c>
      <c r="L200" t="s">
        <v>144</v>
      </c>
      <c r="M200">
        <v>26</v>
      </c>
      <c r="N200">
        <v>86</v>
      </c>
      <c r="O200">
        <v>86</v>
      </c>
      <c r="P200">
        <v>87</v>
      </c>
      <c r="Q200">
        <v>81</v>
      </c>
      <c r="R200">
        <v>86</v>
      </c>
      <c r="S200">
        <v>89.19</v>
      </c>
      <c r="T200">
        <v>60.44</v>
      </c>
      <c r="U200">
        <v>99.13</v>
      </c>
      <c r="V200">
        <v>96.46</v>
      </c>
      <c r="W200" t="s">
        <v>157</v>
      </c>
      <c r="X200" t="s">
        <v>88</v>
      </c>
      <c r="Y200" t="s">
        <v>92</v>
      </c>
      <c r="Z200" t="s">
        <v>122</v>
      </c>
      <c r="AA200" t="s">
        <v>64</v>
      </c>
      <c r="AB200" t="s">
        <v>158</v>
      </c>
      <c r="AC200">
        <v>4</v>
      </c>
    </row>
    <row r="201" spans="1:29" x14ac:dyDescent="0.25">
      <c r="A201" t="s">
        <v>143</v>
      </c>
      <c r="B201">
        <v>25114</v>
      </c>
      <c r="C201" t="s">
        <v>28</v>
      </c>
      <c r="D201" t="s">
        <v>123</v>
      </c>
      <c r="E201" t="s">
        <v>123</v>
      </c>
      <c r="F201" t="s">
        <v>30</v>
      </c>
      <c r="G201">
        <v>0</v>
      </c>
      <c r="H201">
        <v>0</v>
      </c>
      <c r="I201">
        <v>3</v>
      </c>
      <c r="J201">
        <v>50</v>
      </c>
      <c r="K201" t="s">
        <v>57</v>
      </c>
      <c r="L201" t="s">
        <v>144</v>
      </c>
      <c r="M201">
        <v>228</v>
      </c>
      <c r="N201">
        <v>84</v>
      </c>
      <c r="O201">
        <v>84</v>
      </c>
      <c r="P201">
        <v>97</v>
      </c>
      <c r="Q201">
        <v>69</v>
      </c>
      <c r="R201">
        <v>91</v>
      </c>
      <c r="S201">
        <v>89.19</v>
      </c>
      <c r="T201">
        <v>78.11</v>
      </c>
      <c r="U201">
        <v>77.45</v>
      </c>
      <c r="V201">
        <v>94.82</v>
      </c>
      <c r="W201" t="s">
        <v>149</v>
      </c>
      <c r="X201" t="s">
        <v>88</v>
      </c>
      <c r="Y201" t="s">
        <v>92</v>
      </c>
      <c r="Z201" t="s">
        <v>95</v>
      </c>
      <c r="AA201" t="s">
        <v>112</v>
      </c>
      <c r="AB201" t="s">
        <v>146</v>
      </c>
      <c r="AC201">
        <v>4</v>
      </c>
    </row>
    <row r="202" spans="1:29" x14ac:dyDescent="0.25">
      <c r="A202" t="s">
        <v>143</v>
      </c>
      <c r="B202">
        <v>25114</v>
      </c>
      <c r="C202" t="s">
        <v>28</v>
      </c>
      <c r="D202" t="s">
        <v>171</v>
      </c>
      <c r="E202" t="s">
        <v>171</v>
      </c>
      <c r="F202" t="s">
        <v>30</v>
      </c>
      <c r="G202">
        <v>0</v>
      </c>
      <c r="H202">
        <v>0</v>
      </c>
      <c r="I202">
        <v>3</v>
      </c>
      <c r="J202">
        <v>79</v>
      </c>
      <c r="K202" t="s">
        <v>57</v>
      </c>
      <c r="L202" t="s">
        <v>144</v>
      </c>
      <c r="M202">
        <v>304</v>
      </c>
      <c r="N202">
        <v>81</v>
      </c>
      <c r="O202">
        <v>81</v>
      </c>
      <c r="P202">
        <v>88</v>
      </c>
      <c r="Q202">
        <v>74</v>
      </c>
      <c r="R202">
        <v>84</v>
      </c>
      <c r="S202">
        <v>54.19</v>
      </c>
      <c r="T202">
        <v>77.37</v>
      </c>
      <c r="U202">
        <v>93.98</v>
      </c>
      <c r="V202">
        <v>100</v>
      </c>
      <c r="W202" t="s">
        <v>154</v>
      </c>
      <c r="X202" t="s">
        <v>88</v>
      </c>
      <c r="Y202" t="s">
        <v>172</v>
      </c>
      <c r="Z202" t="s">
        <v>112</v>
      </c>
      <c r="AA202" t="s">
        <v>106</v>
      </c>
      <c r="AB202" t="s">
        <v>34</v>
      </c>
      <c r="AC202">
        <v>4</v>
      </c>
    </row>
    <row r="203" spans="1:29" x14ac:dyDescent="0.25">
      <c r="A203" t="s">
        <v>143</v>
      </c>
      <c r="B203">
        <v>25114</v>
      </c>
      <c r="C203" t="s">
        <v>28</v>
      </c>
      <c r="D203" t="s">
        <v>159</v>
      </c>
      <c r="E203" t="s">
        <v>159</v>
      </c>
      <c r="F203" t="s">
        <v>30</v>
      </c>
      <c r="G203">
        <v>0</v>
      </c>
      <c r="H203">
        <v>0</v>
      </c>
      <c r="I203">
        <v>2</v>
      </c>
      <c r="J203">
        <v>51</v>
      </c>
      <c r="K203" t="s">
        <v>57</v>
      </c>
      <c r="L203" t="s">
        <v>144</v>
      </c>
      <c r="M203">
        <v>33</v>
      </c>
      <c r="N203">
        <v>84</v>
      </c>
      <c r="O203">
        <v>84</v>
      </c>
      <c r="P203">
        <v>86</v>
      </c>
      <c r="Q203">
        <v>81</v>
      </c>
      <c r="R203">
        <v>85</v>
      </c>
      <c r="S203">
        <v>89.19</v>
      </c>
      <c r="T203">
        <v>60.41</v>
      </c>
      <c r="U203">
        <v>99.3</v>
      </c>
      <c r="V203">
        <v>87.54</v>
      </c>
      <c r="W203" t="s">
        <v>160</v>
      </c>
      <c r="X203" t="s">
        <v>88</v>
      </c>
      <c r="Y203" t="s">
        <v>92</v>
      </c>
      <c r="Z203" t="s">
        <v>122</v>
      </c>
      <c r="AA203" t="s">
        <v>64</v>
      </c>
      <c r="AB203" t="s">
        <v>161</v>
      </c>
      <c r="AC203">
        <v>4</v>
      </c>
    </row>
    <row r="204" spans="1:29" x14ac:dyDescent="0.25">
      <c r="A204" t="s">
        <v>143</v>
      </c>
      <c r="B204">
        <v>25114</v>
      </c>
      <c r="C204" t="s">
        <v>28</v>
      </c>
      <c r="D204" t="s">
        <v>164</v>
      </c>
      <c r="E204" t="s">
        <v>164</v>
      </c>
      <c r="F204" t="s">
        <v>30</v>
      </c>
      <c r="G204">
        <v>0</v>
      </c>
      <c r="H204">
        <v>0</v>
      </c>
      <c r="I204">
        <v>1</v>
      </c>
      <c r="J204">
        <v>64</v>
      </c>
      <c r="K204" t="s">
        <v>57</v>
      </c>
      <c r="L204" t="s">
        <v>144</v>
      </c>
      <c r="M204">
        <v>30</v>
      </c>
      <c r="N204">
        <v>83</v>
      </c>
      <c r="O204">
        <v>83</v>
      </c>
      <c r="P204">
        <v>85</v>
      </c>
      <c r="Q204">
        <v>80</v>
      </c>
      <c r="R204">
        <v>84</v>
      </c>
      <c r="S204">
        <v>86.05</v>
      </c>
      <c r="T204">
        <v>59.75</v>
      </c>
      <c r="U204">
        <v>99.18</v>
      </c>
      <c r="V204">
        <v>88.85</v>
      </c>
      <c r="W204" t="s">
        <v>165</v>
      </c>
      <c r="X204" t="s">
        <v>88</v>
      </c>
      <c r="Y204" t="s">
        <v>136</v>
      </c>
      <c r="Z204" t="s">
        <v>122</v>
      </c>
      <c r="AA204" t="s">
        <v>52</v>
      </c>
      <c r="AB204" t="s">
        <v>166</v>
      </c>
      <c r="AC204">
        <v>4</v>
      </c>
    </row>
    <row r="205" spans="1:29" x14ac:dyDescent="0.25">
      <c r="A205" t="s">
        <v>143</v>
      </c>
      <c r="B205">
        <v>25114</v>
      </c>
      <c r="C205" t="s">
        <v>28</v>
      </c>
      <c r="D205" t="s">
        <v>167</v>
      </c>
      <c r="E205" t="s">
        <v>167</v>
      </c>
      <c r="F205" t="s">
        <v>30</v>
      </c>
      <c r="G205">
        <v>0</v>
      </c>
      <c r="H205">
        <v>0</v>
      </c>
      <c r="I205">
        <v>0</v>
      </c>
      <c r="J205">
        <v>69</v>
      </c>
      <c r="K205" t="s">
        <v>57</v>
      </c>
      <c r="L205" t="s">
        <v>144</v>
      </c>
      <c r="M205">
        <v>22</v>
      </c>
      <c r="N205">
        <v>83</v>
      </c>
      <c r="O205">
        <v>83</v>
      </c>
      <c r="P205">
        <v>85</v>
      </c>
      <c r="Q205">
        <v>81</v>
      </c>
      <c r="R205">
        <v>84</v>
      </c>
      <c r="S205">
        <v>90.05</v>
      </c>
      <c r="T205">
        <v>61.69</v>
      </c>
      <c r="U205">
        <v>99.48</v>
      </c>
      <c r="V205">
        <v>82.13</v>
      </c>
      <c r="W205" t="s">
        <v>160</v>
      </c>
      <c r="X205" t="s">
        <v>88</v>
      </c>
      <c r="Y205" t="s">
        <v>89</v>
      </c>
      <c r="Z205" t="s">
        <v>115</v>
      </c>
      <c r="AA205" t="s">
        <v>64</v>
      </c>
      <c r="AB205" t="s">
        <v>168</v>
      </c>
      <c r="AC205">
        <v>4</v>
      </c>
    </row>
    <row r="206" spans="1:29" x14ac:dyDescent="0.25">
      <c r="A206" t="s">
        <v>143</v>
      </c>
      <c r="B206">
        <v>25114</v>
      </c>
      <c r="C206" t="s">
        <v>28</v>
      </c>
      <c r="D206" t="s">
        <v>169</v>
      </c>
      <c r="E206" t="s">
        <v>169</v>
      </c>
      <c r="F206" t="s">
        <v>30</v>
      </c>
      <c r="G206">
        <v>0</v>
      </c>
      <c r="H206">
        <v>0</v>
      </c>
      <c r="I206">
        <v>0</v>
      </c>
      <c r="J206">
        <v>76</v>
      </c>
      <c r="K206" t="s">
        <v>57</v>
      </c>
      <c r="L206" t="s">
        <v>144</v>
      </c>
      <c r="M206">
        <v>27</v>
      </c>
      <c r="N206">
        <v>82</v>
      </c>
      <c r="O206">
        <v>82</v>
      </c>
      <c r="P206">
        <v>84</v>
      </c>
      <c r="Q206">
        <v>80</v>
      </c>
      <c r="R206">
        <v>83</v>
      </c>
      <c r="S206">
        <v>89.69</v>
      </c>
      <c r="T206">
        <v>60.27</v>
      </c>
      <c r="U206">
        <v>99.35</v>
      </c>
      <c r="V206">
        <v>80.63</v>
      </c>
      <c r="W206" t="s">
        <v>160</v>
      </c>
      <c r="X206" t="s">
        <v>88</v>
      </c>
      <c r="Y206" t="s">
        <v>89</v>
      </c>
      <c r="Z206" t="s">
        <v>122</v>
      </c>
      <c r="AA206" t="s">
        <v>64</v>
      </c>
      <c r="AB206" t="s">
        <v>170</v>
      </c>
      <c r="AC206">
        <v>4</v>
      </c>
    </row>
    <row r="207" spans="1:29" x14ac:dyDescent="0.25">
      <c r="A207" t="s">
        <v>143</v>
      </c>
      <c r="B207">
        <v>25114</v>
      </c>
      <c r="C207" t="s">
        <v>28</v>
      </c>
      <c r="D207" t="s">
        <v>173</v>
      </c>
      <c r="E207" t="s">
        <v>173</v>
      </c>
      <c r="F207" t="s">
        <v>30</v>
      </c>
      <c r="G207">
        <v>0</v>
      </c>
      <c r="H207">
        <v>0</v>
      </c>
      <c r="I207">
        <v>0</v>
      </c>
      <c r="J207">
        <v>92</v>
      </c>
      <c r="K207" t="s">
        <v>57</v>
      </c>
      <c r="L207" t="s">
        <v>144</v>
      </c>
      <c r="M207">
        <v>2</v>
      </c>
      <c r="N207">
        <v>81</v>
      </c>
      <c r="O207">
        <v>81</v>
      </c>
      <c r="P207">
        <v>81</v>
      </c>
      <c r="Q207">
        <v>81</v>
      </c>
      <c r="R207">
        <v>81</v>
      </c>
      <c r="S207">
        <v>95.44</v>
      </c>
      <c r="T207">
        <v>58.89</v>
      </c>
      <c r="U207">
        <v>99.93</v>
      </c>
      <c r="V207">
        <v>73.430000000000007</v>
      </c>
      <c r="W207" t="s">
        <v>165</v>
      </c>
      <c r="X207" t="s">
        <v>88</v>
      </c>
      <c r="Y207" t="s">
        <v>58</v>
      </c>
      <c r="Z207" t="s">
        <v>174</v>
      </c>
      <c r="AA207" t="s">
        <v>34</v>
      </c>
      <c r="AB207" t="s">
        <v>175</v>
      </c>
      <c r="AC207">
        <v>4</v>
      </c>
    </row>
    <row r="208" spans="1:29" x14ac:dyDescent="0.25">
      <c r="A208" t="s">
        <v>143</v>
      </c>
      <c r="B208">
        <v>25114</v>
      </c>
      <c r="C208" t="s">
        <v>28</v>
      </c>
      <c r="D208" t="s">
        <v>118</v>
      </c>
      <c r="E208" t="s">
        <v>118</v>
      </c>
      <c r="F208" t="s">
        <v>30</v>
      </c>
      <c r="G208">
        <v>0</v>
      </c>
      <c r="H208">
        <v>0</v>
      </c>
      <c r="I208">
        <v>3</v>
      </c>
      <c r="J208">
        <v>25</v>
      </c>
      <c r="K208" t="s">
        <v>61</v>
      </c>
      <c r="L208" t="s">
        <v>144</v>
      </c>
      <c r="M208">
        <v>38</v>
      </c>
      <c r="N208">
        <v>87</v>
      </c>
      <c r="O208">
        <v>87</v>
      </c>
      <c r="P208">
        <v>87</v>
      </c>
      <c r="Q208">
        <v>87</v>
      </c>
      <c r="R208">
        <v>87</v>
      </c>
      <c r="S208">
        <v>94.72</v>
      </c>
      <c r="T208">
        <v>56.94</v>
      </c>
      <c r="U208">
        <v>99.08</v>
      </c>
      <c r="V208">
        <v>100</v>
      </c>
      <c r="W208" t="s">
        <v>155</v>
      </c>
      <c r="X208" t="s">
        <v>88</v>
      </c>
      <c r="Y208" t="s">
        <v>58</v>
      </c>
      <c r="Z208" t="s">
        <v>120</v>
      </c>
      <c r="AA208" t="s">
        <v>52</v>
      </c>
      <c r="AB208" t="s">
        <v>34</v>
      </c>
      <c r="AC208">
        <v>4</v>
      </c>
    </row>
    <row r="209" spans="1:29" x14ac:dyDescent="0.25">
      <c r="A209" t="s">
        <v>143</v>
      </c>
      <c r="B209">
        <v>25114</v>
      </c>
      <c r="C209" t="s">
        <v>28</v>
      </c>
      <c r="D209" t="s">
        <v>176</v>
      </c>
      <c r="E209" t="s">
        <v>176</v>
      </c>
      <c r="F209" t="s">
        <v>30</v>
      </c>
      <c r="G209">
        <v>0</v>
      </c>
      <c r="H209">
        <v>0</v>
      </c>
      <c r="I209">
        <v>3</v>
      </c>
      <c r="J209">
        <v>94</v>
      </c>
      <c r="K209" t="s">
        <v>54</v>
      </c>
      <c r="L209" t="s">
        <v>144</v>
      </c>
      <c r="M209">
        <v>283</v>
      </c>
      <c r="N209">
        <v>80</v>
      </c>
      <c r="O209">
        <v>80</v>
      </c>
      <c r="P209">
        <v>98</v>
      </c>
      <c r="Q209">
        <v>62</v>
      </c>
      <c r="R209">
        <v>89</v>
      </c>
      <c r="S209">
        <v>94.6</v>
      </c>
      <c r="T209">
        <v>77.55</v>
      </c>
      <c r="U209">
        <v>49.95</v>
      </c>
      <c r="V209">
        <v>100</v>
      </c>
      <c r="W209" t="s">
        <v>154</v>
      </c>
      <c r="X209" t="s">
        <v>88</v>
      </c>
      <c r="Y209" t="s">
        <v>58</v>
      </c>
      <c r="Z209" t="s">
        <v>112</v>
      </c>
      <c r="AA209" t="s">
        <v>177</v>
      </c>
      <c r="AB209" t="s">
        <v>34</v>
      </c>
      <c r="AC209">
        <v>4</v>
      </c>
    </row>
    <row r="210" spans="1:29" x14ac:dyDescent="0.25">
      <c r="A210" t="s">
        <v>143</v>
      </c>
      <c r="B210">
        <v>30926</v>
      </c>
      <c r="C210" t="s">
        <v>566</v>
      </c>
      <c r="D210" t="s">
        <v>619</v>
      </c>
      <c r="E210" t="s">
        <v>619</v>
      </c>
      <c r="F210" t="s">
        <v>30</v>
      </c>
      <c r="G210">
        <v>0</v>
      </c>
      <c r="H210">
        <v>0</v>
      </c>
      <c r="I210">
        <v>3</v>
      </c>
      <c r="J210">
        <v>99</v>
      </c>
      <c r="K210" t="s">
        <v>80</v>
      </c>
      <c r="L210" t="s">
        <v>568</v>
      </c>
      <c r="M210">
        <v>22</v>
      </c>
      <c r="N210">
        <v>97</v>
      </c>
      <c r="O210">
        <v>97</v>
      </c>
      <c r="P210">
        <v>98</v>
      </c>
      <c r="Q210">
        <v>94</v>
      </c>
      <c r="R210">
        <v>98</v>
      </c>
      <c r="S210">
        <v>99.72</v>
      </c>
      <c r="T210">
        <v>100</v>
      </c>
      <c r="U210">
        <v>98.21</v>
      </c>
      <c r="V210">
        <v>93.95</v>
      </c>
      <c r="W210" t="s">
        <v>620</v>
      </c>
      <c r="X210" t="s">
        <v>88</v>
      </c>
      <c r="Y210" t="s">
        <v>34</v>
      </c>
      <c r="Z210" t="s">
        <v>34</v>
      </c>
      <c r="AA210" t="s">
        <v>621</v>
      </c>
      <c r="AB210" t="s">
        <v>622</v>
      </c>
      <c r="AC210">
        <v>4</v>
      </c>
    </row>
    <row r="211" spans="1:29" x14ac:dyDescent="0.25">
      <c r="A211" t="s">
        <v>143</v>
      </c>
      <c r="B211">
        <v>30926</v>
      </c>
      <c r="C211" t="s">
        <v>566</v>
      </c>
      <c r="D211" t="s">
        <v>613</v>
      </c>
      <c r="E211" t="s">
        <v>613</v>
      </c>
      <c r="F211" t="s">
        <v>30</v>
      </c>
      <c r="G211">
        <v>0</v>
      </c>
      <c r="H211">
        <v>0</v>
      </c>
      <c r="I211">
        <v>2</v>
      </c>
      <c r="J211">
        <v>97</v>
      </c>
      <c r="K211" t="s">
        <v>80</v>
      </c>
      <c r="L211" t="s">
        <v>568</v>
      </c>
      <c r="M211">
        <v>23</v>
      </c>
      <c r="N211">
        <v>97</v>
      </c>
      <c r="O211">
        <v>97</v>
      </c>
      <c r="P211">
        <v>97</v>
      </c>
      <c r="Q211">
        <v>92</v>
      </c>
      <c r="R211">
        <v>97</v>
      </c>
      <c r="S211">
        <v>96.97</v>
      </c>
      <c r="T211">
        <v>100</v>
      </c>
      <c r="U211">
        <v>97.8</v>
      </c>
      <c r="V211">
        <v>96.41</v>
      </c>
      <c r="W211" t="s">
        <v>596</v>
      </c>
      <c r="X211" t="s">
        <v>88</v>
      </c>
      <c r="Y211" t="s">
        <v>297</v>
      </c>
      <c r="Z211" t="s">
        <v>34</v>
      </c>
      <c r="AA211" t="s">
        <v>614</v>
      </c>
      <c r="AB211" t="s">
        <v>615</v>
      </c>
      <c r="AC211">
        <v>4</v>
      </c>
    </row>
    <row r="212" spans="1:29" x14ac:dyDescent="0.25">
      <c r="A212" t="s">
        <v>143</v>
      </c>
      <c r="B212">
        <v>30926</v>
      </c>
      <c r="C212" t="s">
        <v>566</v>
      </c>
      <c r="D212" t="s">
        <v>616</v>
      </c>
      <c r="E212" t="s">
        <v>616</v>
      </c>
      <c r="F212" t="s">
        <v>30</v>
      </c>
      <c r="G212">
        <v>0</v>
      </c>
      <c r="H212">
        <v>0</v>
      </c>
      <c r="I212">
        <v>2</v>
      </c>
      <c r="J212">
        <v>98</v>
      </c>
      <c r="K212" t="s">
        <v>80</v>
      </c>
      <c r="L212" t="s">
        <v>568</v>
      </c>
      <c r="M212">
        <v>22</v>
      </c>
      <c r="N212">
        <v>97</v>
      </c>
      <c r="O212">
        <v>97</v>
      </c>
      <c r="P212">
        <v>99</v>
      </c>
      <c r="Q212">
        <v>91</v>
      </c>
      <c r="R212">
        <v>98</v>
      </c>
      <c r="S212">
        <v>100</v>
      </c>
      <c r="T212">
        <v>100</v>
      </c>
      <c r="U212">
        <v>97.9</v>
      </c>
      <c r="V212">
        <v>94.09</v>
      </c>
      <c r="W212" t="s">
        <v>585</v>
      </c>
      <c r="X212" t="s">
        <v>88</v>
      </c>
      <c r="Y212" t="s">
        <v>34</v>
      </c>
      <c r="Z212" t="s">
        <v>34</v>
      </c>
      <c r="AA212" t="s">
        <v>617</v>
      </c>
      <c r="AB212" t="s">
        <v>618</v>
      </c>
      <c r="AC212">
        <v>4</v>
      </c>
    </row>
    <row r="213" spans="1:29" x14ac:dyDescent="0.25">
      <c r="A213" t="s">
        <v>143</v>
      </c>
      <c r="B213">
        <v>30926</v>
      </c>
      <c r="C213" t="s">
        <v>566</v>
      </c>
      <c r="D213" t="s">
        <v>571</v>
      </c>
      <c r="E213" t="s">
        <v>571</v>
      </c>
      <c r="F213" t="s">
        <v>30</v>
      </c>
      <c r="G213">
        <v>0</v>
      </c>
      <c r="H213">
        <v>0</v>
      </c>
      <c r="I213">
        <v>3</v>
      </c>
      <c r="J213">
        <v>1</v>
      </c>
      <c r="K213" t="s">
        <v>31</v>
      </c>
      <c r="L213" t="s">
        <v>568</v>
      </c>
      <c r="M213">
        <v>25</v>
      </c>
      <c r="N213">
        <v>99</v>
      </c>
      <c r="O213">
        <v>99</v>
      </c>
      <c r="P213">
        <v>98</v>
      </c>
      <c r="Q213">
        <v>96</v>
      </c>
      <c r="R213">
        <v>98</v>
      </c>
      <c r="S213">
        <v>100</v>
      </c>
      <c r="T213">
        <v>100</v>
      </c>
      <c r="U213">
        <v>97.22</v>
      </c>
      <c r="V213">
        <v>100</v>
      </c>
      <c r="W213" t="s">
        <v>572</v>
      </c>
      <c r="X213" t="s">
        <v>88</v>
      </c>
      <c r="Y213" t="s">
        <v>34</v>
      </c>
      <c r="Z213" t="s">
        <v>34</v>
      </c>
      <c r="AA213" t="s">
        <v>253</v>
      </c>
      <c r="AB213" t="s">
        <v>34</v>
      </c>
      <c r="AC213">
        <v>4</v>
      </c>
    </row>
    <row r="214" spans="1:29" x14ac:dyDescent="0.25">
      <c r="A214" t="s">
        <v>143</v>
      </c>
      <c r="B214">
        <v>30926</v>
      </c>
      <c r="C214" t="s">
        <v>566</v>
      </c>
      <c r="D214" t="s">
        <v>577</v>
      </c>
      <c r="E214" t="s">
        <v>577</v>
      </c>
      <c r="F214" t="s">
        <v>30</v>
      </c>
      <c r="G214">
        <v>0</v>
      </c>
      <c r="H214">
        <v>0</v>
      </c>
      <c r="I214">
        <v>3</v>
      </c>
      <c r="J214">
        <v>4</v>
      </c>
      <c r="K214" t="s">
        <v>31</v>
      </c>
      <c r="L214" t="s">
        <v>568</v>
      </c>
      <c r="M214">
        <v>20</v>
      </c>
      <c r="N214">
        <v>99</v>
      </c>
      <c r="O214">
        <v>99</v>
      </c>
      <c r="P214">
        <v>99</v>
      </c>
      <c r="Q214">
        <v>97</v>
      </c>
      <c r="R214">
        <v>99</v>
      </c>
      <c r="S214">
        <v>100</v>
      </c>
      <c r="T214">
        <v>100</v>
      </c>
      <c r="U214">
        <v>98.73</v>
      </c>
      <c r="V214">
        <v>98.71</v>
      </c>
      <c r="W214" t="s">
        <v>578</v>
      </c>
      <c r="X214" t="s">
        <v>88</v>
      </c>
      <c r="Y214" t="s">
        <v>34</v>
      </c>
      <c r="Z214" t="s">
        <v>34</v>
      </c>
      <c r="AA214" t="s">
        <v>579</v>
      </c>
      <c r="AB214" t="s">
        <v>102</v>
      </c>
      <c r="AC214">
        <v>4</v>
      </c>
    </row>
    <row r="215" spans="1:29" x14ac:dyDescent="0.25">
      <c r="A215" t="s">
        <v>143</v>
      </c>
      <c r="B215">
        <v>30926</v>
      </c>
      <c r="C215" t="s">
        <v>566</v>
      </c>
      <c r="D215" t="s">
        <v>587</v>
      </c>
      <c r="E215" t="s">
        <v>587</v>
      </c>
      <c r="F215" t="s">
        <v>30</v>
      </c>
      <c r="G215">
        <v>0</v>
      </c>
      <c r="H215">
        <v>0</v>
      </c>
      <c r="I215">
        <v>3</v>
      </c>
      <c r="J215">
        <v>8</v>
      </c>
      <c r="K215" t="s">
        <v>31</v>
      </c>
      <c r="L215" t="s">
        <v>568</v>
      </c>
      <c r="M215">
        <v>18</v>
      </c>
      <c r="N215">
        <v>99</v>
      </c>
      <c r="O215">
        <v>99</v>
      </c>
      <c r="P215">
        <v>99</v>
      </c>
      <c r="Q215">
        <v>97</v>
      </c>
      <c r="R215">
        <v>99</v>
      </c>
      <c r="S215">
        <v>100</v>
      </c>
      <c r="T215">
        <v>100</v>
      </c>
      <c r="U215">
        <v>99.36</v>
      </c>
      <c r="V215">
        <v>97.55</v>
      </c>
      <c r="W215" t="s">
        <v>578</v>
      </c>
      <c r="X215" t="s">
        <v>88</v>
      </c>
      <c r="Y215" t="s">
        <v>34</v>
      </c>
      <c r="Z215" t="s">
        <v>34</v>
      </c>
      <c r="AA215" t="s">
        <v>588</v>
      </c>
      <c r="AB215" t="s">
        <v>555</v>
      </c>
      <c r="AC215">
        <v>4</v>
      </c>
    </row>
    <row r="216" spans="1:29" x14ac:dyDescent="0.25">
      <c r="A216" t="s">
        <v>143</v>
      </c>
      <c r="B216">
        <v>30926</v>
      </c>
      <c r="C216" t="s">
        <v>566</v>
      </c>
      <c r="D216" t="s">
        <v>589</v>
      </c>
      <c r="E216" t="s">
        <v>589</v>
      </c>
      <c r="F216" t="s">
        <v>30</v>
      </c>
      <c r="G216">
        <v>0</v>
      </c>
      <c r="H216">
        <v>0</v>
      </c>
      <c r="I216">
        <v>3</v>
      </c>
      <c r="J216">
        <v>9</v>
      </c>
      <c r="K216" t="s">
        <v>31</v>
      </c>
      <c r="L216" t="s">
        <v>568</v>
      </c>
      <c r="M216">
        <v>16</v>
      </c>
      <c r="N216">
        <v>99</v>
      </c>
      <c r="O216">
        <v>99</v>
      </c>
      <c r="P216">
        <v>99</v>
      </c>
      <c r="Q216">
        <v>95</v>
      </c>
      <c r="R216">
        <v>99</v>
      </c>
      <c r="S216">
        <v>100</v>
      </c>
      <c r="T216">
        <v>100</v>
      </c>
      <c r="U216">
        <v>99.72</v>
      </c>
      <c r="V216">
        <v>98.54</v>
      </c>
      <c r="W216" t="s">
        <v>578</v>
      </c>
      <c r="X216" t="s">
        <v>88</v>
      </c>
      <c r="Y216" t="s">
        <v>34</v>
      </c>
      <c r="Z216" t="s">
        <v>34</v>
      </c>
      <c r="AA216" t="s">
        <v>590</v>
      </c>
      <c r="AB216" t="s">
        <v>209</v>
      </c>
      <c r="AC216">
        <v>4</v>
      </c>
    </row>
    <row r="217" spans="1:29" x14ac:dyDescent="0.25">
      <c r="A217" t="s">
        <v>143</v>
      </c>
      <c r="B217">
        <v>30926</v>
      </c>
      <c r="C217" t="s">
        <v>566</v>
      </c>
      <c r="D217" t="s">
        <v>567</v>
      </c>
      <c r="E217" t="s">
        <v>567</v>
      </c>
      <c r="F217" t="s">
        <v>30</v>
      </c>
      <c r="G217">
        <v>0</v>
      </c>
      <c r="H217">
        <v>0</v>
      </c>
      <c r="I217">
        <v>2</v>
      </c>
      <c r="J217">
        <v>0</v>
      </c>
      <c r="K217" t="s">
        <v>31</v>
      </c>
      <c r="L217" t="s">
        <v>568</v>
      </c>
      <c r="M217">
        <v>27</v>
      </c>
      <c r="N217">
        <v>99</v>
      </c>
      <c r="O217">
        <v>99</v>
      </c>
      <c r="P217">
        <v>96</v>
      </c>
      <c r="Q217">
        <v>95</v>
      </c>
      <c r="R217">
        <v>97</v>
      </c>
      <c r="S217">
        <v>100</v>
      </c>
      <c r="T217">
        <v>100</v>
      </c>
      <c r="U217">
        <v>97.43</v>
      </c>
      <c r="V217">
        <v>98.75</v>
      </c>
      <c r="W217" t="s">
        <v>569</v>
      </c>
      <c r="X217" t="s">
        <v>88</v>
      </c>
      <c r="Y217" t="s">
        <v>34</v>
      </c>
      <c r="Z217" t="s">
        <v>34</v>
      </c>
      <c r="AA217" t="s">
        <v>570</v>
      </c>
      <c r="AB217" t="s">
        <v>393</v>
      </c>
      <c r="AC217">
        <v>4</v>
      </c>
    </row>
    <row r="218" spans="1:29" x14ac:dyDescent="0.25">
      <c r="A218" t="s">
        <v>143</v>
      </c>
      <c r="B218">
        <v>30926</v>
      </c>
      <c r="C218" t="s">
        <v>566</v>
      </c>
      <c r="D218" t="s">
        <v>573</v>
      </c>
      <c r="E218" t="s">
        <v>573</v>
      </c>
      <c r="F218" t="s">
        <v>30</v>
      </c>
      <c r="G218">
        <v>0</v>
      </c>
      <c r="H218">
        <v>0</v>
      </c>
      <c r="I218">
        <v>2</v>
      </c>
      <c r="J218">
        <v>2</v>
      </c>
      <c r="K218" t="s">
        <v>31</v>
      </c>
      <c r="L218" t="s">
        <v>568</v>
      </c>
      <c r="M218">
        <v>21</v>
      </c>
      <c r="N218">
        <v>99</v>
      </c>
      <c r="O218">
        <v>99</v>
      </c>
      <c r="P218">
        <v>97</v>
      </c>
      <c r="Q218">
        <v>97</v>
      </c>
      <c r="R218">
        <v>98</v>
      </c>
      <c r="S218">
        <v>100</v>
      </c>
      <c r="T218">
        <v>100</v>
      </c>
      <c r="U218">
        <v>98.67</v>
      </c>
      <c r="V218">
        <v>99.57</v>
      </c>
      <c r="W218" t="s">
        <v>569</v>
      </c>
      <c r="X218" t="s">
        <v>88</v>
      </c>
      <c r="Y218" t="s">
        <v>34</v>
      </c>
      <c r="Z218" t="s">
        <v>34</v>
      </c>
      <c r="AA218" t="s">
        <v>339</v>
      </c>
      <c r="AB218" t="s">
        <v>379</v>
      </c>
      <c r="AC218">
        <v>4</v>
      </c>
    </row>
    <row r="219" spans="1:29" x14ac:dyDescent="0.25">
      <c r="A219" t="s">
        <v>143</v>
      </c>
      <c r="B219">
        <v>30926</v>
      </c>
      <c r="C219" t="s">
        <v>566</v>
      </c>
      <c r="D219" t="s">
        <v>574</v>
      </c>
      <c r="E219" t="s">
        <v>574</v>
      </c>
      <c r="F219" t="s">
        <v>30</v>
      </c>
      <c r="G219">
        <v>0</v>
      </c>
      <c r="H219">
        <v>0</v>
      </c>
      <c r="I219">
        <v>2</v>
      </c>
      <c r="J219">
        <v>3</v>
      </c>
      <c r="K219" t="s">
        <v>31</v>
      </c>
      <c r="L219" t="s">
        <v>568</v>
      </c>
      <c r="M219">
        <v>21</v>
      </c>
      <c r="N219">
        <v>99</v>
      </c>
      <c r="O219">
        <v>99</v>
      </c>
      <c r="P219">
        <v>98</v>
      </c>
      <c r="Q219">
        <v>95</v>
      </c>
      <c r="R219">
        <v>98</v>
      </c>
      <c r="S219">
        <v>100</v>
      </c>
      <c r="T219">
        <v>100</v>
      </c>
      <c r="U219">
        <v>97.19</v>
      </c>
      <c r="V219">
        <v>98.99</v>
      </c>
      <c r="W219" t="s">
        <v>575</v>
      </c>
      <c r="X219" t="s">
        <v>88</v>
      </c>
      <c r="Y219" t="s">
        <v>34</v>
      </c>
      <c r="Z219" t="s">
        <v>34</v>
      </c>
      <c r="AA219" t="s">
        <v>576</v>
      </c>
      <c r="AB219" t="s">
        <v>391</v>
      </c>
      <c r="AC219">
        <v>4</v>
      </c>
    </row>
    <row r="220" spans="1:29" x14ac:dyDescent="0.25">
      <c r="A220" t="s">
        <v>143</v>
      </c>
      <c r="B220">
        <v>30926</v>
      </c>
      <c r="C220" t="s">
        <v>566</v>
      </c>
      <c r="D220" t="s">
        <v>580</v>
      </c>
      <c r="E220" t="s">
        <v>580</v>
      </c>
      <c r="F220" t="s">
        <v>30</v>
      </c>
      <c r="G220">
        <v>0</v>
      </c>
      <c r="H220">
        <v>0</v>
      </c>
      <c r="I220">
        <v>2</v>
      </c>
      <c r="J220">
        <v>5</v>
      </c>
      <c r="K220" t="s">
        <v>31</v>
      </c>
      <c r="L220" t="s">
        <v>568</v>
      </c>
      <c r="M220">
        <v>20</v>
      </c>
      <c r="N220">
        <v>99</v>
      </c>
      <c r="O220">
        <v>99</v>
      </c>
      <c r="P220">
        <v>98</v>
      </c>
      <c r="Q220">
        <v>96</v>
      </c>
      <c r="R220">
        <v>99</v>
      </c>
      <c r="S220">
        <v>100</v>
      </c>
      <c r="T220">
        <v>100</v>
      </c>
      <c r="U220">
        <v>98.9</v>
      </c>
      <c r="V220">
        <v>99.13</v>
      </c>
      <c r="W220" t="s">
        <v>569</v>
      </c>
      <c r="X220" t="s">
        <v>88</v>
      </c>
      <c r="Y220" t="s">
        <v>34</v>
      </c>
      <c r="Z220" t="s">
        <v>34</v>
      </c>
      <c r="AA220" t="s">
        <v>581</v>
      </c>
      <c r="AB220" t="s">
        <v>132</v>
      </c>
      <c r="AC220">
        <v>4</v>
      </c>
    </row>
    <row r="221" spans="1:29" x14ac:dyDescent="0.25">
      <c r="A221" t="s">
        <v>143</v>
      </c>
      <c r="B221">
        <v>30926</v>
      </c>
      <c r="C221" t="s">
        <v>566</v>
      </c>
      <c r="D221" t="s">
        <v>582</v>
      </c>
      <c r="E221" t="s">
        <v>582</v>
      </c>
      <c r="F221" t="s">
        <v>30</v>
      </c>
      <c r="G221">
        <v>0</v>
      </c>
      <c r="H221">
        <v>0</v>
      </c>
      <c r="I221">
        <v>2</v>
      </c>
      <c r="J221">
        <v>6</v>
      </c>
      <c r="K221" t="s">
        <v>31</v>
      </c>
      <c r="L221" t="s">
        <v>568</v>
      </c>
      <c r="M221">
        <v>19</v>
      </c>
      <c r="N221">
        <v>99</v>
      </c>
      <c r="O221">
        <v>99</v>
      </c>
      <c r="P221">
        <v>99</v>
      </c>
      <c r="Q221">
        <v>95</v>
      </c>
      <c r="R221">
        <v>99</v>
      </c>
      <c r="S221">
        <v>98.6</v>
      </c>
      <c r="T221">
        <v>100</v>
      </c>
      <c r="U221">
        <v>98.33</v>
      </c>
      <c r="V221">
        <v>99.38</v>
      </c>
      <c r="W221" t="s">
        <v>583</v>
      </c>
      <c r="X221" t="s">
        <v>88</v>
      </c>
      <c r="Y221" t="s">
        <v>321</v>
      </c>
      <c r="Z221" t="s">
        <v>34</v>
      </c>
      <c r="AA221" t="s">
        <v>104</v>
      </c>
      <c r="AB221" t="s">
        <v>554</v>
      </c>
      <c r="AC221">
        <v>4</v>
      </c>
    </row>
    <row r="222" spans="1:29" x14ac:dyDescent="0.25">
      <c r="A222" t="s">
        <v>143</v>
      </c>
      <c r="B222">
        <v>30926</v>
      </c>
      <c r="C222" t="s">
        <v>566</v>
      </c>
      <c r="D222" t="s">
        <v>584</v>
      </c>
      <c r="E222" t="s">
        <v>584</v>
      </c>
      <c r="F222" t="s">
        <v>30</v>
      </c>
      <c r="G222">
        <v>0</v>
      </c>
      <c r="H222">
        <v>0</v>
      </c>
      <c r="I222">
        <v>2</v>
      </c>
      <c r="J222">
        <v>7</v>
      </c>
      <c r="K222" t="s">
        <v>31</v>
      </c>
      <c r="L222" t="s">
        <v>568</v>
      </c>
      <c r="M222">
        <v>19</v>
      </c>
      <c r="N222">
        <v>99</v>
      </c>
      <c r="O222">
        <v>99</v>
      </c>
      <c r="P222">
        <v>99</v>
      </c>
      <c r="Q222">
        <v>96</v>
      </c>
      <c r="R222">
        <v>99</v>
      </c>
      <c r="S222">
        <v>100</v>
      </c>
      <c r="T222">
        <v>100</v>
      </c>
      <c r="U222">
        <v>99.07</v>
      </c>
      <c r="V222">
        <v>98.43</v>
      </c>
      <c r="W222" t="s">
        <v>585</v>
      </c>
      <c r="X222" t="s">
        <v>88</v>
      </c>
      <c r="Y222" t="s">
        <v>34</v>
      </c>
      <c r="Z222" t="s">
        <v>34</v>
      </c>
      <c r="AA222" t="s">
        <v>586</v>
      </c>
      <c r="AB222" t="s">
        <v>82</v>
      </c>
      <c r="AC222">
        <v>4</v>
      </c>
    </row>
    <row r="223" spans="1:29" x14ac:dyDescent="0.25">
      <c r="A223" t="s">
        <v>143</v>
      </c>
      <c r="B223">
        <v>30926</v>
      </c>
      <c r="C223" t="s">
        <v>566</v>
      </c>
      <c r="D223" t="s">
        <v>599</v>
      </c>
      <c r="E223" t="s">
        <v>599</v>
      </c>
      <c r="F223" t="s">
        <v>30</v>
      </c>
      <c r="G223">
        <v>0</v>
      </c>
      <c r="H223">
        <v>0</v>
      </c>
      <c r="I223">
        <v>3</v>
      </c>
      <c r="J223">
        <v>50</v>
      </c>
      <c r="K223" t="s">
        <v>57</v>
      </c>
      <c r="L223" t="s">
        <v>568</v>
      </c>
      <c r="M223">
        <v>17</v>
      </c>
      <c r="N223">
        <v>98</v>
      </c>
      <c r="O223">
        <v>98</v>
      </c>
      <c r="P223">
        <v>99</v>
      </c>
      <c r="Q223">
        <v>95</v>
      </c>
      <c r="R223">
        <v>98</v>
      </c>
      <c r="S223">
        <v>97.39</v>
      </c>
      <c r="T223">
        <v>100</v>
      </c>
      <c r="U223">
        <v>98.7</v>
      </c>
      <c r="V223">
        <v>98.49</v>
      </c>
      <c r="W223" t="s">
        <v>600</v>
      </c>
      <c r="X223" t="s">
        <v>88</v>
      </c>
      <c r="Y223" t="s">
        <v>297</v>
      </c>
      <c r="Z223" t="s">
        <v>34</v>
      </c>
      <c r="AA223" t="s">
        <v>96</v>
      </c>
      <c r="AB223" t="s">
        <v>82</v>
      </c>
      <c r="AC223">
        <v>4</v>
      </c>
    </row>
    <row r="224" spans="1:29" x14ac:dyDescent="0.25">
      <c r="A224" t="s">
        <v>143</v>
      </c>
      <c r="B224">
        <v>30926</v>
      </c>
      <c r="C224" t="s">
        <v>566</v>
      </c>
      <c r="D224" t="s">
        <v>601</v>
      </c>
      <c r="E224" t="s">
        <v>601</v>
      </c>
      <c r="F224" t="s">
        <v>30</v>
      </c>
      <c r="G224">
        <v>0</v>
      </c>
      <c r="H224">
        <v>0</v>
      </c>
      <c r="I224">
        <v>3</v>
      </c>
      <c r="J224">
        <v>52</v>
      </c>
      <c r="K224" t="s">
        <v>57</v>
      </c>
      <c r="L224" t="s">
        <v>568</v>
      </c>
      <c r="M224">
        <v>9</v>
      </c>
      <c r="N224">
        <v>98</v>
      </c>
      <c r="O224">
        <v>98</v>
      </c>
      <c r="P224">
        <v>98</v>
      </c>
      <c r="Q224">
        <v>96</v>
      </c>
      <c r="R224">
        <v>98</v>
      </c>
      <c r="S224">
        <v>100</v>
      </c>
      <c r="T224">
        <v>100</v>
      </c>
      <c r="U224">
        <v>98.33</v>
      </c>
      <c r="V224">
        <v>94.43</v>
      </c>
      <c r="W224" t="s">
        <v>602</v>
      </c>
      <c r="X224" t="s">
        <v>88</v>
      </c>
      <c r="Y224" t="s">
        <v>34</v>
      </c>
      <c r="Z224" t="s">
        <v>34</v>
      </c>
      <c r="AA224" t="s">
        <v>82</v>
      </c>
      <c r="AB224" t="s">
        <v>391</v>
      </c>
      <c r="AC224">
        <v>4</v>
      </c>
    </row>
    <row r="225" spans="1:29" x14ac:dyDescent="0.25">
      <c r="A225" t="s">
        <v>143</v>
      </c>
      <c r="B225">
        <v>30926</v>
      </c>
      <c r="C225" t="s">
        <v>566</v>
      </c>
      <c r="D225" t="s">
        <v>612</v>
      </c>
      <c r="E225" t="s">
        <v>612</v>
      </c>
      <c r="F225" t="s">
        <v>30</v>
      </c>
      <c r="G225">
        <v>0</v>
      </c>
      <c r="H225">
        <v>0</v>
      </c>
      <c r="I225">
        <v>3</v>
      </c>
      <c r="J225">
        <v>84</v>
      </c>
      <c r="K225" t="s">
        <v>57</v>
      </c>
      <c r="L225" t="s">
        <v>568</v>
      </c>
      <c r="M225">
        <v>25</v>
      </c>
      <c r="N225">
        <v>97</v>
      </c>
      <c r="O225">
        <v>97</v>
      </c>
      <c r="P225">
        <v>97</v>
      </c>
      <c r="Q225">
        <v>95</v>
      </c>
      <c r="R225">
        <v>97</v>
      </c>
      <c r="S225">
        <v>99.13</v>
      </c>
      <c r="T225">
        <v>100</v>
      </c>
      <c r="U225">
        <v>97.43</v>
      </c>
      <c r="V225">
        <v>94.57</v>
      </c>
      <c r="W225" t="s">
        <v>604</v>
      </c>
      <c r="X225" t="s">
        <v>88</v>
      </c>
      <c r="Y225" t="s">
        <v>321</v>
      </c>
      <c r="Z225" t="s">
        <v>34</v>
      </c>
      <c r="AA225" t="s">
        <v>570</v>
      </c>
      <c r="AB225" t="s">
        <v>72</v>
      </c>
      <c r="AC225">
        <v>4</v>
      </c>
    </row>
    <row r="226" spans="1:29" x14ac:dyDescent="0.25">
      <c r="A226" t="s">
        <v>143</v>
      </c>
      <c r="B226">
        <v>30926</v>
      </c>
      <c r="C226" t="s">
        <v>566</v>
      </c>
      <c r="D226" t="s">
        <v>591</v>
      </c>
      <c r="E226" t="s">
        <v>591</v>
      </c>
      <c r="F226" t="s">
        <v>30</v>
      </c>
      <c r="G226">
        <v>0</v>
      </c>
      <c r="H226">
        <v>0</v>
      </c>
      <c r="I226">
        <v>2</v>
      </c>
      <c r="J226">
        <v>10</v>
      </c>
      <c r="K226" t="s">
        <v>57</v>
      </c>
      <c r="L226" t="s">
        <v>568</v>
      </c>
      <c r="M226">
        <v>13</v>
      </c>
      <c r="N226">
        <v>99</v>
      </c>
      <c r="O226">
        <v>99</v>
      </c>
      <c r="P226">
        <v>100</v>
      </c>
      <c r="Q226">
        <v>98</v>
      </c>
      <c r="R226">
        <v>99</v>
      </c>
      <c r="S226">
        <v>100</v>
      </c>
      <c r="T226">
        <v>100</v>
      </c>
      <c r="U226">
        <v>99.93</v>
      </c>
      <c r="V226">
        <v>99.8</v>
      </c>
      <c r="W226" t="s">
        <v>592</v>
      </c>
      <c r="X226" t="s">
        <v>88</v>
      </c>
      <c r="Y226" t="s">
        <v>34</v>
      </c>
      <c r="Z226" t="s">
        <v>34</v>
      </c>
      <c r="AA226" t="s">
        <v>52</v>
      </c>
      <c r="AB226" t="s">
        <v>102</v>
      </c>
      <c r="AC226">
        <v>4</v>
      </c>
    </row>
    <row r="227" spans="1:29" x14ac:dyDescent="0.25">
      <c r="A227" t="s">
        <v>143</v>
      </c>
      <c r="B227">
        <v>30926</v>
      </c>
      <c r="C227" t="s">
        <v>566</v>
      </c>
      <c r="D227" t="s">
        <v>593</v>
      </c>
      <c r="E227" t="s">
        <v>593</v>
      </c>
      <c r="F227" t="s">
        <v>30</v>
      </c>
      <c r="G227">
        <v>0</v>
      </c>
      <c r="H227">
        <v>0</v>
      </c>
      <c r="I227">
        <v>2</v>
      </c>
      <c r="J227">
        <v>29</v>
      </c>
      <c r="K227" t="s">
        <v>57</v>
      </c>
      <c r="L227" t="s">
        <v>568</v>
      </c>
      <c r="M227">
        <v>25</v>
      </c>
      <c r="N227">
        <v>98</v>
      </c>
      <c r="O227">
        <v>98</v>
      </c>
      <c r="P227">
        <v>97</v>
      </c>
      <c r="Q227">
        <v>94</v>
      </c>
      <c r="R227">
        <v>98</v>
      </c>
      <c r="S227">
        <v>100</v>
      </c>
      <c r="T227">
        <v>100</v>
      </c>
      <c r="U227">
        <v>97.22</v>
      </c>
      <c r="V227">
        <v>98.67</v>
      </c>
      <c r="W227" t="s">
        <v>569</v>
      </c>
      <c r="X227" t="s">
        <v>88</v>
      </c>
      <c r="Y227" t="s">
        <v>34</v>
      </c>
      <c r="Z227" t="s">
        <v>34</v>
      </c>
      <c r="AA227" t="s">
        <v>253</v>
      </c>
      <c r="AB227" t="s">
        <v>594</v>
      </c>
      <c r="AC227">
        <v>4</v>
      </c>
    </row>
    <row r="228" spans="1:29" x14ac:dyDescent="0.25">
      <c r="A228" t="s">
        <v>143</v>
      </c>
      <c r="B228">
        <v>30926</v>
      </c>
      <c r="C228" t="s">
        <v>566</v>
      </c>
      <c r="D228" t="s">
        <v>595</v>
      </c>
      <c r="E228" t="s">
        <v>595</v>
      </c>
      <c r="F228" t="s">
        <v>30</v>
      </c>
      <c r="G228">
        <v>0</v>
      </c>
      <c r="H228">
        <v>0</v>
      </c>
      <c r="I228">
        <v>2</v>
      </c>
      <c r="J228">
        <v>34</v>
      </c>
      <c r="K228" t="s">
        <v>57</v>
      </c>
      <c r="L228" t="s">
        <v>568</v>
      </c>
      <c r="M228">
        <v>24</v>
      </c>
      <c r="N228">
        <v>98</v>
      </c>
      <c r="O228">
        <v>98</v>
      </c>
      <c r="P228">
        <v>97</v>
      </c>
      <c r="Q228">
        <v>92</v>
      </c>
      <c r="R228">
        <v>97</v>
      </c>
      <c r="S228">
        <v>99.52</v>
      </c>
      <c r="T228">
        <v>100</v>
      </c>
      <c r="U228">
        <v>97.64</v>
      </c>
      <c r="V228">
        <v>95.37</v>
      </c>
      <c r="W228" t="s">
        <v>596</v>
      </c>
      <c r="X228" t="s">
        <v>88</v>
      </c>
      <c r="Y228" t="s">
        <v>34</v>
      </c>
      <c r="Z228" t="s">
        <v>34</v>
      </c>
      <c r="AA228" t="s">
        <v>597</v>
      </c>
      <c r="AB228" t="s">
        <v>598</v>
      </c>
      <c r="AC228">
        <v>4</v>
      </c>
    </row>
    <row r="229" spans="1:29" x14ac:dyDescent="0.25">
      <c r="A229" t="s">
        <v>143</v>
      </c>
      <c r="B229">
        <v>30926</v>
      </c>
      <c r="C229" t="s">
        <v>566</v>
      </c>
      <c r="D229" t="s">
        <v>606</v>
      </c>
      <c r="E229" t="s">
        <v>606</v>
      </c>
      <c r="F229" t="s">
        <v>30</v>
      </c>
      <c r="G229">
        <v>0</v>
      </c>
      <c r="H229">
        <v>0</v>
      </c>
      <c r="I229">
        <v>2</v>
      </c>
      <c r="J229">
        <v>64</v>
      </c>
      <c r="K229" t="s">
        <v>57</v>
      </c>
      <c r="L229" t="s">
        <v>568</v>
      </c>
      <c r="M229">
        <v>28</v>
      </c>
      <c r="N229">
        <v>97</v>
      </c>
      <c r="O229">
        <v>97</v>
      </c>
      <c r="P229">
        <v>97</v>
      </c>
      <c r="Q229">
        <v>90</v>
      </c>
      <c r="R229">
        <v>97</v>
      </c>
      <c r="S229">
        <v>100</v>
      </c>
      <c r="T229">
        <v>100</v>
      </c>
      <c r="U229">
        <v>95.77</v>
      </c>
      <c r="V229">
        <v>95.35</v>
      </c>
      <c r="W229" t="s">
        <v>569</v>
      </c>
      <c r="X229" t="s">
        <v>88</v>
      </c>
      <c r="Y229" t="s">
        <v>34</v>
      </c>
      <c r="Z229" t="s">
        <v>34</v>
      </c>
      <c r="AA229" t="s">
        <v>607</v>
      </c>
      <c r="AB229" t="s">
        <v>608</v>
      </c>
      <c r="AC229">
        <v>4</v>
      </c>
    </row>
    <row r="230" spans="1:29" x14ac:dyDescent="0.25">
      <c r="A230" t="s">
        <v>143</v>
      </c>
      <c r="B230">
        <v>30926</v>
      </c>
      <c r="C230" t="s">
        <v>566</v>
      </c>
      <c r="D230" t="s">
        <v>609</v>
      </c>
      <c r="E230" t="s">
        <v>609</v>
      </c>
      <c r="F230" t="s">
        <v>30</v>
      </c>
      <c r="G230">
        <v>0</v>
      </c>
      <c r="H230">
        <v>0</v>
      </c>
      <c r="I230">
        <v>2</v>
      </c>
      <c r="J230">
        <v>75</v>
      </c>
      <c r="K230" t="s">
        <v>57</v>
      </c>
      <c r="L230" t="s">
        <v>568</v>
      </c>
      <c r="M230">
        <v>27</v>
      </c>
      <c r="N230">
        <v>97</v>
      </c>
      <c r="O230">
        <v>97</v>
      </c>
      <c r="P230">
        <v>96</v>
      </c>
      <c r="Q230">
        <v>90</v>
      </c>
      <c r="R230">
        <v>96</v>
      </c>
      <c r="S230">
        <v>100</v>
      </c>
      <c r="T230">
        <v>100</v>
      </c>
      <c r="U230">
        <v>95.83</v>
      </c>
      <c r="V230">
        <v>95.04</v>
      </c>
      <c r="W230" t="s">
        <v>569</v>
      </c>
      <c r="X230" t="s">
        <v>88</v>
      </c>
      <c r="Y230" t="s">
        <v>34</v>
      </c>
      <c r="Z230" t="s">
        <v>34</v>
      </c>
      <c r="AA230" t="s">
        <v>610</v>
      </c>
      <c r="AB230" t="s">
        <v>611</v>
      </c>
      <c r="AC230">
        <v>4</v>
      </c>
    </row>
    <row r="231" spans="1:29" x14ac:dyDescent="0.25">
      <c r="A231" t="s">
        <v>143</v>
      </c>
      <c r="B231">
        <v>30926</v>
      </c>
      <c r="C231" t="s">
        <v>566</v>
      </c>
      <c r="D231" t="s">
        <v>603</v>
      </c>
      <c r="E231" t="s">
        <v>603</v>
      </c>
      <c r="F231" t="s">
        <v>30</v>
      </c>
      <c r="G231">
        <v>0</v>
      </c>
      <c r="H231">
        <v>0</v>
      </c>
      <c r="I231">
        <v>3</v>
      </c>
      <c r="J231">
        <v>53</v>
      </c>
      <c r="K231" t="s">
        <v>61</v>
      </c>
      <c r="L231" t="s">
        <v>568</v>
      </c>
      <c r="M231">
        <v>33</v>
      </c>
      <c r="N231">
        <v>97</v>
      </c>
      <c r="O231">
        <v>97</v>
      </c>
      <c r="P231">
        <v>98</v>
      </c>
      <c r="Q231">
        <v>90</v>
      </c>
      <c r="R231">
        <v>98</v>
      </c>
      <c r="S231">
        <v>99.79</v>
      </c>
      <c r="T231">
        <v>100</v>
      </c>
      <c r="U231">
        <v>92.24</v>
      </c>
      <c r="V231">
        <v>97.31</v>
      </c>
      <c r="W231" t="s">
        <v>604</v>
      </c>
      <c r="X231" t="s">
        <v>88</v>
      </c>
      <c r="Y231" t="s">
        <v>34</v>
      </c>
      <c r="Z231" t="s">
        <v>34</v>
      </c>
      <c r="AA231" t="s">
        <v>605</v>
      </c>
      <c r="AB231" t="s">
        <v>104</v>
      </c>
      <c r="AC231">
        <v>4</v>
      </c>
    </row>
    <row r="232" spans="1:29" x14ac:dyDescent="0.25">
      <c r="A232" t="s">
        <v>143</v>
      </c>
      <c r="B232">
        <v>37552</v>
      </c>
      <c r="C232" t="s">
        <v>215</v>
      </c>
      <c r="D232" t="s">
        <v>271</v>
      </c>
      <c r="E232" t="s">
        <v>271</v>
      </c>
      <c r="F232" t="s">
        <v>30</v>
      </c>
      <c r="G232">
        <v>0</v>
      </c>
      <c r="H232">
        <v>0</v>
      </c>
      <c r="I232">
        <v>0</v>
      </c>
      <c r="J232">
        <v>97</v>
      </c>
      <c r="K232" t="s">
        <v>80</v>
      </c>
      <c r="L232" t="s">
        <v>258</v>
      </c>
      <c r="M232">
        <v>3461178</v>
      </c>
      <c r="N232">
        <v>59</v>
      </c>
      <c r="O232">
        <v>59</v>
      </c>
      <c r="P232">
        <v>66</v>
      </c>
      <c r="Q232">
        <v>53</v>
      </c>
      <c r="R232">
        <v>63</v>
      </c>
      <c r="S232">
        <v>100</v>
      </c>
      <c r="T232">
        <v>79.37</v>
      </c>
      <c r="V232">
        <v>0</v>
      </c>
      <c r="W232" t="s">
        <v>213</v>
      </c>
      <c r="Y232" t="s">
        <v>34</v>
      </c>
      <c r="Z232" t="s">
        <v>270</v>
      </c>
      <c r="AB232" t="s">
        <v>35</v>
      </c>
      <c r="AC232">
        <v>3</v>
      </c>
    </row>
    <row r="233" spans="1:29" x14ac:dyDescent="0.25">
      <c r="A233" t="s">
        <v>143</v>
      </c>
      <c r="B233">
        <v>37552</v>
      </c>
      <c r="C233" t="s">
        <v>215</v>
      </c>
      <c r="D233" t="s">
        <v>272</v>
      </c>
      <c r="E233" t="s">
        <v>272</v>
      </c>
      <c r="F233" t="s">
        <v>30</v>
      </c>
      <c r="G233">
        <v>0</v>
      </c>
      <c r="H233">
        <v>0</v>
      </c>
      <c r="I233">
        <v>0</v>
      </c>
      <c r="J233">
        <v>99</v>
      </c>
      <c r="K233" t="s">
        <v>80</v>
      </c>
      <c r="L233" t="s">
        <v>258</v>
      </c>
      <c r="M233">
        <v>372792</v>
      </c>
      <c r="N233">
        <v>59</v>
      </c>
      <c r="O233">
        <v>59</v>
      </c>
      <c r="P233">
        <v>66</v>
      </c>
      <c r="Q233">
        <v>53</v>
      </c>
      <c r="R233">
        <v>63</v>
      </c>
      <c r="S233">
        <v>100</v>
      </c>
      <c r="T233">
        <v>79.37</v>
      </c>
      <c r="V233">
        <v>0</v>
      </c>
      <c r="W233" t="s">
        <v>213</v>
      </c>
      <c r="Y233" t="s">
        <v>34</v>
      </c>
      <c r="Z233" t="s">
        <v>270</v>
      </c>
      <c r="AB233" t="s">
        <v>35</v>
      </c>
      <c r="AC233">
        <v>3</v>
      </c>
    </row>
    <row r="234" spans="1:29" x14ac:dyDescent="0.25">
      <c r="A234" t="s">
        <v>143</v>
      </c>
      <c r="B234">
        <v>37552</v>
      </c>
      <c r="C234" t="s">
        <v>215</v>
      </c>
      <c r="D234" t="s">
        <v>273</v>
      </c>
      <c r="E234" t="s">
        <v>273</v>
      </c>
      <c r="F234" t="s">
        <v>30</v>
      </c>
      <c r="G234">
        <v>0</v>
      </c>
      <c r="H234">
        <v>0</v>
      </c>
      <c r="I234">
        <v>0</v>
      </c>
      <c r="J234">
        <v>98</v>
      </c>
      <c r="K234" t="s">
        <v>80</v>
      </c>
      <c r="L234" t="s">
        <v>258</v>
      </c>
      <c r="M234">
        <v>372792</v>
      </c>
      <c r="N234">
        <v>59</v>
      </c>
      <c r="O234">
        <v>59</v>
      </c>
      <c r="P234">
        <v>66</v>
      </c>
      <c r="Q234">
        <v>53</v>
      </c>
      <c r="R234">
        <v>63</v>
      </c>
      <c r="S234">
        <v>100</v>
      </c>
      <c r="T234">
        <v>79.37</v>
      </c>
      <c r="V234">
        <v>0</v>
      </c>
      <c r="W234" t="s">
        <v>213</v>
      </c>
      <c r="Y234" t="s">
        <v>34</v>
      </c>
      <c r="Z234" t="s">
        <v>270</v>
      </c>
      <c r="AB234" t="s">
        <v>35</v>
      </c>
      <c r="AC234">
        <v>3</v>
      </c>
    </row>
    <row r="235" spans="1:29" x14ac:dyDescent="0.25">
      <c r="A235" t="s">
        <v>143</v>
      </c>
      <c r="B235">
        <v>37552</v>
      </c>
      <c r="C235" t="s">
        <v>215</v>
      </c>
      <c r="D235" t="s">
        <v>199</v>
      </c>
      <c r="E235" t="s">
        <v>199</v>
      </c>
      <c r="F235" t="s">
        <v>30</v>
      </c>
      <c r="G235">
        <v>0</v>
      </c>
      <c r="H235">
        <v>0</v>
      </c>
      <c r="I235">
        <v>3</v>
      </c>
      <c r="J235">
        <v>8</v>
      </c>
      <c r="K235" t="s">
        <v>31</v>
      </c>
      <c r="L235" t="s">
        <v>258</v>
      </c>
      <c r="M235">
        <v>257526</v>
      </c>
      <c r="N235">
        <v>65</v>
      </c>
      <c r="O235">
        <v>65</v>
      </c>
      <c r="P235">
        <v>66</v>
      </c>
      <c r="Q235">
        <v>60</v>
      </c>
      <c r="R235">
        <v>65</v>
      </c>
      <c r="S235">
        <v>100</v>
      </c>
      <c r="T235">
        <v>96.03</v>
      </c>
      <c r="V235">
        <v>0</v>
      </c>
      <c r="W235" t="s">
        <v>195</v>
      </c>
      <c r="Y235" t="s">
        <v>34</v>
      </c>
      <c r="Z235" t="s">
        <v>196</v>
      </c>
      <c r="AB235" t="s">
        <v>35</v>
      </c>
      <c r="AC235">
        <v>3</v>
      </c>
    </row>
    <row r="236" spans="1:29" x14ac:dyDescent="0.25">
      <c r="A236" t="s">
        <v>143</v>
      </c>
      <c r="B236">
        <v>37552</v>
      </c>
      <c r="C236" t="s">
        <v>215</v>
      </c>
      <c r="D236" t="s">
        <v>198</v>
      </c>
      <c r="E236" t="s">
        <v>198</v>
      </c>
      <c r="F236" t="s">
        <v>30</v>
      </c>
      <c r="G236">
        <v>0</v>
      </c>
      <c r="H236">
        <v>0</v>
      </c>
      <c r="I236">
        <v>3</v>
      </c>
      <c r="J236">
        <v>9</v>
      </c>
      <c r="K236" t="s">
        <v>31</v>
      </c>
      <c r="L236" t="s">
        <v>258</v>
      </c>
      <c r="M236">
        <v>257526</v>
      </c>
      <c r="N236">
        <v>65</v>
      </c>
      <c r="O236">
        <v>65</v>
      </c>
      <c r="P236">
        <v>66</v>
      </c>
      <c r="Q236">
        <v>60</v>
      </c>
      <c r="R236">
        <v>65</v>
      </c>
      <c r="S236">
        <v>100</v>
      </c>
      <c r="T236">
        <v>96.03</v>
      </c>
      <c r="V236">
        <v>0</v>
      </c>
      <c r="W236" t="s">
        <v>195</v>
      </c>
      <c r="Y236" t="s">
        <v>34</v>
      </c>
      <c r="Z236" t="s">
        <v>196</v>
      </c>
      <c r="AB236" t="s">
        <v>35</v>
      </c>
      <c r="AC236">
        <v>3</v>
      </c>
    </row>
    <row r="237" spans="1:29" x14ac:dyDescent="0.25">
      <c r="A237" t="s">
        <v>143</v>
      </c>
      <c r="B237">
        <v>37552</v>
      </c>
      <c r="C237" t="s">
        <v>215</v>
      </c>
      <c r="D237" t="s">
        <v>193</v>
      </c>
      <c r="E237" t="s">
        <v>193</v>
      </c>
      <c r="F237" t="s">
        <v>30</v>
      </c>
      <c r="G237">
        <v>0</v>
      </c>
      <c r="H237">
        <v>0</v>
      </c>
      <c r="I237">
        <v>2</v>
      </c>
      <c r="J237">
        <v>2</v>
      </c>
      <c r="K237" t="s">
        <v>31</v>
      </c>
      <c r="L237" t="s">
        <v>258</v>
      </c>
      <c r="M237">
        <v>7125</v>
      </c>
      <c r="N237">
        <v>66</v>
      </c>
      <c r="O237">
        <v>66</v>
      </c>
      <c r="P237">
        <v>66</v>
      </c>
      <c r="Q237">
        <v>66</v>
      </c>
      <c r="R237">
        <v>66</v>
      </c>
      <c r="S237">
        <v>100</v>
      </c>
      <c r="T237">
        <v>99.96</v>
      </c>
      <c r="V237">
        <v>0</v>
      </c>
      <c r="W237" t="s">
        <v>188</v>
      </c>
      <c r="Y237" t="s">
        <v>34</v>
      </c>
      <c r="Z237" t="s">
        <v>64</v>
      </c>
      <c r="AB237" t="s">
        <v>35</v>
      </c>
      <c r="AC237">
        <v>3</v>
      </c>
    </row>
    <row r="238" spans="1:29" x14ac:dyDescent="0.25">
      <c r="A238" t="s">
        <v>143</v>
      </c>
      <c r="B238">
        <v>37552</v>
      </c>
      <c r="C238" t="s">
        <v>215</v>
      </c>
      <c r="D238" t="s">
        <v>190</v>
      </c>
      <c r="E238" t="s">
        <v>190</v>
      </c>
      <c r="F238" t="s">
        <v>30</v>
      </c>
      <c r="G238">
        <v>0</v>
      </c>
      <c r="H238">
        <v>0</v>
      </c>
      <c r="I238">
        <v>2</v>
      </c>
      <c r="J238">
        <v>4</v>
      </c>
      <c r="K238" t="s">
        <v>31</v>
      </c>
      <c r="L238" t="s">
        <v>258</v>
      </c>
      <c r="M238">
        <v>7125</v>
      </c>
      <c r="N238">
        <v>66</v>
      </c>
      <c r="O238">
        <v>66</v>
      </c>
      <c r="P238">
        <v>66</v>
      </c>
      <c r="Q238">
        <v>66</v>
      </c>
      <c r="R238">
        <v>66</v>
      </c>
      <c r="S238">
        <v>100</v>
      </c>
      <c r="T238">
        <v>99.96</v>
      </c>
      <c r="V238">
        <v>0</v>
      </c>
      <c r="W238" t="s">
        <v>188</v>
      </c>
      <c r="Y238" t="s">
        <v>34</v>
      </c>
      <c r="Z238" t="s">
        <v>64</v>
      </c>
      <c r="AB238" t="s">
        <v>35</v>
      </c>
      <c r="AC238">
        <v>3</v>
      </c>
    </row>
    <row r="239" spans="1:29" x14ac:dyDescent="0.25">
      <c r="A239" t="s">
        <v>143</v>
      </c>
      <c r="B239">
        <v>37552</v>
      </c>
      <c r="C239" t="s">
        <v>215</v>
      </c>
      <c r="D239" t="s">
        <v>186</v>
      </c>
      <c r="E239" t="s">
        <v>186</v>
      </c>
      <c r="F239" t="s">
        <v>30</v>
      </c>
      <c r="G239">
        <v>0</v>
      </c>
      <c r="H239">
        <v>0</v>
      </c>
      <c r="I239">
        <v>1</v>
      </c>
      <c r="J239">
        <v>0</v>
      </c>
      <c r="K239" t="s">
        <v>31</v>
      </c>
      <c r="L239" t="s">
        <v>258</v>
      </c>
      <c r="M239">
        <v>20130</v>
      </c>
      <c r="N239">
        <v>66</v>
      </c>
      <c r="O239">
        <v>66</v>
      </c>
      <c r="P239">
        <v>66</v>
      </c>
      <c r="Q239">
        <v>66</v>
      </c>
      <c r="R239">
        <v>66</v>
      </c>
      <c r="S239">
        <v>100</v>
      </c>
      <c r="T239">
        <v>99.69</v>
      </c>
      <c r="V239">
        <v>0</v>
      </c>
      <c r="W239" t="s">
        <v>188</v>
      </c>
      <c r="Y239" t="s">
        <v>34</v>
      </c>
      <c r="Z239" t="s">
        <v>64</v>
      </c>
      <c r="AB239" t="s">
        <v>35</v>
      </c>
      <c r="AC239">
        <v>3</v>
      </c>
    </row>
    <row r="240" spans="1:29" x14ac:dyDescent="0.25">
      <c r="A240" t="s">
        <v>143</v>
      </c>
      <c r="B240">
        <v>37552</v>
      </c>
      <c r="C240" t="s">
        <v>215</v>
      </c>
      <c r="D240" t="s">
        <v>189</v>
      </c>
      <c r="E240" t="s">
        <v>189</v>
      </c>
      <c r="F240" t="s">
        <v>30</v>
      </c>
      <c r="G240">
        <v>0</v>
      </c>
      <c r="H240">
        <v>0</v>
      </c>
      <c r="I240">
        <v>1</v>
      </c>
      <c r="J240">
        <v>1</v>
      </c>
      <c r="K240" t="s">
        <v>31</v>
      </c>
      <c r="L240" t="s">
        <v>258</v>
      </c>
      <c r="M240">
        <v>20130</v>
      </c>
      <c r="N240">
        <v>66</v>
      </c>
      <c r="O240">
        <v>66</v>
      </c>
      <c r="P240">
        <v>66</v>
      </c>
      <c r="Q240">
        <v>66</v>
      </c>
      <c r="R240">
        <v>66</v>
      </c>
      <c r="S240">
        <v>100</v>
      </c>
      <c r="T240">
        <v>99.68</v>
      </c>
      <c r="V240">
        <v>0</v>
      </c>
      <c r="W240" t="s">
        <v>188</v>
      </c>
      <c r="Y240" t="s">
        <v>34</v>
      </c>
      <c r="Z240" t="s">
        <v>64</v>
      </c>
      <c r="AB240" t="s">
        <v>35</v>
      </c>
      <c r="AC240">
        <v>3</v>
      </c>
    </row>
    <row r="241" spans="1:29" x14ac:dyDescent="0.25">
      <c r="A241" t="s">
        <v>143</v>
      </c>
      <c r="B241">
        <v>37552</v>
      </c>
      <c r="C241" t="s">
        <v>215</v>
      </c>
      <c r="D241" t="s">
        <v>203</v>
      </c>
      <c r="E241" t="s">
        <v>203</v>
      </c>
      <c r="F241" t="s">
        <v>30</v>
      </c>
      <c r="G241">
        <v>0</v>
      </c>
      <c r="H241">
        <v>0</v>
      </c>
      <c r="I241">
        <v>3</v>
      </c>
      <c r="J241">
        <v>27</v>
      </c>
      <c r="K241" t="s">
        <v>57</v>
      </c>
      <c r="L241" t="s">
        <v>258</v>
      </c>
      <c r="M241">
        <v>21724</v>
      </c>
      <c r="N241">
        <v>65</v>
      </c>
      <c r="O241">
        <v>65</v>
      </c>
      <c r="P241">
        <v>66</v>
      </c>
      <c r="Q241">
        <v>60</v>
      </c>
      <c r="R241">
        <v>65</v>
      </c>
      <c r="S241">
        <v>100</v>
      </c>
      <c r="T241">
        <v>96.03</v>
      </c>
      <c r="V241">
        <v>0</v>
      </c>
      <c r="W241" t="s">
        <v>195</v>
      </c>
      <c r="Y241" t="s">
        <v>34</v>
      </c>
      <c r="Z241" t="s">
        <v>196</v>
      </c>
      <c r="AB241" t="s">
        <v>35</v>
      </c>
      <c r="AC241">
        <v>3</v>
      </c>
    </row>
    <row r="242" spans="1:29" x14ac:dyDescent="0.25">
      <c r="A242" t="s">
        <v>143</v>
      </c>
      <c r="B242">
        <v>37552</v>
      </c>
      <c r="C242" t="s">
        <v>215</v>
      </c>
      <c r="D242" t="s">
        <v>260</v>
      </c>
      <c r="E242" t="s">
        <v>260</v>
      </c>
      <c r="F242" t="s">
        <v>30</v>
      </c>
      <c r="G242">
        <v>0</v>
      </c>
      <c r="H242">
        <v>0</v>
      </c>
      <c r="I242">
        <v>3</v>
      </c>
      <c r="J242">
        <v>44</v>
      </c>
      <c r="K242" t="s">
        <v>57</v>
      </c>
      <c r="L242" t="s">
        <v>258</v>
      </c>
      <c r="M242">
        <v>20001</v>
      </c>
      <c r="N242">
        <v>64</v>
      </c>
      <c r="O242">
        <v>64</v>
      </c>
      <c r="P242">
        <v>65</v>
      </c>
      <c r="Q242">
        <v>60</v>
      </c>
      <c r="R242">
        <v>65</v>
      </c>
      <c r="S242">
        <v>98.02</v>
      </c>
      <c r="T242">
        <v>96.03</v>
      </c>
      <c r="V242">
        <v>0</v>
      </c>
      <c r="W242" t="s">
        <v>206</v>
      </c>
      <c r="Y242" t="s">
        <v>45</v>
      </c>
      <c r="Z242" t="s">
        <v>196</v>
      </c>
      <c r="AB242" t="s">
        <v>35</v>
      </c>
      <c r="AC242">
        <v>3</v>
      </c>
    </row>
    <row r="243" spans="1:29" x14ac:dyDescent="0.25">
      <c r="A243" t="s">
        <v>143</v>
      </c>
      <c r="B243">
        <v>37552</v>
      </c>
      <c r="C243" t="s">
        <v>215</v>
      </c>
      <c r="D243" t="s">
        <v>266</v>
      </c>
      <c r="E243" t="s">
        <v>266</v>
      </c>
      <c r="F243" t="s">
        <v>30</v>
      </c>
      <c r="G243">
        <v>0</v>
      </c>
      <c r="H243">
        <v>0</v>
      </c>
      <c r="I243">
        <v>3</v>
      </c>
      <c r="J243">
        <v>79</v>
      </c>
      <c r="K243" t="s">
        <v>57</v>
      </c>
      <c r="L243" t="s">
        <v>258</v>
      </c>
      <c r="M243">
        <v>21067</v>
      </c>
      <c r="N243">
        <v>61</v>
      </c>
      <c r="O243">
        <v>61</v>
      </c>
      <c r="P243">
        <v>62</v>
      </c>
      <c r="Q243">
        <v>56</v>
      </c>
      <c r="R243">
        <v>61</v>
      </c>
      <c r="S243">
        <v>88.12</v>
      </c>
      <c r="T243">
        <v>96.03</v>
      </c>
      <c r="V243">
        <v>0</v>
      </c>
      <c r="W243" t="s">
        <v>206</v>
      </c>
      <c r="Y243" t="s">
        <v>265</v>
      </c>
      <c r="Z243" t="s">
        <v>196</v>
      </c>
      <c r="AB243" t="s">
        <v>35</v>
      </c>
      <c r="AC243">
        <v>3</v>
      </c>
    </row>
    <row r="244" spans="1:29" x14ac:dyDescent="0.25">
      <c r="A244" t="s">
        <v>143</v>
      </c>
      <c r="B244">
        <v>37552</v>
      </c>
      <c r="C244" t="s">
        <v>215</v>
      </c>
      <c r="D244" t="s">
        <v>207</v>
      </c>
      <c r="E244" t="s">
        <v>207</v>
      </c>
      <c r="F244" t="s">
        <v>30</v>
      </c>
      <c r="G244">
        <v>0</v>
      </c>
      <c r="H244">
        <v>0</v>
      </c>
      <c r="I244">
        <v>1</v>
      </c>
      <c r="J244">
        <v>47</v>
      </c>
      <c r="K244" t="s">
        <v>57</v>
      </c>
      <c r="L244" t="s">
        <v>258</v>
      </c>
      <c r="M244">
        <v>11894</v>
      </c>
      <c r="N244">
        <v>64</v>
      </c>
      <c r="O244">
        <v>64</v>
      </c>
      <c r="P244">
        <v>66</v>
      </c>
      <c r="Q244">
        <v>60</v>
      </c>
      <c r="R244">
        <v>65</v>
      </c>
      <c r="S244">
        <v>100</v>
      </c>
      <c r="T244">
        <v>92.35</v>
      </c>
      <c r="V244">
        <v>0</v>
      </c>
      <c r="W244" t="s">
        <v>208</v>
      </c>
      <c r="Y244" t="s">
        <v>34</v>
      </c>
      <c r="Z244" t="s">
        <v>209</v>
      </c>
      <c r="AB244" t="s">
        <v>35</v>
      </c>
      <c r="AC244">
        <v>3</v>
      </c>
    </row>
    <row r="245" spans="1:29" x14ac:dyDescent="0.25">
      <c r="A245" t="s">
        <v>143</v>
      </c>
      <c r="B245">
        <v>37552</v>
      </c>
      <c r="C245" t="s">
        <v>215</v>
      </c>
      <c r="D245" t="s">
        <v>212</v>
      </c>
      <c r="E245" t="s">
        <v>212</v>
      </c>
      <c r="F245" t="s">
        <v>30</v>
      </c>
      <c r="G245">
        <v>0</v>
      </c>
      <c r="H245">
        <v>0</v>
      </c>
      <c r="I245">
        <v>0</v>
      </c>
      <c r="J245">
        <v>86</v>
      </c>
      <c r="K245" t="s">
        <v>57</v>
      </c>
      <c r="L245" t="s">
        <v>258</v>
      </c>
      <c r="M245">
        <v>27967</v>
      </c>
      <c r="N245">
        <v>60</v>
      </c>
      <c r="O245">
        <v>60</v>
      </c>
      <c r="P245">
        <v>66</v>
      </c>
      <c r="Q245">
        <v>54</v>
      </c>
      <c r="R245">
        <v>63</v>
      </c>
      <c r="S245">
        <v>100</v>
      </c>
      <c r="T245">
        <v>81.87</v>
      </c>
      <c r="V245">
        <v>0</v>
      </c>
      <c r="W245" t="s">
        <v>213</v>
      </c>
      <c r="Y245" t="s">
        <v>34</v>
      </c>
      <c r="Z245" t="s">
        <v>214</v>
      </c>
      <c r="AB245" t="s">
        <v>35</v>
      </c>
      <c r="AC245">
        <v>3</v>
      </c>
    </row>
    <row r="246" spans="1:29" x14ac:dyDescent="0.25">
      <c r="A246" t="s">
        <v>143</v>
      </c>
      <c r="B246">
        <v>37552</v>
      </c>
      <c r="C246" t="s">
        <v>215</v>
      </c>
      <c r="D246" t="s">
        <v>200</v>
      </c>
      <c r="E246" t="s">
        <v>200</v>
      </c>
      <c r="F246" t="s">
        <v>30</v>
      </c>
      <c r="G246">
        <v>0</v>
      </c>
      <c r="H246">
        <v>0</v>
      </c>
      <c r="I246">
        <v>3</v>
      </c>
      <c r="J246">
        <v>10</v>
      </c>
      <c r="K246" t="s">
        <v>54</v>
      </c>
      <c r="L246" t="s">
        <v>258</v>
      </c>
      <c r="M246">
        <v>257424</v>
      </c>
      <c r="N246">
        <v>65</v>
      </c>
      <c r="O246">
        <v>65</v>
      </c>
      <c r="P246">
        <v>66</v>
      </c>
      <c r="Q246">
        <v>60</v>
      </c>
      <c r="R246">
        <v>65</v>
      </c>
      <c r="S246">
        <v>100</v>
      </c>
      <c r="T246">
        <v>96.03</v>
      </c>
      <c r="V246">
        <v>0</v>
      </c>
      <c r="W246" t="s">
        <v>195</v>
      </c>
      <c r="Y246" t="s">
        <v>34</v>
      </c>
      <c r="Z246" t="s">
        <v>196</v>
      </c>
      <c r="AB246" t="s">
        <v>35</v>
      </c>
      <c r="AC246">
        <v>3</v>
      </c>
    </row>
    <row r="247" spans="1:29" x14ac:dyDescent="0.25">
      <c r="A247" t="s">
        <v>143</v>
      </c>
      <c r="B247">
        <v>40750</v>
      </c>
      <c r="C247" t="s">
        <v>847</v>
      </c>
      <c r="D247" t="s">
        <v>897</v>
      </c>
      <c r="E247" t="s">
        <v>897</v>
      </c>
      <c r="F247" t="s">
        <v>30</v>
      </c>
      <c r="G247">
        <v>0</v>
      </c>
      <c r="H247">
        <v>0</v>
      </c>
      <c r="I247">
        <v>3</v>
      </c>
      <c r="J247">
        <v>98</v>
      </c>
      <c r="K247" t="s">
        <v>80</v>
      </c>
      <c r="L247" t="s">
        <v>849</v>
      </c>
      <c r="M247">
        <v>93</v>
      </c>
      <c r="N247">
        <v>46</v>
      </c>
      <c r="O247">
        <v>46</v>
      </c>
      <c r="P247">
        <v>50</v>
      </c>
      <c r="Q247">
        <v>41</v>
      </c>
      <c r="R247">
        <v>48</v>
      </c>
      <c r="S247">
        <v>85.7</v>
      </c>
      <c r="T247">
        <v>-112.41</v>
      </c>
      <c r="V247">
        <v>350.08</v>
      </c>
      <c r="W247" t="s">
        <v>154</v>
      </c>
      <c r="X247" t="s">
        <v>850</v>
      </c>
      <c r="Y247" t="s">
        <v>136</v>
      </c>
      <c r="Z247">
        <f>-112--112</f>
        <v>0</v>
      </c>
      <c r="AB247" t="s">
        <v>898</v>
      </c>
      <c r="AC247">
        <v>7</v>
      </c>
    </row>
    <row r="248" spans="1:29" x14ac:dyDescent="0.25">
      <c r="A248" t="s">
        <v>143</v>
      </c>
      <c r="B248">
        <v>40750</v>
      </c>
      <c r="C248" t="s">
        <v>847</v>
      </c>
      <c r="D248" t="s">
        <v>899</v>
      </c>
      <c r="E248" t="s">
        <v>899</v>
      </c>
      <c r="F248" t="s">
        <v>30</v>
      </c>
      <c r="G248">
        <v>0</v>
      </c>
      <c r="H248">
        <v>0</v>
      </c>
      <c r="I248">
        <v>3</v>
      </c>
      <c r="J248">
        <v>99</v>
      </c>
      <c r="K248" t="s">
        <v>80</v>
      </c>
      <c r="L248" t="s">
        <v>849</v>
      </c>
      <c r="M248">
        <v>53</v>
      </c>
      <c r="N248">
        <v>46</v>
      </c>
      <c r="O248">
        <v>46</v>
      </c>
      <c r="P248">
        <v>50</v>
      </c>
      <c r="Q248">
        <v>43</v>
      </c>
      <c r="R248">
        <v>48</v>
      </c>
      <c r="S248">
        <v>100</v>
      </c>
      <c r="T248">
        <v>-113.39</v>
      </c>
      <c r="V248">
        <v>342.27</v>
      </c>
      <c r="W248" t="s">
        <v>855</v>
      </c>
      <c r="X248" t="s">
        <v>850</v>
      </c>
      <c r="Y248" t="s">
        <v>34</v>
      </c>
      <c r="Z248">
        <f>-113--113</f>
        <v>0</v>
      </c>
      <c r="AB248" t="s">
        <v>900</v>
      </c>
      <c r="AC248">
        <v>7</v>
      </c>
    </row>
    <row r="249" spans="1:29" x14ac:dyDescent="0.25">
      <c r="A249" t="s">
        <v>143</v>
      </c>
      <c r="B249">
        <v>40750</v>
      </c>
      <c r="C249" t="s">
        <v>847</v>
      </c>
      <c r="D249" t="s">
        <v>895</v>
      </c>
      <c r="E249" t="s">
        <v>895</v>
      </c>
      <c r="F249" t="s">
        <v>30</v>
      </c>
      <c r="G249">
        <v>0</v>
      </c>
      <c r="H249">
        <v>0</v>
      </c>
      <c r="I249">
        <v>1</v>
      </c>
      <c r="J249">
        <v>97</v>
      </c>
      <c r="K249" t="s">
        <v>80</v>
      </c>
      <c r="L249" t="s">
        <v>849</v>
      </c>
      <c r="M249">
        <v>101</v>
      </c>
      <c r="N249">
        <v>46</v>
      </c>
      <c r="O249">
        <v>46</v>
      </c>
      <c r="P249">
        <v>50</v>
      </c>
      <c r="Q249">
        <v>41</v>
      </c>
      <c r="R249">
        <v>48</v>
      </c>
      <c r="S249">
        <v>86.12</v>
      </c>
      <c r="T249">
        <v>-112.51</v>
      </c>
      <c r="V249">
        <v>349.19</v>
      </c>
      <c r="W249" t="s">
        <v>154</v>
      </c>
      <c r="X249" t="s">
        <v>850</v>
      </c>
      <c r="Y249" t="s">
        <v>136</v>
      </c>
      <c r="Z249">
        <f>-113--113</f>
        <v>0</v>
      </c>
      <c r="AB249" t="s">
        <v>896</v>
      </c>
      <c r="AC249">
        <v>7</v>
      </c>
    </row>
    <row r="250" spans="1:29" x14ac:dyDescent="0.25">
      <c r="A250" t="s">
        <v>143</v>
      </c>
      <c r="B250">
        <v>40750</v>
      </c>
      <c r="C250" t="s">
        <v>847</v>
      </c>
      <c r="D250" t="s">
        <v>848</v>
      </c>
      <c r="E250" t="s">
        <v>848</v>
      </c>
      <c r="F250" t="s">
        <v>30</v>
      </c>
      <c r="G250">
        <v>0</v>
      </c>
      <c r="H250">
        <v>0</v>
      </c>
      <c r="I250">
        <v>3</v>
      </c>
      <c r="J250">
        <v>0</v>
      </c>
      <c r="K250" t="s">
        <v>31</v>
      </c>
      <c r="L250" t="s">
        <v>849</v>
      </c>
      <c r="M250">
        <v>34</v>
      </c>
      <c r="N250">
        <v>51</v>
      </c>
      <c r="O250">
        <v>51</v>
      </c>
      <c r="P250">
        <v>52</v>
      </c>
      <c r="Q250">
        <v>50</v>
      </c>
      <c r="R250">
        <v>52</v>
      </c>
      <c r="S250">
        <v>97.98</v>
      </c>
      <c r="T250">
        <v>-128.85</v>
      </c>
      <c r="V250">
        <v>392.15</v>
      </c>
      <c r="W250" t="s">
        <v>154</v>
      </c>
      <c r="X250" t="s">
        <v>850</v>
      </c>
      <c r="Y250" t="s">
        <v>45</v>
      </c>
      <c r="Z250">
        <f>-129--129</f>
        <v>0</v>
      </c>
      <c r="AB250" t="s">
        <v>851</v>
      </c>
      <c r="AC250">
        <v>7</v>
      </c>
    </row>
    <row r="251" spans="1:29" x14ac:dyDescent="0.25">
      <c r="A251" t="s">
        <v>143</v>
      </c>
      <c r="B251">
        <v>40750</v>
      </c>
      <c r="C251" t="s">
        <v>847</v>
      </c>
      <c r="D251" t="s">
        <v>854</v>
      </c>
      <c r="E251" t="s">
        <v>854</v>
      </c>
      <c r="F251" t="s">
        <v>30</v>
      </c>
      <c r="G251">
        <v>0</v>
      </c>
      <c r="H251">
        <v>0</v>
      </c>
      <c r="I251">
        <v>3</v>
      </c>
      <c r="J251">
        <v>2</v>
      </c>
      <c r="K251" t="s">
        <v>31</v>
      </c>
      <c r="L251" t="s">
        <v>849</v>
      </c>
      <c r="M251">
        <v>34</v>
      </c>
      <c r="N251">
        <v>50</v>
      </c>
      <c r="O251">
        <v>50</v>
      </c>
      <c r="P251">
        <v>50</v>
      </c>
      <c r="Q251">
        <v>49</v>
      </c>
      <c r="R251">
        <v>50</v>
      </c>
      <c r="S251">
        <v>100</v>
      </c>
      <c r="T251">
        <v>-127.02</v>
      </c>
      <c r="V251">
        <v>377.18</v>
      </c>
      <c r="W251" t="s">
        <v>855</v>
      </c>
      <c r="X251" t="s">
        <v>850</v>
      </c>
      <c r="Y251" t="s">
        <v>34</v>
      </c>
      <c r="Z251">
        <f>-127--127</f>
        <v>0</v>
      </c>
      <c r="AB251" t="s">
        <v>856</v>
      </c>
      <c r="AC251">
        <v>7</v>
      </c>
    </row>
    <row r="252" spans="1:29" x14ac:dyDescent="0.25">
      <c r="A252" t="s">
        <v>143</v>
      </c>
      <c r="B252">
        <v>40750</v>
      </c>
      <c r="C252" t="s">
        <v>847</v>
      </c>
      <c r="D252" t="s">
        <v>866</v>
      </c>
      <c r="E252" t="s">
        <v>866</v>
      </c>
      <c r="F252" t="s">
        <v>30</v>
      </c>
      <c r="G252">
        <v>0</v>
      </c>
      <c r="H252">
        <v>0</v>
      </c>
      <c r="I252">
        <v>3</v>
      </c>
      <c r="J252">
        <v>7</v>
      </c>
      <c r="K252" t="s">
        <v>31</v>
      </c>
      <c r="L252" t="s">
        <v>849</v>
      </c>
      <c r="M252">
        <v>42</v>
      </c>
      <c r="N252">
        <v>49</v>
      </c>
      <c r="O252">
        <v>49</v>
      </c>
      <c r="P252">
        <v>53</v>
      </c>
      <c r="Q252">
        <v>44</v>
      </c>
      <c r="R252">
        <v>51</v>
      </c>
      <c r="S252">
        <v>100</v>
      </c>
      <c r="T252">
        <v>-127.05</v>
      </c>
      <c r="V252">
        <v>372.32</v>
      </c>
      <c r="W252" t="s">
        <v>855</v>
      </c>
      <c r="X252" t="s">
        <v>850</v>
      </c>
      <c r="Y252" t="s">
        <v>34</v>
      </c>
      <c r="Z252">
        <f>-127--127</f>
        <v>0</v>
      </c>
      <c r="AB252" t="s">
        <v>867</v>
      </c>
      <c r="AC252">
        <v>7</v>
      </c>
    </row>
    <row r="253" spans="1:29" x14ac:dyDescent="0.25">
      <c r="A253" t="s">
        <v>143</v>
      </c>
      <c r="B253">
        <v>40750</v>
      </c>
      <c r="C253" t="s">
        <v>847</v>
      </c>
      <c r="D253" t="s">
        <v>852</v>
      </c>
      <c r="E253" t="s">
        <v>852</v>
      </c>
      <c r="F253" t="s">
        <v>30</v>
      </c>
      <c r="G253">
        <v>0</v>
      </c>
      <c r="H253">
        <v>0</v>
      </c>
      <c r="I253">
        <v>1</v>
      </c>
      <c r="J253">
        <v>1</v>
      </c>
      <c r="K253" t="s">
        <v>31</v>
      </c>
      <c r="L253" t="s">
        <v>849</v>
      </c>
      <c r="M253">
        <v>41</v>
      </c>
      <c r="N253">
        <v>50</v>
      </c>
      <c r="O253">
        <v>50</v>
      </c>
      <c r="P253">
        <v>51</v>
      </c>
      <c r="Q253">
        <v>48</v>
      </c>
      <c r="R253">
        <v>50</v>
      </c>
      <c r="S253">
        <v>86.52</v>
      </c>
      <c r="T253">
        <v>-128.16999999999999</v>
      </c>
      <c r="V253">
        <v>392.36</v>
      </c>
      <c r="W253" t="s">
        <v>154</v>
      </c>
      <c r="X253" t="s">
        <v>850</v>
      </c>
      <c r="Y253" t="s">
        <v>111</v>
      </c>
      <c r="Z253">
        <f>-128--128</f>
        <v>0</v>
      </c>
      <c r="AB253" t="s">
        <v>853</v>
      </c>
      <c r="AC253">
        <v>7</v>
      </c>
    </row>
    <row r="254" spans="1:29" x14ac:dyDescent="0.25">
      <c r="A254" t="s">
        <v>143</v>
      </c>
      <c r="B254">
        <v>40750</v>
      </c>
      <c r="C254" t="s">
        <v>847</v>
      </c>
      <c r="D254" t="s">
        <v>857</v>
      </c>
      <c r="E254" t="s">
        <v>857</v>
      </c>
      <c r="F254" t="s">
        <v>30</v>
      </c>
      <c r="G254">
        <v>0</v>
      </c>
      <c r="H254">
        <v>0</v>
      </c>
      <c r="I254">
        <v>1</v>
      </c>
      <c r="J254">
        <v>3</v>
      </c>
      <c r="K254" t="s">
        <v>31</v>
      </c>
      <c r="L254" t="s">
        <v>849</v>
      </c>
      <c r="M254">
        <v>189</v>
      </c>
      <c r="N254">
        <v>49</v>
      </c>
      <c r="O254">
        <v>49</v>
      </c>
      <c r="P254">
        <v>51</v>
      </c>
      <c r="Q254">
        <v>45</v>
      </c>
      <c r="R254">
        <v>50</v>
      </c>
      <c r="S254">
        <v>76.44</v>
      </c>
      <c r="T254">
        <v>-114.05</v>
      </c>
      <c r="V254">
        <v>382.41</v>
      </c>
      <c r="W254" t="s">
        <v>154</v>
      </c>
      <c r="X254" t="s">
        <v>850</v>
      </c>
      <c r="Y254" t="s">
        <v>858</v>
      </c>
      <c r="Z254">
        <f>-114--114</f>
        <v>0</v>
      </c>
      <c r="AB254" t="s">
        <v>859</v>
      </c>
      <c r="AC254">
        <v>7</v>
      </c>
    </row>
    <row r="255" spans="1:29" x14ac:dyDescent="0.25">
      <c r="A255" t="s">
        <v>143</v>
      </c>
      <c r="B255">
        <v>40750</v>
      </c>
      <c r="C255" t="s">
        <v>847</v>
      </c>
      <c r="D255" t="s">
        <v>860</v>
      </c>
      <c r="E255" t="s">
        <v>860</v>
      </c>
      <c r="F255" t="s">
        <v>30</v>
      </c>
      <c r="G255">
        <v>0</v>
      </c>
      <c r="H255">
        <v>0</v>
      </c>
      <c r="I255">
        <v>1</v>
      </c>
      <c r="J255">
        <v>4</v>
      </c>
      <c r="K255" t="s">
        <v>31</v>
      </c>
      <c r="L255" t="s">
        <v>849</v>
      </c>
      <c r="M255">
        <v>106</v>
      </c>
      <c r="N255">
        <v>49</v>
      </c>
      <c r="O255">
        <v>49</v>
      </c>
      <c r="P255">
        <v>51</v>
      </c>
      <c r="Q255">
        <v>45</v>
      </c>
      <c r="R255">
        <v>50</v>
      </c>
      <c r="S255">
        <v>90.9</v>
      </c>
      <c r="T255">
        <v>-128.84</v>
      </c>
      <c r="V255">
        <v>383.13</v>
      </c>
      <c r="W255" t="s">
        <v>154</v>
      </c>
      <c r="X255" t="s">
        <v>850</v>
      </c>
      <c r="Y255" t="s">
        <v>262</v>
      </c>
      <c r="Z255">
        <f>-129--129</f>
        <v>0</v>
      </c>
      <c r="AB255" t="s">
        <v>861</v>
      </c>
      <c r="AC255">
        <v>7</v>
      </c>
    </row>
    <row r="256" spans="1:29" x14ac:dyDescent="0.25">
      <c r="A256" t="s">
        <v>143</v>
      </c>
      <c r="B256">
        <v>40750</v>
      </c>
      <c r="C256" t="s">
        <v>847</v>
      </c>
      <c r="D256" t="s">
        <v>862</v>
      </c>
      <c r="E256" t="s">
        <v>862</v>
      </c>
      <c r="F256" t="s">
        <v>30</v>
      </c>
      <c r="G256">
        <v>0</v>
      </c>
      <c r="H256">
        <v>0</v>
      </c>
      <c r="I256">
        <v>1</v>
      </c>
      <c r="J256">
        <v>5</v>
      </c>
      <c r="K256" t="s">
        <v>31</v>
      </c>
      <c r="L256" t="s">
        <v>849</v>
      </c>
      <c r="M256">
        <v>48</v>
      </c>
      <c r="N256">
        <v>49</v>
      </c>
      <c r="O256">
        <v>49</v>
      </c>
      <c r="P256">
        <v>51</v>
      </c>
      <c r="Q256">
        <v>47</v>
      </c>
      <c r="R256">
        <v>50</v>
      </c>
      <c r="S256">
        <v>86.52</v>
      </c>
      <c r="T256">
        <v>-128.16999999999999</v>
      </c>
      <c r="V256">
        <v>389.56</v>
      </c>
      <c r="W256" t="s">
        <v>154</v>
      </c>
      <c r="X256" t="s">
        <v>850</v>
      </c>
      <c r="Y256" t="s">
        <v>111</v>
      </c>
      <c r="Z256">
        <f>-128--128</f>
        <v>0</v>
      </c>
      <c r="AB256" t="s">
        <v>863</v>
      </c>
      <c r="AC256">
        <v>7</v>
      </c>
    </row>
    <row r="257" spans="1:29" x14ac:dyDescent="0.25">
      <c r="A257" t="s">
        <v>143</v>
      </c>
      <c r="B257">
        <v>40750</v>
      </c>
      <c r="C257" t="s">
        <v>847</v>
      </c>
      <c r="D257" t="s">
        <v>864</v>
      </c>
      <c r="E257" t="s">
        <v>864</v>
      </c>
      <c r="F257" t="s">
        <v>30</v>
      </c>
      <c r="G257">
        <v>0</v>
      </c>
      <c r="H257">
        <v>0</v>
      </c>
      <c r="I257">
        <v>1</v>
      </c>
      <c r="J257">
        <v>6</v>
      </c>
      <c r="K257" t="s">
        <v>31</v>
      </c>
      <c r="L257" t="s">
        <v>849</v>
      </c>
      <c r="M257">
        <v>48</v>
      </c>
      <c r="N257">
        <v>49</v>
      </c>
      <c r="O257">
        <v>49</v>
      </c>
      <c r="P257">
        <v>51</v>
      </c>
      <c r="Q257">
        <v>47</v>
      </c>
      <c r="R257">
        <v>50</v>
      </c>
      <c r="S257">
        <v>85.79</v>
      </c>
      <c r="T257">
        <v>-128</v>
      </c>
      <c r="V257">
        <v>390.79</v>
      </c>
      <c r="W257" t="s">
        <v>154</v>
      </c>
      <c r="X257" t="s">
        <v>850</v>
      </c>
      <c r="Y257" t="s">
        <v>136</v>
      </c>
      <c r="Z257">
        <f>-128--128</f>
        <v>0</v>
      </c>
      <c r="AB257" t="s">
        <v>865</v>
      </c>
      <c r="AC257">
        <v>7</v>
      </c>
    </row>
    <row r="258" spans="1:29" x14ac:dyDescent="0.25">
      <c r="A258" t="s">
        <v>143</v>
      </c>
      <c r="B258">
        <v>40750</v>
      </c>
      <c r="C258" t="s">
        <v>847</v>
      </c>
      <c r="D258" t="s">
        <v>868</v>
      </c>
      <c r="E258" t="s">
        <v>868</v>
      </c>
      <c r="F258" t="s">
        <v>30</v>
      </c>
      <c r="G258">
        <v>0</v>
      </c>
      <c r="H258">
        <v>0</v>
      </c>
      <c r="I258">
        <v>1</v>
      </c>
      <c r="J258">
        <v>8</v>
      </c>
      <c r="K258" t="s">
        <v>31</v>
      </c>
      <c r="L258" t="s">
        <v>849</v>
      </c>
      <c r="M258">
        <v>41</v>
      </c>
      <c r="N258">
        <v>49</v>
      </c>
      <c r="O258">
        <v>49</v>
      </c>
      <c r="P258">
        <v>51</v>
      </c>
      <c r="Q258">
        <v>47</v>
      </c>
      <c r="R258">
        <v>50</v>
      </c>
      <c r="S258">
        <v>85.79</v>
      </c>
      <c r="T258">
        <v>-128</v>
      </c>
      <c r="V258">
        <v>391.1</v>
      </c>
      <c r="W258" t="s">
        <v>154</v>
      </c>
      <c r="X258" t="s">
        <v>850</v>
      </c>
      <c r="Y258" t="s">
        <v>136</v>
      </c>
      <c r="Z258">
        <f>-128--128</f>
        <v>0</v>
      </c>
      <c r="AB258" t="s">
        <v>865</v>
      </c>
      <c r="AC258">
        <v>7</v>
      </c>
    </row>
    <row r="259" spans="1:29" x14ac:dyDescent="0.25">
      <c r="A259" t="s">
        <v>143</v>
      </c>
      <c r="B259">
        <v>40750</v>
      </c>
      <c r="C259" t="s">
        <v>847</v>
      </c>
      <c r="D259" t="s">
        <v>869</v>
      </c>
      <c r="E259" t="s">
        <v>869</v>
      </c>
      <c r="F259" t="s">
        <v>30</v>
      </c>
      <c r="G259">
        <v>0</v>
      </c>
      <c r="H259">
        <v>0</v>
      </c>
      <c r="I259">
        <v>1</v>
      </c>
      <c r="J259">
        <v>9</v>
      </c>
      <c r="K259" t="s">
        <v>31</v>
      </c>
      <c r="L259" t="s">
        <v>849</v>
      </c>
      <c r="M259">
        <v>33</v>
      </c>
      <c r="N259">
        <v>49</v>
      </c>
      <c r="O259">
        <v>49</v>
      </c>
      <c r="P259">
        <v>51</v>
      </c>
      <c r="Q259">
        <v>47</v>
      </c>
      <c r="R259">
        <v>50</v>
      </c>
      <c r="S259">
        <v>92.12</v>
      </c>
      <c r="T259">
        <v>-128.01</v>
      </c>
      <c r="V259">
        <v>381.77</v>
      </c>
      <c r="W259" t="s">
        <v>154</v>
      </c>
      <c r="X259" t="s">
        <v>850</v>
      </c>
      <c r="Y259" t="s">
        <v>77</v>
      </c>
      <c r="Z259">
        <f>-128--128</f>
        <v>0</v>
      </c>
      <c r="AB259" t="s">
        <v>870</v>
      </c>
      <c r="AC259">
        <v>7</v>
      </c>
    </row>
    <row r="260" spans="1:29" x14ac:dyDescent="0.25">
      <c r="A260" t="s">
        <v>143</v>
      </c>
      <c r="B260">
        <v>40750</v>
      </c>
      <c r="C260" t="s">
        <v>847</v>
      </c>
      <c r="D260" t="s">
        <v>883</v>
      </c>
      <c r="E260" t="s">
        <v>883</v>
      </c>
      <c r="F260" t="s">
        <v>30</v>
      </c>
      <c r="G260">
        <v>0</v>
      </c>
      <c r="H260">
        <v>0</v>
      </c>
      <c r="I260">
        <v>3</v>
      </c>
      <c r="J260">
        <v>46</v>
      </c>
      <c r="K260" t="s">
        <v>76</v>
      </c>
      <c r="L260" t="s">
        <v>849</v>
      </c>
      <c r="M260">
        <v>43</v>
      </c>
      <c r="N260">
        <v>47</v>
      </c>
      <c r="O260">
        <v>47</v>
      </c>
      <c r="P260">
        <v>51</v>
      </c>
      <c r="Q260">
        <v>42</v>
      </c>
      <c r="R260">
        <v>49</v>
      </c>
      <c r="S260">
        <v>100</v>
      </c>
      <c r="T260">
        <v>-127.01</v>
      </c>
      <c r="V260">
        <v>357.54</v>
      </c>
      <c r="W260" t="s">
        <v>855</v>
      </c>
      <c r="X260" t="s">
        <v>850</v>
      </c>
      <c r="Y260" t="s">
        <v>34</v>
      </c>
      <c r="Z260">
        <f>-127--127</f>
        <v>0</v>
      </c>
      <c r="AB260" t="s">
        <v>884</v>
      </c>
      <c r="AC260">
        <v>7</v>
      </c>
    </row>
    <row r="261" spans="1:29" x14ac:dyDescent="0.25">
      <c r="A261" t="s">
        <v>143</v>
      </c>
      <c r="B261">
        <v>40750</v>
      </c>
      <c r="C261" t="s">
        <v>847</v>
      </c>
      <c r="D261" t="s">
        <v>871</v>
      </c>
      <c r="E261" t="s">
        <v>871</v>
      </c>
      <c r="F261" t="s">
        <v>30</v>
      </c>
      <c r="G261">
        <v>0</v>
      </c>
      <c r="H261">
        <v>0</v>
      </c>
      <c r="I261">
        <v>3</v>
      </c>
      <c r="J261">
        <v>10</v>
      </c>
      <c r="K261" t="s">
        <v>57</v>
      </c>
      <c r="L261" t="s">
        <v>849</v>
      </c>
      <c r="M261">
        <v>33</v>
      </c>
      <c r="N261">
        <v>49</v>
      </c>
      <c r="O261">
        <v>49</v>
      </c>
      <c r="P261">
        <v>52</v>
      </c>
      <c r="Q261">
        <v>45</v>
      </c>
      <c r="R261">
        <v>50</v>
      </c>
      <c r="S261">
        <v>100</v>
      </c>
      <c r="T261">
        <v>-112.94</v>
      </c>
      <c r="V261">
        <v>356.03</v>
      </c>
      <c r="W261" t="s">
        <v>855</v>
      </c>
      <c r="X261" t="s">
        <v>850</v>
      </c>
      <c r="Y261" t="s">
        <v>34</v>
      </c>
      <c r="Z261">
        <f>-113--113</f>
        <v>0</v>
      </c>
      <c r="AB261" t="s">
        <v>872</v>
      </c>
      <c r="AC261">
        <v>7</v>
      </c>
    </row>
    <row r="262" spans="1:29" x14ac:dyDescent="0.25">
      <c r="A262" t="s">
        <v>143</v>
      </c>
      <c r="B262">
        <v>40750</v>
      </c>
      <c r="C262" t="s">
        <v>847</v>
      </c>
      <c r="D262" t="s">
        <v>873</v>
      </c>
      <c r="E262" t="s">
        <v>873</v>
      </c>
      <c r="F262" t="s">
        <v>30</v>
      </c>
      <c r="G262">
        <v>0</v>
      </c>
      <c r="H262">
        <v>0</v>
      </c>
      <c r="I262">
        <v>3</v>
      </c>
      <c r="J262">
        <v>20</v>
      </c>
      <c r="K262" t="s">
        <v>57</v>
      </c>
      <c r="L262" t="s">
        <v>849</v>
      </c>
      <c r="M262">
        <v>42</v>
      </c>
      <c r="N262">
        <v>48</v>
      </c>
      <c r="O262">
        <v>48</v>
      </c>
      <c r="P262">
        <v>52</v>
      </c>
      <c r="Q262">
        <v>44</v>
      </c>
      <c r="R262">
        <v>50</v>
      </c>
      <c r="S262">
        <v>100</v>
      </c>
      <c r="T262">
        <v>-127.01</v>
      </c>
      <c r="V262">
        <v>368.37</v>
      </c>
      <c r="W262" t="s">
        <v>855</v>
      </c>
      <c r="X262" t="s">
        <v>850</v>
      </c>
      <c r="Y262" t="s">
        <v>34</v>
      </c>
      <c r="Z262">
        <f>-127--127</f>
        <v>0</v>
      </c>
      <c r="AB262" t="s">
        <v>874</v>
      </c>
      <c r="AC262">
        <v>7</v>
      </c>
    </row>
    <row r="263" spans="1:29" x14ac:dyDescent="0.25">
      <c r="A263" t="s">
        <v>143</v>
      </c>
      <c r="B263">
        <v>40750</v>
      </c>
      <c r="C263" t="s">
        <v>847</v>
      </c>
      <c r="D263" t="s">
        <v>885</v>
      </c>
      <c r="E263" t="s">
        <v>885</v>
      </c>
      <c r="F263" t="s">
        <v>30</v>
      </c>
      <c r="G263">
        <v>0</v>
      </c>
      <c r="H263">
        <v>0</v>
      </c>
      <c r="I263">
        <v>3</v>
      </c>
      <c r="J263">
        <v>64</v>
      </c>
      <c r="K263" t="s">
        <v>57</v>
      </c>
      <c r="L263" t="s">
        <v>849</v>
      </c>
      <c r="M263">
        <v>26</v>
      </c>
      <c r="N263">
        <v>47</v>
      </c>
      <c r="O263">
        <v>47</v>
      </c>
      <c r="P263">
        <v>52</v>
      </c>
      <c r="Q263">
        <v>42</v>
      </c>
      <c r="R263">
        <v>50</v>
      </c>
      <c r="S263">
        <v>100</v>
      </c>
      <c r="T263">
        <v>-127.05</v>
      </c>
      <c r="V263">
        <v>362.82</v>
      </c>
      <c r="W263" t="s">
        <v>855</v>
      </c>
      <c r="X263" t="s">
        <v>850</v>
      </c>
      <c r="Y263" t="s">
        <v>34</v>
      </c>
      <c r="Z263">
        <f>-127--127</f>
        <v>0</v>
      </c>
      <c r="AB263" t="s">
        <v>886</v>
      </c>
      <c r="AC263">
        <v>7</v>
      </c>
    </row>
    <row r="264" spans="1:29" x14ac:dyDescent="0.25">
      <c r="A264" t="s">
        <v>143</v>
      </c>
      <c r="B264">
        <v>40750</v>
      </c>
      <c r="C264" t="s">
        <v>847</v>
      </c>
      <c r="D264" t="s">
        <v>887</v>
      </c>
      <c r="E264" t="s">
        <v>887</v>
      </c>
      <c r="F264" t="s">
        <v>30</v>
      </c>
      <c r="G264">
        <v>0</v>
      </c>
      <c r="H264">
        <v>0</v>
      </c>
      <c r="I264">
        <v>3</v>
      </c>
      <c r="J264">
        <v>63</v>
      </c>
      <c r="K264" t="s">
        <v>57</v>
      </c>
      <c r="L264" t="s">
        <v>849</v>
      </c>
      <c r="M264">
        <v>26</v>
      </c>
      <c r="N264">
        <v>47</v>
      </c>
      <c r="O264">
        <v>47</v>
      </c>
      <c r="P264">
        <v>50</v>
      </c>
      <c r="Q264">
        <v>45</v>
      </c>
      <c r="R264">
        <v>49</v>
      </c>
      <c r="S264">
        <v>100</v>
      </c>
      <c r="T264">
        <v>-112.8</v>
      </c>
      <c r="V264">
        <v>346.94</v>
      </c>
      <c r="W264" t="s">
        <v>855</v>
      </c>
      <c r="X264" t="s">
        <v>850</v>
      </c>
      <c r="Y264" t="s">
        <v>34</v>
      </c>
      <c r="Z264">
        <f>-113--113</f>
        <v>0</v>
      </c>
      <c r="AB264" t="s">
        <v>888</v>
      </c>
      <c r="AC264">
        <v>7</v>
      </c>
    </row>
    <row r="265" spans="1:29" x14ac:dyDescent="0.25">
      <c r="A265" t="s">
        <v>143</v>
      </c>
      <c r="B265">
        <v>40750</v>
      </c>
      <c r="C265" t="s">
        <v>847</v>
      </c>
      <c r="D265" t="s">
        <v>889</v>
      </c>
      <c r="E265" t="s">
        <v>889</v>
      </c>
      <c r="F265" t="s">
        <v>30</v>
      </c>
      <c r="G265">
        <v>0</v>
      </c>
      <c r="H265">
        <v>0</v>
      </c>
      <c r="I265">
        <v>3</v>
      </c>
      <c r="J265">
        <v>67</v>
      </c>
      <c r="K265" t="s">
        <v>57</v>
      </c>
      <c r="L265" t="s">
        <v>849</v>
      </c>
      <c r="M265">
        <v>20</v>
      </c>
      <c r="N265">
        <v>47</v>
      </c>
      <c r="O265">
        <v>47</v>
      </c>
      <c r="P265">
        <v>48</v>
      </c>
      <c r="Q265">
        <v>46</v>
      </c>
      <c r="R265">
        <v>48</v>
      </c>
      <c r="S265">
        <v>100</v>
      </c>
      <c r="T265">
        <v>-127.03</v>
      </c>
      <c r="V265">
        <v>359.71</v>
      </c>
      <c r="W265" t="s">
        <v>855</v>
      </c>
      <c r="X265" t="s">
        <v>850</v>
      </c>
      <c r="Y265" t="s">
        <v>34</v>
      </c>
      <c r="Z265">
        <f>-127--127</f>
        <v>0</v>
      </c>
      <c r="AB265" t="s">
        <v>890</v>
      </c>
      <c r="AC265">
        <v>7</v>
      </c>
    </row>
    <row r="266" spans="1:29" x14ac:dyDescent="0.25">
      <c r="A266" t="s">
        <v>143</v>
      </c>
      <c r="B266">
        <v>40750</v>
      </c>
      <c r="C266" t="s">
        <v>847</v>
      </c>
      <c r="D266" t="s">
        <v>877</v>
      </c>
      <c r="E266" t="s">
        <v>877</v>
      </c>
      <c r="F266" t="s">
        <v>30</v>
      </c>
      <c r="G266">
        <v>0</v>
      </c>
      <c r="H266">
        <v>0</v>
      </c>
      <c r="I266">
        <v>1</v>
      </c>
      <c r="J266">
        <v>38</v>
      </c>
      <c r="K266" t="s">
        <v>57</v>
      </c>
      <c r="L266" t="s">
        <v>849</v>
      </c>
      <c r="M266">
        <v>138</v>
      </c>
      <c r="N266">
        <v>47</v>
      </c>
      <c r="O266">
        <v>47</v>
      </c>
      <c r="P266">
        <v>50</v>
      </c>
      <c r="Q266">
        <v>41</v>
      </c>
      <c r="R266">
        <v>48</v>
      </c>
      <c r="S266">
        <v>83.96</v>
      </c>
      <c r="T266">
        <v>-128.13999999999999</v>
      </c>
      <c r="V266">
        <v>373.3</v>
      </c>
      <c r="W266" t="s">
        <v>154</v>
      </c>
      <c r="X266" t="s">
        <v>850</v>
      </c>
      <c r="Y266" t="s">
        <v>735</v>
      </c>
      <c r="Z266">
        <f>-128--128</f>
        <v>0</v>
      </c>
      <c r="AB266" t="s">
        <v>878</v>
      </c>
      <c r="AC266">
        <v>7</v>
      </c>
    </row>
    <row r="267" spans="1:29" x14ac:dyDescent="0.25">
      <c r="A267" t="s">
        <v>143</v>
      </c>
      <c r="B267">
        <v>40750</v>
      </c>
      <c r="C267" t="s">
        <v>847</v>
      </c>
      <c r="D267" t="s">
        <v>879</v>
      </c>
      <c r="E267" t="s">
        <v>879</v>
      </c>
      <c r="F267" t="s">
        <v>30</v>
      </c>
      <c r="G267">
        <v>0</v>
      </c>
      <c r="H267">
        <v>0</v>
      </c>
      <c r="I267">
        <v>1</v>
      </c>
      <c r="J267">
        <v>39</v>
      </c>
      <c r="K267" t="s">
        <v>57</v>
      </c>
      <c r="L267" t="s">
        <v>849</v>
      </c>
      <c r="M267">
        <v>102</v>
      </c>
      <c r="N267">
        <v>47</v>
      </c>
      <c r="O267">
        <v>47</v>
      </c>
      <c r="P267">
        <v>50</v>
      </c>
      <c r="Q267">
        <v>43</v>
      </c>
      <c r="R267">
        <v>48</v>
      </c>
      <c r="S267">
        <v>91.11</v>
      </c>
      <c r="T267">
        <v>-137.97</v>
      </c>
      <c r="V267">
        <v>377.51</v>
      </c>
      <c r="W267" t="s">
        <v>154</v>
      </c>
      <c r="X267" t="s">
        <v>850</v>
      </c>
      <c r="Y267" t="s">
        <v>262</v>
      </c>
      <c r="Z267">
        <f>-138--138</f>
        <v>0</v>
      </c>
      <c r="AB267" t="s">
        <v>880</v>
      </c>
      <c r="AC267">
        <v>7</v>
      </c>
    </row>
    <row r="268" spans="1:29" x14ac:dyDescent="0.25">
      <c r="A268" t="s">
        <v>143</v>
      </c>
      <c r="B268">
        <v>40750</v>
      </c>
      <c r="C268" t="s">
        <v>847</v>
      </c>
      <c r="D268" t="s">
        <v>891</v>
      </c>
      <c r="E268" t="s">
        <v>891</v>
      </c>
      <c r="F268" t="s">
        <v>30</v>
      </c>
      <c r="G268">
        <v>0</v>
      </c>
      <c r="H268">
        <v>0</v>
      </c>
      <c r="I268">
        <v>1</v>
      </c>
      <c r="J268">
        <v>88</v>
      </c>
      <c r="K268" t="s">
        <v>57</v>
      </c>
      <c r="L268" t="s">
        <v>849</v>
      </c>
      <c r="M268">
        <v>138</v>
      </c>
      <c r="N268">
        <v>46</v>
      </c>
      <c r="O268">
        <v>46</v>
      </c>
      <c r="P268">
        <v>52</v>
      </c>
      <c r="Q268">
        <v>39</v>
      </c>
      <c r="R268">
        <v>49</v>
      </c>
      <c r="S268">
        <v>85.94</v>
      </c>
      <c r="T268">
        <v>-113.52</v>
      </c>
      <c r="V268">
        <v>352.68</v>
      </c>
      <c r="W268" t="s">
        <v>154</v>
      </c>
      <c r="X268" t="s">
        <v>850</v>
      </c>
      <c r="Y268" t="s">
        <v>136</v>
      </c>
      <c r="Z268">
        <f>-114--114</f>
        <v>0</v>
      </c>
      <c r="AB268" t="s">
        <v>892</v>
      </c>
      <c r="AC268">
        <v>7</v>
      </c>
    </row>
    <row r="269" spans="1:29" x14ac:dyDescent="0.25">
      <c r="A269" t="s">
        <v>143</v>
      </c>
      <c r="B269">
        <v>40750</v>
      </c>
      <c r="C269" t="s">
        <v>847</v>
      </c>
      <c r="D269" t="s">
        <v>893</v>
      </c>
      <c r="E269" t="s">
        <v>893</v>
      </c>
      <c r="F269" t="s">
        <v>30</v>
      </c>
      <c r="G269">
        <v>0</v>
      </c>
      <c r="H269">
        <v>0</v>
      </c>
      <c r="I269">
        <v>1</v>
      </c>
      <c r="J269">
        <v>91</v>
      </c>
      <c r="K269" t="s">
        <v>57</v>
      </c>
      <c r="L269" t="s">
        <v>849</v>
      </c>
      <c r="M269">
        <v>128</v>
      </c>
      <c r="N269">
        <v>46</v>
      </c>
      <c r="O269">
        <v>46</v>
      </c>
      <c r="P269">
        <v>51</v>
      </c>
      <c r="Q269">
        <v>39</v>
      </c>
      <c r="R269">
        <v>48</v>
      </c>
      <c r="S269">
        <v>84.12</v>
      </c>
      <c r="T269">
        <v>-126.65</v>
      </c>
      <c r="V269">
        <v>368.58</v>
      </c>
      <c r="W269" t="s">
        <v>154</v>
      </c>
      <c r="X269" t="s">
        <v>850</v>
      </c>
      <c r="Y269" t="s">
        <v>735</v>
      </c>
      <c r="Z269">
        <f>-127--127</f>
        <v>0</v>
      </c>
      <c r="AB269" t="s">
        <v>894</v>
      </c>
      <c r="AC269">
        <v>7</v>
      </c>
    </row>
    <row r="270" spans="1:29" x14ac:dyDescent="0.25">
      <c r="A270" t="s">
        <v>143</v>
      </c>
      <c r="B270">
        <v>40750</v>
      </c>
      <c r="C270" t="s">
        <v>847</v>
      </c>
      <c r="D270" t="s">
        <v>875</v>
      </c>
      <c r="E270" t="s">
        <v>875</v>
      </c>
      <c r="F270" t="s">
        <v>30</v>
      </c>
      <c r="G270">
        <v>0</v>
      </c>
      <c r="H270">
        <v>0</v>
      </c>
      <c r="I270">
        <v>1</v>
      </c>
      <c r="J270">
        <v>23</v>
      </c>
      <c r="K270" t="s">
        <v>61</v>
      </c>
      <c r="L270" t="s">
        <v>849</v>
      </c>
      <c r="M270">
        <v>34</v>
      </c>
      <c r="N270">
        <v>48</v>
      </c>
      <c r="O270">
        <v>48</v>
      </c>
      <c r="P270">
        <v>50</v>
      </c>
      <c r="Q270">
        <v>47</v>
      </c>
      <c r="R270">
        <v>49</v>
      </c>
      <c r="S270">
        <v>97.98</v>
      </c>
      <c r="T270">
        <v>-137.97999999999999</v>
      </c>
      <c r="V270">
        <v>381.49</v>
      </c>
      <c r="W270" t="s">
        <v>154</v>
      </c>
      <c r="X270" t="s">
        <v>850</v>
      </c>
      <c r="Y270" t="s">
        <v>45</v>
      </c>
      <c r="Z270">
        <f>-138--138</f>
        <v>0</v>
      </c>
      <c r="AB270" t="s">
        <v>876</v>
      </c>
      <c r="AC270">
        <v>7</v>
      </c>
    </row>
    <row r="271" spans="1:29" x14ac:dyDescent="0.25">
      <c r="A271" t="s">
        <v>143</v>
      </c>
      <c r="B271">
        <v>40750</v>
      </c>
      <c r="C271" t="s">
        <v>847</v>
      </c>
      <c r="D271" t="s">
        <v>881</v>
      </c>
      <c r="E271" t="s">
        <v>881</v>
      </c>
      <c r="F271" t="s">
        <v>30</v>
      </c>
      <c r="G271">
        <v>0</v>
      </c>
      <c r="H271">
        <v>0</v>
      </c>
      <c r="I271">
        <v>1</v>
      </c>
      <c r="J271">
        <v>41</v>
      </c>
      <c r="K271" t="s">
        <v>54</v>
      </c>
      <c r="L271" t="s">
        <v>849</v>
      </c>
      <c r="M271">
        <v>98</v>
      </c>
      <c r="N271">
        <v>47</v>
      </c>
      <c r="O271">
        <v>47</v>
      </c>
      <c r="P271">
        <v>49</v>
      </c>
      <c r="Q271">
        <v>44</v>
      </c>
      <c r="R271">
        <v>48</v>
      </c>
      <c r="S271">
        <v>77.81</v>
      </c>
      <c r="T271">
        <v>-128.05000000000001</v>
      </c>
      <c r="V271">
        <v>386.06</v>
      </c>
      <c r="W271" t="s">
        <v>154</v>
      </c>
      <c r="X271" t="s">
        <v>850</v>
      </c>
      <c r="Y271" t="s">
        <v>378</v>
      </c>
      <c r="Z271">
        <f>-128--128</f>
        <v>0</v>
      </c>
      <c r="AB271" t="s">
        <v>882</v>
      </c>
      <c r="AC271">
        <v>7</v>
      </c>
    </row>
    <row r="272" spans="1:29" x14ac:dyDescent="0.25">
      <c r="A272" t="s">
        <v>143</v>
      </c>
      <c r="B272">
        <v>46376</v>
      </c>
      <c r="C272" t="s">
        <v>495</v>
      </c>
      <c r="D272" t="s">
        <v>496</v>
      </c>
      <c r="E272" t="s">
        <v>496</v>
      </c>
      <c r="F272" t="s">
        <v>30</v>
      </c>
      <c r="G272">
        <v>0</v>
      </c>
      <c r="H272">
        <v>0</v>
      </c>
      <c r="I272">
        <v>0</v>
      </c>
      <c r="J272">
        <v>97</v>
      </c>
      <c r="K272" t="s">
        <v>80</v>
      </c>
      <c r="L272" t="s">
        <v>546</v>
      </c>
      <c r="M272">
        <v>5</v>
      </c>
      <c r="N272">
        <v>75</v>
      </c>
      <c r="O272">
        <v>75</v>
      </c>
      <c r="P272">
        <v>75</v>
      </c>
      <c r="Q272">
        <v>75</v>
      </c>
      <c r="R272">
        <v>75</v>
      </c>
      <c r="S272">
        <v>100</v>
      </c>
      <c r="T272">
        <v>100</v>
      </c>
      <c r="U272">
        <v>100</v>
      </c>
      <c r="V272">
        <v>0</v>
      </c>
      <c r="W272" t="s">
        <v>33</v>
      </c>
      <c r="Y272" t="s">
        <v>34</v>
      </c>
      <c r="Z272" t="s">
        <v>34</v>
      </c>
      <c r="AA272" t="s">
        <v>34</v>
      </c>
      <c r="AB272" t="s">
        <v>35</v>
      </c>
      <c r="AC272">
        <v>4</v>
      </c>
    </row>
    <row r="273" spans="1:29" x14ac:dyDescent="0.25">
      <c r="A273" t="s">
        <v>143</v>
      </c>
      <c r="B273">
        <v>46376</v>
      </c>
      <c r="C273" t="s">
        <v>495</v>
      </c>
      <c r="D273" t="s">
        <v>498</v>
      </c>
      <c r="E273" t="s">
        <v>498</v>
      </c>
      <c r="F273" t="s">
        <v>30</v>
      </c>
      <c r="G273">
        <v>0</v>
      </c>
      <c r="H273">
        <v>0</v>
      </c>
      <c r="I273">
        <v>0</v>
      </c>
      <c r="J273">
        <v>98</v>
      </c>
      <c r="K273" t="s">
        <v>80</v>
      </c>
      <c r="L273" t="s">
        <v>546</v>
      </c>
      <c r="M273">
        <v>4</v>
      </c>
      <c r="N273">
        <v>75</v>
      </c>
      <c r="O273">
        <v>75</v>
      </c>
      <c r="P273">
        <v>75</v>
      </c>
      <c r="Q273">
        <v>75</v>
      </c>
      <c r="R273">
        <v>75</v>
      </c>
      <c r="S273">
        <v>100</v>
      </c>
      <c r="T273">
        <v>100</v>
      </c>
      <c r="U273">
        <v>100</v>
      </c>
      <c r="V273">
        <v>0</v>
      </c>
      <c r="W273" t="s">
        <v>33</v>
      </c>
      <c r="Y273" t="s">
        <v>34</v>
      </c>
      <c r="Z273" t="s">
        <v>34</v>
      </c>
      <c r="AA273" t="s">
        <v>34</v>
      </c>
      <c r="AB273" t="s">
        <v>35</v>
      </c>
      <c r="AC273">
        <v>4</v>
      </c>
    </row>
    <row r="274" spans="1:29" x14ac:dyDescent="0.25">
      <c r="A274" t="s">
        <v>143</v>
      </c>
      <c r="B274">
        <v>46376</v>
      </c>
      <c r="C274" t="s">
        <v>495</v>
      </c>
      <c r="D274" t="s">
        <v>500</v>
      </c>
      <c r="E274" t="s">
        <v>500</v>
      </c>
      <c r="F274" t="s">
        <v>30</v>
      </c>
      <c r="G274">
        <v>0</v>
      </c>
      <c r="H274">
        <v>0</v>
      </c>
      <c r="I274">
        <v>0</v>
      </c>
      <c r="J274">
        <v>99</v>
      </c>
      <c r="K274" t="s">
        <v>80</v>
      </c>
      <c r="L274" t="s">
        <v>546</v>
      </c>
      <c r="M274">
        <v>3</v>
      </c>
      <c r="N274">
        <v>75</v>
      </c>
      <c r="O274">
        <v>75</v>
      </c>
      <c r="P274">
        <v>75</v>
      </c>
      <c r="Q274">
        <v>75</v>
      </c>
      <c r="R274">
        <v>75</v>
      </c>
      <c r="S274">
        <v>100</v>
      </c>
      <c r="T274">
        <v>100</v>
      </c>
      <c r="U274">
        <v>100</v>
      </c>
      <c r="V274">
        <v>0</v>
      </c>
      <c r="W274" t="s">
        <v>33</v>
      </c>
      <c r="Y274" t="s">
        <v>34</v>
      </c>
      <c r="Z274" t="s">
        <v>34</v>
      </c>
      <c r="AA274" t="s">
        <v>34</v>
      </c>
      <c r="AB274" t="s">
        <v>35</v>
      </c>
      <c r="AC274">
        <v>4</v>
      </c>
    </row>
    <row r="275" spans="1:29" x14ac:dyDescent="0.25">
      <c r="A275" t="s">
        <v>143</v>
      </c>
      <c r="B275">
        <v>46376</v>
      </c>
      <c r="C275" t="s">
        <v>495</v>
      </c>
      <c r="D275" t="s">
        <v>501</v>
      </c>
      <c r="E275" t="s">
        <v>501</v>
      </c>
      <c r="F275" t="s">
        <v>30</v>
      </c>
      <c r="G275">
        <v>0</v>
      </c>
      <c r="H275">
        <v>0</v>
      </c>
      <c r="I275">
        <v>3</v>
      </c>
      <c r="J275">
        <v>0</v>
      </c>
      <c r="K275" t="s">
        <v>31</v>
      </c>
      <c r="L275" t="s">
        <v>546</v>
      </c>
      <c r="M275">
        <v>3</v>
      </c>
      <c r="N275">
        <v>100</v>
      </c>
      <c r="O275">
        <v>100</v>
      </c>
      <c r="P275">
        <v>100</v>
      </c>
      <c r="Q275">
        <v>100</v>
      </c>
      <c r="R275">
        <v>100</v>
      </c>
      <c r="S275">
        <v>100</v>
      </c>
      <c r="T275">
        <v>100</v>
      </c>
      <c r="U275">
        <v>100</v>
      </c>
      <c r="V275">
        <v>100</v>
      </c>
      <c r="W275" t="s">
        <v>547</v>
      </c>
      <c r="X275" t="s">
        <v>526</v>
      </c>
      <c r="Y275" t="s">
        <v>34</v>
      </c>
      <c r="Z275" t="s">
        <v>34</v>
      </c>
      <c r="AA275" t="s">
        <v>34</v>
      </c>
      <c r="AB275" t="s">
        <v>34</v>
      </c>
      <c r="AC275">
        <v>4</v>
      </c>
    </row>
    <row r="276" spans="1:29" x14ac:dyDescent="0.25">
      <c r="A276" t="s">
        <v>143</v>
      </c>
      <c r="B276">
        <v>46376</v>
      </c>
      <c r="C276" t="s">
        <v>495</v>
      </c>
      <c r="D276" t="s">
        <v>511</v>
      </c>
      <c r="E276" t="s">
        <v>511</v>
      </c>
      <c r="F276" t="s">
        <v>30</v>
      </c>
      <c r="G276">
        <v>0</v>
      </c>
      <c r="H276">
        <v>0</v>
      </c>
      <c r="I276">
        <v>3</v>
      </c>
      <c r="J276">
        <v>6</v>
      </c>
      <c r="K276" t="s">
        <v>31</v>
      </c>
      <c r="L276" t="s">
        <v>546</v>
      </c>
      <c r="M276">
        <v>2</v>
      </c>
      <c r="N276">
        <v>100</v>
      </c>
      <c r="O276">
        <v>100</v>
      </c>
      <c r="P276">
        <v>100</v>
      </c>
      <c r="Q276">
        <v>100</v>
      </c>
      <c r="R276">
        <v>100</v>
      </c>
      <c r="S276">
        <v>100</v>
      </c>
      <c r="T276">
        <v>100</v>
      </c>
      <c r="U276">
        <v>100</v>
      </c>
      <c r="V276">
        <v>100</v>
      </c>
      <c r="W276" t="s">
        <v>547</v>
      </c>
      <c r="X276" t="s">
        <v>526</v>
      </c>
      <c r="Y276" t="s">
        <v>34</v>
      </c>
      <c r="Z276" t="s">
        <v>34</v>
      </c>
      <c r="AA276" t="s">
        <v>34</v>
      </c>
      <c r="AB276" t="s">
        <v>34</v>
      </c>
      <c r="AC276">
        <v>4</v>
      </c>
    </row>
    <row r="277" spans="1:29" x14ac:dyDescent="0.25">
      <c r="A277" t="s">
        <v>143</v>
      </c>
      <c r="B277">
        <v>46376</v>
      </c>
      <c r="C277" t="s">
        <v>495</v>
      </c>
      <c r="D277" t="s">
        <v>533</v>
      </c>
      <c r="E277" t="s">
        <v>533</v>
      </c>
      <c r="F277" t="s">
        <v>30</v>
      </c>
      <c r="G277">
        <v>0</v>
      </c>
      <c r="H277">
        <v>0</v>
      </c>
      <c r="I277">
        <v>3</v>
      </c>
      <c r="J277">
        <v>4</v>
      </c>
      <c r="K277" t="s">
        <v>31</v>
      </c>
      <c r="L277" t="s">
        <v>546</v>
      </c>
      <c r="M277">
        <v>2</v>
      </c>
      <c r="N277">
        <v>100</v>
      </c>
      <c r="O277">
        <v>100</v>
      </c>
      <c r="P277">
        <v>100</v>
      </c>
      <c r="Q277">
        <v>100</v>
      </c>
      <c r="R277">
        <v>100</v>
      </c>
      <c r="S277">
        <v>100</v>
      </c>
      <c r="T277">
        <v>100</v>
      </c>
      <c r="U277">
        <v>100</v>
      </c>
      <c r="V277">
        <v>100</v>
      </c>
      <c r="W277" t="s">
        <v>547</v>
      </c>
      <c r="X277" t="s">
        <v>526</v>
      </c>
      <c r="Y277" t="s">
        <v>34</v>
      </c>
      <c r="Z277" t="s">
        <v>34</v>
      </c>
      <c r="AA277" t="s">
        <v>34</v>
      </c>
      <c r="AB277" t="s">
        <v>34</v>
      </c>
      <c r="AC277">
        <v>4</v>
      </c>
    </row>
    <row r="278" spans="1:29" x14ac:dyDescent="0.25">
      <c r="A278" t="s">
        <v>143</v>
      </c>
      <c r="B278">
        <v>46376</v>
      </c>
      <c r="C278" t="s">
        <v>495</v>
      </c>
      <c r="D278" t="s">
        <v>512</v>
      </c>
      <c r="E278" t="s">
        <v>512</v>
      </c>
      <c r="F278" t="s">
        <v>30</v>
      </c>
      <c r="G278">
        <v>0</v>
      </c>
      <c r="H278">
        <v>0</v>
      </c>
      <c r="I278">
        <v>3</v>
      </c>
      <c r="J278">
        <v>5</v>
      </c>
      <c r="K278" t="s">
        <v>31</v>
      </c>
      <c r="L278" t="s">
        <v>546</v>
      </c>
      <c r="M278">
        <v>2</v>
      </c>
      <c r="N278">
        <v>100</v>
      </c>
      <c r="O278">
        <v>100</v>
      </c>
      <c r="P278">
        <v>100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100</v>
      </c>
      <c r="W278" t="s">
        <v>547</v>
      </c>
      <c r="X278" t="s">
        <v>526</v>
      </c>
      <c r="Y278" t="s">
        <v>34</v>
      </c>
      <c r="Z278" t="s">
        <v>34</v>
      </c>
      <c r="AA278" t="s">
        <v>34</v>
      </c>
      <c r="AB278" t="s">
        <v>34</v>
      </c>
      <c r="AC278">
        <v>4</v>
      </c>
    </row>
    <row r="279" spans="1:29" x14ac:dyDescent="0.25">
      <c r="A279" t="s">
        <v>143</v>
      </c>
      <c r="B279">
        <v>46376</v>
      </c>
      <c r="C279" t="s">
        <v>495</v>
      </c>
      <c r="D279" t="s">
        <v>529</v>
      </c>
      <c r="E279" t="s">
        <v>529</v>
      </c>
      <c r="F279" t="s">
        <v>30</v>
      </c>
      <c r="G279">
        <v>0</v>
      </c>
      <c r="H279">
        <v>0</v>
      </c>
      <c r="I279">
        <v>3</v>
      </c>
      <c r="J279">
        <v>1</v>
      </c>
      <c r="K279" t="s">
        <v>31</v>
      </c>
      <c r="L279" t="s">
        <v>546</v>
      </c>
      <c r="M279">
        <v>2</v>
      </c>
      <c r="N279">
        <v>100</v>
      </c>
      <c r="O279">
        <v>100</v>
      </c>
      <c r="P279">
        <v>100</v>
      </c>
      <c r="Q279">
        <v>100</v>
      </c>
      <c r="R279">
        <v>100</v>
      </c>
      <c r="S279">
        <v>100</v>
      </c>
      <c r="T279">
        <v>100</v>
      </c>
      <c r="U279">
        <v>100</v>
      </c>
      <c r="V279">
        <v>100</v>
      </c>
      <c r="W279" t="s">
        <v>547</v>
      </c>
      <c r="X279" t="s">
        <v>526</v>
      </c>
      <c r="Y279" t="s">
        <v>34</v>
      </c>
      <c r="Z279" t="s">
        <v>34</v>
      </c>
      <c r="AA279" t="s">
        <v>34</v>
      </c>
      <c r="AB279" t="s">
        <v>34</v>
      </c>
      <c r="AC279">
        <v>4</v>
      </c>
    </row>
    <row r="280" spans="1:29" x14ac:dyDescent="0.25">
      <c r="A280" t="s">
        <v>143</v>
      </c>
      <c r="B280">
        <v>46376</v>
      </c>
      <c r="C280" t="s">
        <v>495</v>
      </c>
      <c r="D280" t="s">
        <v>530</v>
      </c>
      <c r="E280" t="s">
        <v>530</v>
      </c>
      <c r="F280" t="s">
        <v>30</v>
      </c>
      <c r="G280">
        <v>0</v>
      </c>
      <c r="H280">
        <v>0</v>
      </c>
      <c r="I280">
        <v>3</v>
      </c>
      <c r="J280">
        <v>2</v>
      </c>
      <c r="K280" t="s">
        <v>31</v>
      </c>
      <c r="L280" t="s">
        <v>546</v>
      </c>
      <c r="M280">
        <v>2</v>
      </c>
      <c r="N280">
        <v>100</v>
      </c>
      <c r="O280">
        <v>100</v>
      </c>
      <c r="P280">
        <v>100</v>
      </c>
      <c r="Q280">
        <v>100</v>
      </c>
      <c r="R280">
        <v>100</v>
      </c>
      <c r="S280">
        <v>100</v>
      </c>
      <c r="T280">
        <v>100</v>
      </c>
      <c r="U280">
        <v>100</v>
      </c>
      <c r="V280">
        <v>100</v>
      </c>
      <c r="W280" t="s">
        <v>547</v>
      </c>
      <c r="X280" t="s">
        <v>526</v>
      </c>
      <c r="Y280" t="s">
        <v>34</v>
      </c>
      <c r="Z280" t="s">
        <v>34</v>
      </c>
      <c r="AA280" t="s">
        <v>34</v>
      </c>
      <c r="AB280" t="s">
        <v>34</v>
      </c>
      <c r="AC280">
        <v>4</v>
      </c>
    </row>
    <row r="281" spans="1:29" x14ac:dyDescent="0.25">
      <c r="A281" t="s">
        <v>143</v>
      </c>
      <c r="B281">
        <v>46376</v>
      </c>
      <c r="C281" t="s">
        <v>495</v>
      </c>
      <c r="D281" t="s">
        <v>548</v>
      </c>
      <c r="E281" t="s">
        <v>548</v>
      </c>
      <c r="F281" t="s">
        <v>30</v>
      </c>
      <c r="G281">
        <v>0</v>
      </c>
      <c r="H281">
        <v>0</v>
      </c>
      <c r="I281">
        <v>3</v>
      </c>
      <c r="J281">
        <v>3</v>
      </c>
      <c r="K281" t="s">
        <v>31</v>
      </c>
      <c r="L281" t="s">
        <v>546</v>
      </c>
      <c r="M281">
        <v>2</v>
      </c>
      <c r="N281">
        <v>100</v>
      </c>
      <c r="O281">
        <v>100</v>
      </c>
      <c r="P281">
        <v>100</v>
      </c>
      <c r="Q281">
        <v>100</v>
      </c>
      <c r="R281">
        <v>100</v>
      </c>
      <c r="S281">
        <v>100</v>
      </c>
      <c r="T281">
        <v>100</v>
      </c>
      <c r="U281">
        <v>100</v>
      </c>
      <c r="V281">
        <v>100</v>
      </c>
      <c r="W281" t="s">
        <v>547</v>
      </c>
      <c r="X281" t="s">
        <v>526</v>
      </c>
      <c r="Y281" t="s">
        <v>34</v>
      </c>
      <c r="Z281" t="s">
        <v>34</v>
      </c>
      <c r="AA281" t="s">
        <v>34</v>
      </c>
      <c r="AB281" t="s">
        <v>34</v>
      </c>
      <c r="AC281">
        <v>4</v>
      </c>
    </row>
    <row r="282" spans="1:29" x14ac:dyDescent="0.25">
      <c r="A282" t="s">
        <v>143</v>
      </c>
      <c r="B282">
        <v>46376</v>
      </c>
      <c r="C282" t="s">
        <v>495</v>
      </c>
      <c r="D282" t="s">
        <v>499</v>
      </c>
      <c r="E282" t="s">
        <v>499</v>
      </c>
      <c r="F282" t="s">
        <v>30</v>
      </c>
      <c r="G282">
        <v>0</v>
      </c>
      <c r="H282">
        <v>0</v>
      </c>
      <c r="I282">
        <v>1</v>
      </c>
      <c r="J282">
        <v>7</v>
      </c>
      <c r="K282" t="s">
        <v>31</v>
      </c>
      <c r="L282" t="s">
        <v>546</v>
      </c>
      <c r="M282">
        <v>3</v>
      </c>
      <c r="N282">
        <v>99</v>
      </c>
      <c r="O282">
        <v>99</v>
      </c>
      <c r="P282">
        <v>100</v>
      </c>
      <c r="Q282">
        <v>100</v>
      </c>
      <c r="R282">
        <v>99</v>
      </c>
      <c r="S282">
        <v>100</v>
      </c>
      <c r="T282">
        <v>100</v>
      </c>
      <c r="U282">
        <v>100</v>
      </c>
      <c r="V282">
        <v>99.22</v>
      </c>
      <c r="W282" t="s">
        <v>549</v>
      </c>
      <c r="X282" t="s">
        <v>526</v>
      </c>
      <c r="Y282" t="s">
        <v>34</v>
      </c>
      <c r="Z282" t="s">
        <v>34</v>
      </c>
      <c r="AA282" t="s">
        <v>34</v>
      </c>
      <c r="AB282" t="s">
        <v>34</v>
      </c>
      <c r="AC282">
        <v>4</v>
      </c>
    </row>
    <row r="283" spans="1:29" x14ac:dyDescent="0.25">
      <c r="A283" t="s">
        <v>143</v>
      </c>
      <c r="B283">
        <v>46376</v>
      </c>
      <c r="C283" t="s">
        <v>495</v>
      </c>
      <c r="D283" t="s">
        <v>550</v>
      </c>
      <c r="E283" t="s">
        <v>550</v>
      </c>
      <c r="F283" t="s">
        <v>30</v>
      </c>
      <c r="G283">
        <v>0</v>
      </c>
      <c r="H283">
        <v>0</v>
      </c>
      <c r="I283">
        <v>1</v>
      </c>
      <c r="J283">
        <v>9</v>
      </c>
      <c r="K283" t="s">
        <v>31</v>
      </c>
      <c r="L283" t="s">
        <v>546</v>
      </c>
      <c r="M283">
        <v>2</v>
      </c>
      <c r="N283">
        <v>99</v>
      </c>
      <c r="O283">
        <v>99</v>
      </c>
      <c r="P283">
        <v>99</v>
      </c>
      <c r="Q283">
        <v>99</v>
      </c>
      <c r="R283">
        <v>99</v>
      </c>
      <c r="S283">
        <v>100</v>
      </c>
      <c r="T283">
        <v>100</v>
      </c>
      <c r="U283">
        <v>100</v>
      </c>
      <c r="V283">
        <v>98.66</v>
      </c>
      <c r="W283" t="s">
        <v>551</v>
      </c>
      <c r="X283" t="s">
        <v>526</v>
      </c>
      <c r="Y283" t="s">
        <v>34</v>
      </c>
      <c r="Z283" t="s">
        <v>34</v>
      </c>
      <c r="AA283" t="s">
        <v>34</v>
      </c>
      <c r="AB283" t="s">
        <v>480</v>
      </c>
      <c r="AC283">
        <v>4</v>
      </c>
    </row>
    <row r="284" spans="1:29" x14ac:dyDescent="0.25">
      <c r="A284" t="s">
        <v>143</v>
      </c>
      <c r="B284">
        <v>46376</v>
      </c>
      <c r="C284" t="s">
        <v>495</v>
      </c>
      <c r="D284" t="s">
        <v>556</v>
      </c>
      <c r="E284" t="s">
        <v>556</v>
      </c>
      <c r="F284" t="s">
        <v>30</v>
      </c>
      <c r="G284">
        <v>0</v>
      </c>
      <c r="H284">
        <v>0</v>
      </c>
      <c r="I284">
        <v>1</v>
      </c>
      <c r="J284">
        <v>8</v>
      </c>
      <c r="K284" t="s">
        <v>31</v>
      </c>
      <c r="L284" t="s">
        <v>546</v>
      </c>
      <c r="M284">
        <v>2</v>
      </c>
      <c r="N284">
        <v>99</v>
      </c>
      <c r="O284">
        <v>99</v>
      </c>
      <c r="P284">
        <v>99</v>
      </c>
      <c r="Q284">
        <v>99</v>
      </c>
      <c r="R284">
        <v>99</v>
      </c>
      <c r="S284">
        <v>100</v>
      </c>
      <c r="T284">
        <v>100</v>
      </c>
      <c r="U284">
        <v>100</v>
      </c>
      <c r="V284">
        <v>96.29</v>
      </c>
      <c r="W284" t="s">
        <v>551</v>
      </c>
      <c r="X284" t="s">
        <v>526</v>
      </c>
      <c r="Y284" t="s">
        <v>34</v>
      </c>
      <c r="Z284" t="s">
        <v>34</v>
      </c>
      <c r="AA284" t="s">
        <v>34</v>
      </c>
      <c r="AB284" t="s">
        <v>51</v>
      </c>
      <c r="AC284">
        <v>4</v>
      </c>
    </row>
    <row r="285" spans="1:29" x14ac:dyDescent="0.25">
      <c r="A285" t="s">
        <v>143</v>
      </c>
      <c r="B285">
        <v>46376</v>
      </c>
      <c r="C285" t="s">
        <v>495</v>
      </c>
      <c r="D285" t="s">
        <v>565</v>
      </c>
      <c r="E285" t="s">
        <v>565</v>
      </c>
      <c r="F285" t="s">
        <v>30</v>
      </c>
      <c r="G285">
        <v>0</v>
      </c>
      <c r="H285">
        <v>0</v>
      </c>
      <c r="I285">
        <v>1</v>
      </c>
      <c r="J285">
        <v>85</v>
      </c>
      <c r="K285" t="s">
        <v>76</v>
      </c>
      <c r="L285" t="s">
        <v>546</v>
      </c>
      <c r="M285">
        <v>2</v>
      </c>
      <c r="N285">
        <v>87</v>
      </c>
      <c r="O285">
        <v>87</v>
      </c>
      <c r="P285">
        <v>87</v>
      </c>
      <c r="Q285">
        <v>87</v>
      </c>
      <c r="R285">
        <v>87</v>
      </c>
      <c r="S285">
        <v>100</v>
      </c>
      <c r="T285">
        <v>54.11</v>
      </c>
      <c r="U285">
        <v>100</v>
      </c>
      <c r="V285">
        <v>95.71</v>
      </c>
      <c r="W285" t="s">
        <v>563</v>
      </c>
      <c r="X285" t="s">
        <v>526</v>
      </c>
      <c r="Y285" t="s">
        <v>34</v>
      </c>
      <c r="Z285" t="s">
        <v>172</v>
      </c>
      <c r="AA285" t="s">
        <v>34</v>
      </c>
      <c r="AB285" t="s">
        <v>401</v>
      </c>
      <c r="AC285">
        <v>4</v>
      </c>
    </row>
    <row r="286" spans="1:29" x14ac:dyDescent="0.25">
      <c r="A286" t="s">
        <v>143</v>
      </c>
      <c r="B286">
        <v>46376</v>
      </c>
      <c r="C286" t="s">
        <v>495</v>
      </c>
      <c r="D286" t="s">
        <v>552</v>
      </c>
      <c r="E286" t="s">
        <v>552</v>
      </c>
      <c r="F286" t="s">
        <v>30</v>
      </c>
      <c r="G286">
        <v>0</v>
      </c>
      <c r="H286">
        <v>0</v>
      </c>
      <c r="I286">
        <v>1</v>
      </c>
      <c r="J286">
        <v>32</v>
      </c>
      <c r="K286" t="s">
        <v>57</v>
      </c>
      <c r="L286" t="s">
        <v>546</v>
      </c>
      <c r="M286">
        <v>2</v>
      </c>
      <c r="N286">
        <v>99</v>
      </c>
      <c r="O286">
        <v>99</v>
      </c>
      <c r="P286">
        <v>100</v>
      </c>
      <c r="Q286">
        <v>100</v>
      </c>
      <c r="R286">
        <v>99</v>
      </c>
      <c r="S286">
        <v>100</v>
      </c>
      <c r="T286">
        <v>100</v>
      </c>
      <c r="U286">
        <v>100</v>
      </c>
      <c r="V286">
        <v>99.4</v>
      </c>
      <c r="W286" t="s">
        <v>549</v>
      </c>
      <c r="X286" t="s">
        <v>526</v>
      </c>
      <c r="Y286" t="s">
        <v>34</v>
      </c>
      <c r="Z286" t="s">
        <v>34</v>
      </c>
      <c r="AA286" t="s">
        <v>34</v>
      </c>
      <c r="AB286" t="s">
        <v>34</v>
      </c>
      <c r="AC286">
        <v>4</v>
      </c>
    </row>
    <row r="287" spans="1:29" x14ac:dyDescent="0.25">
      <c r="A287" t="s">
        <v>143</v>
      </c>
      <c r="B287">
        <v>46376</v>
      </c>
      <c r="C287" t="s">
        <v>495</v>
      </c>
      <c r="D287" t="s">
        <v>553</v>
      </c>
      <c r="E287" t="s">
        <v>553</v>
      </c>
      <c r="F287" t="s">
        <v>30</v>
      </c>
      <c r="G287">
        <v>0</v>
      </c>
      <c r="H287">
        <v>0</v>
      </c>
      <c r="I287">
        <v>1</v>
      </c>
      <c r="J287">
        <v>23</v>
      </c>
      <c r="K287" t="s">
        <v>57</v>
      </c>
      <c r="L287" t="s">
        <v>546</v>
      </c>
      <c r="M287">
        <v>2</v>
      </c>
      <c r="N287">
        <v>99</v>
      </c>
      <c r="O287">
        <v>99</v>
      </c>
      <c r="P287">
        <v>99</v>
      </c>
      <c r="Q287">
        <v>98</v>
      </c>
      <c r="R287">
        <v>99</v>
      </c>
      <c r="S287">
        <v>100</v>
      </c>
      <c r="T287">
        <v>100</v>
      </c>
      <c r="U287">
        <v>100</v>
      </c>
      <c r="V287">
        <v>96.7</v>
      </c>
      <c r="W287" t="s">
        <v>551</v>
      </c>
      <c r="X287" t="s">
        <v>526</v>
      </c>
      <c r="Y287" t="s">
        <v>34</v>
      </c>
      <c r="Z287" t="s">
        <v>34</v>
      </c>
      <c r="AA287" t="s">
        <v>34</v>
      </c>
      <c r="AB287" t="s">
        <v>554</v>
      </c>
      <c r="AC287">
        <v>4</v>
      </c>
    </row>
    <row r="288" spans="1:29" x14ac:dyDescent="0.25">
      <c r="A288" t="s">
        <v>143</v>
      </c>
      <c r="B288">
        <v>46376</v>
      </c>
      <c r="C288" t="s">
        <v>495</v>
      </c>
      <c r="D288" t="s">
        <v>514</v>
      </c>
      <c r="E288" t="s">
        <v>514</v>
      </c>
      <c r="F288" t="s">
        <v>30</v>
      </c>
      <c r="G288">
        <v>0</v>
      </c>
      <c r="H288">
        <v>0</v>
      </c>
      <c r="I288">
        <v>1</v>
      </c>
      <c r="J288">
        <v>27</v>
      </c>
      <c r="K288" t="s">
        <v>57</v>
      </c>
      <c r="L288" t="s">
        <v>546</v>
      </c>
      <c r="M288">
        <v>2</v>
      </c>
      <c r="N288">
        <v>99</v>
      </c>
      <c r="O288">
        <v>99</v>
      </c>
      <c r="P288">
        <v>99</v>
      </c>
      <c r="Q288">
        <v>99</v>
      </c>
      <c r="R288">
        <v>99</v>
      </c>
      <c r="S288">
        <v>100</v>
      </c>
      <c r="T288">
        <v>100</v>
      </c>
      <c r="U288">
        <v>100</v>
      </c>
      <c r="V288">
        <v>97.38</v>
      </c>
      <c r="W288" t="s">
        <v>551</v>
      </c>
      <c r="X288" t="s">
        <v>526</v>
      </c>
      <c r="Y288" t="s">
        <v>34</v>
      </c>
      <c r="Z288" t="s">
        <v>34</v>
      </c>
      <c r="AA288" t="s">
        <v>34</v>
      </c>
      <c r="AB288" t="s">
        <v>297</v>
      </c>
      <c r="AC288">
        <v>4</v>
      </c>
    </row>
    <row r="289" spans="1:29" x14ac:dyDescent="0.25">
      <c r="A289" t="s">
        <v>143</v>
      </c>
      <c r="B289">
        <v>46376</v>
      </c>
      <c r="C289" t="s">
        <v>495</v>
      </c>
      <c r="D289" t="s">
        <v>508</v>
      </c>
      <c r="E289" t="s">
        <v>508</v>
      </c>
      <c r="F289" t="s">
        <v>30</v>
      </c>
      <c r="G289">
        <v>0</v>
      </c>
      <c r="H289">
        <v>0</v>
      </c>
      <c r="I289">
        <v>1</v>
      </c>
      <c r="J289">
        <v>10</v>
      </c>
      <c r="K289" t="s">
        <v>57</v>
      </c>
      <c r="L289" t="s">
        <v>546</v>
      </c>
      <c r="M289">
        <v>2</v>
      </c>
      <c r="N289">
        <v>99</v>
      </c>
      <c r="O289">
        <v>99</v>
      </c>
      <c r="P289">
        <v>100</v>
      </c>
      <c r="Q289">
        <v>99</v>
      </c>
      <c r="R289">
        <v>99</v>
      </c>
      <c r="S289">
        <v>100</v>
      </c>
      <c r="T289">
        <v>100</v>
      </c>
      <c r="U289">
        <v>100</v>
      </c>
      <c r="V289">
        <v>98.21</v>
      </c>
      <c r="W289" t="s">
        <v>549</v>
      </c>
      <c r="X289" t="s">
        <v>526</v>
      </c>
      <c r="Y289" t="s">
        <v>34</v>
      </c>
      <c r="Z289" t="s">
        <v>34</v>
      </c>
      <c r="AA289" t="s">
        <v>34</v>
      </c>
      <c r="AB289" t="s">
        <v>555</v>
      </c>
      <c r="AC289">
        <v>4</v>
      </c>
    </row>
    <row r="290" spans="1:29" x14ac:dyDescent="0.25">
      <c r="A290" t="s">
        <v>143</v>
      </c>
      <c r="B290">
        <v>46376</v>
      </c>
      <c r="C290" t="s">
        <v>495</v>
      </c>
      <c r="D290" t="s">
        <v>557</v>
      </c>
      <c r="E290" t="s">
        <v>557</v>
      </c>
      <c r="F290" t="s">
        <v>30</v>
      </c>
      <c r="G290">
        <v>0</v>
      </c>
      <c r="H290">
        <v>0</v>
      </c>
      <c r="I290">
        <v>1</v>
      </c>
      <c r="J290">
        <v>52</v>
      </c>
      <c r="K290" t="s">
        <v>57</v>
      </c>
      <c r="L290" t="s">
        <v>546</v>
      </c>
      <c r="M290">
        <v>2</v>
      </c>
      <c r="N290">
        <v>98</v>
      </c>
      <c r="O290">
        <v>98</v>
      </c>
      <c r="P290">
        <v>98</v>
      </c>
      <c r="Q290">
        <v>98</v>
      </c>
      <c r="R290">
        <v>98</v>
      </c>
      <c r="S290">
        <v>100</v>
      </c>
      <c r="T290">
        <v>100</v>
      </c>
      <c r="U290">
        <v>100</v>
      </c>
      <c r="V290">
        <v>95.31</v>
      </c>
      <c r="W290" t="s">
        <v>551</v>
      </c>
      <c r="X290" t="s">
        <v>526</v>
      </c>
      <c r="Y290" t="s">
        <v>34</v>
      </c>
      <c r="Z290" t="s">
        <v>34</v>
      </c>
      <c r="AA290" t="s">
        <v>34</v>
      </c>
      <c r="AB290" t="s">
        <v>401</v>
      </c>
      <c r="AC290">
        <v>4</v>
      </c>
    </row>
    <row r="291" spans="1:29" x14ac:dyDescent="0.25">
      <c r="A291" t="s">
        <v>143</v>
      </c>
      <c r="B291">
        <v>46376</v>
      </c>
      <c r="C291" t="s">
        <v>495</v>
      </c>
      <c r="D291" t="s">
        <v>558</v>
      </c>
      <c r="E291" t="s">
        <v>558</v>
      </c>
      <c r="F291" t="s">
        <v>30</v>
      </c>
      <c r="G291">
        <v>0</v>
      </c>
      <c r="H291">
        <v>0</v>
      </c>
      <c r="I291">
        <v>1</v>
      </c>
      <c r="J291">
        <v>63</v>
      </c>
      <c r="K291" t="s">
        <v>57</v>
      </c>
      <c r="L291" t="s">
        <v>546</v>
      </c>
      <c r="M291">
        <v>2</v>
      </c>
      <c r="N291">
        <v>89</v>
      </c>
      <c r="O291">
        <v>89</v>
      </c>
      <c r="P291">
        <v>89</v>
      </c>
      <c r="Q291">
        <v>88</v>
      </c>
      <c r="R291">
        <v>89</v>
      </c>
      <c r="S291">
        <v>100</v>
      </c>
      <c r="T291">
        <v>58.38</v>
      </c>
      <c r="U291">
        <v>100</v>
      </c>
      <c r="V291">
        <v>98.37</v>
      </c>
      <c r="W291" t="s">
        <v>559</v>
      </c>
      <c r="X291" t="s">
        <v>526</v>
      </c>
      <c r="Y291" t="s">
        <v>34</v>
      </c>
      <c r="Z291" t="s">
        <v>117</v>
      </c>
      <c r="AA291" t="s">
        <v>34</v>
      </c>
      <c r="AB291" t="s">
        <v>72</v>
      </c>
      <c r="AC291">
        <v>4</v>
      </c>
    </row>
    <row r="292" spans="1:29" x14ac:dyDescent="0.25">
      <c r="A292" t="s">
        <v>143</v>
      </c>
      <c r="B292">
        <v>46376</v>
      </c>
      <c r="C292" t="s">
        <v>495</v>
      </c>
      <c r="D292" t="s">
        <v>560</v>
      </c>
      <c r="E292" t="s">
        <v>560</v>
      </c>
      <c r="F292" t="s">
        <v>30</v>
      </c>
      <c r="G292">
        <v>0</v>
      </c>
      <c r="H292">
        <v>0</v>
      </c>
      <c r="I292">
        <v>1</v>
      </c>
      <c r="J292">
        <v>57</v>
      </c>
      <c r="K292" t="s">
        <v>57</v>
      </c>
      <c r="L292" t="s">
        <v>546</v>
      </c>
      <c r="M292">
        <v>2</v>
      </c>
      <c r="N292">
        <v>89</v>
      </c>
      <c r="O292">
        <v>89</v>
      </c>
      <c r="P292">
        <v>90</v>
      </c>
      <c r="Q292">
        <v>89</v>
      </c>
      <c r="R292">
        <v>90</v>
      </c>
      <c r="S292">
        <v>100</v>
      </c>
      <c r="T292">
        <v>61.04</v>
      </c>
      <c r="U292">
        <v>100</v>
      </c>
      <c r="V292">
        <v>98.93</v>
      </c>
      <c r="W292" t="s">
        <v>559</v>
      </c>
      <c r="X292" t="s">
        <v>526</v>
      </c>
      <c r="Y292" t="s">
        <v>34</v>
      </c>
      <c r="Z292" t="s">
        <v>235</v>
      </c>
      <c r="AA292" t="s">
        <v>34</v>
      </c>
      <c r="AB292" t="s">
        <v>72</v>
      </c>
      <c r="AC292">
        <v>4</v>
      </c>
    </row>
    <row r="293" spans="1:29" x14ac:dyDescent="0.25">
      <c r="A293" t="s">
        <v>143</v>
      </c>
      <c r="B293">
        <v>46376</v>
      </c>
      <c r="C293" t="s">
        <v>495</v>
      </c>
      <c r="D293" t="s">
        <v>541</v>
      </c>
      <c r="E293" t="s">
        <v>541</v>
      </c>
      <c r="F293" t="s">
        <v>30</v>
      </c>
      <c r="G293">
        <v>0</v>
      </c>
      <c r="H293">
        <v>0</v>
      </c>
      <c r="I293">
        <v>1</v>
      </c>
      <c r="J293">
        <v>73</v>
      </c>
      <c r="K293" t="s">
        <v>57</v>
      </c>
      <c r="L293" t="s">
        <v>546</v>
      </c>
      <c r="M293">
        <v>2</v>
      </c>
      <c r="N293">
        <v>88</v>
      </c>
      <c r="O293">
        <v>88</v>
      </c>
      <c r="P293">
        <v>88</v>
      </c>
      <c r="Q293">
        <v>88</v>
      </c>
      <c r="R293">
        <v>88</v>
      </c>
      <c r="S293">
        <v>100</v>
      </c>
      <c r="T293">
        <v>54.71</v>
      </c>
      <c r="U293">
        <v>100</v>
      </c>
      <c r="V293">
        <v>98.52</v>
      </c>
      <c r="W293" t="s">
        <v>563</v>
      </c>
      <c r="X293" t="s">
        <v>526</v>
      </c>
      <c r="Y293" t="s">
        <v>34</v>
      </c>
      <c r="Z293" t="s">
        <v>542</v>
      </c>
      <c r="AA293" t="s">
        <v>34</v>
      </c>
      <c r="AB293" t="s">
        <v>321</v>
      </c>
      <c r="AC293">
        <v>4</v>
      </c>
    </row>
    <row r="294" spans="1:29" x14ac:dyDescent="0.25">
      <c r="A294" t="s">
        <v>143</v>
      </c>
      <c r="B294">
        <v>46376</v>
      </c>
      <c r="C294" t="s">
        <v>495</v>
      </c>
      <c r="D294" t="s">
        <v>564</v>
      </c>
      <c r="E294" t="s">
        <v>564</v>
      </c>
      <c r="F294" t="s">
        <v>30</v>
      </c>
      <c r="G294">
        <v>0</v>
      </c>
      <c r="H294">
        <v>0</v>
      </c>
      <c r="I294">
        <v>1</v>
      </c>
      <c r="J294">
        <v>89</v>
      </c>
      <c r="K294" t="s">
        <v>57</v>
      </c>
      <c r="L294" t="s">
        <v>546</v>
      </c>
      <c r="M294">
        <v>2</v>
      </c>
      <c r="N294">
        <v>87</v>
      </c>
      <c r="O294">
        <v>87</v>
      </c>
      <c r="P294">
        <v>87</v>
      </c>
      <c r="Q294">
        <v>87</v>
      </c>
      <c r="R294">
        <v>87</v>
      </c>
      <c r="S294">
        <v>100</v>
      </c>
      <c r="T294">
        <v>54.08</v>
      </c>
      <c r="U294">
        <v>100</v>
      </c>
      <c r="V294">
        <v>96.07</v>
      </c>
      <c r="W294" t="s">
        <v>563</v>
      </c>
      <c r="X294" t="s">
        <v>526</v>
      </c>
      <c r="Y294" t="s">
        <v>34</v>
      </c>
      <c r="Z294" t="s">
        <v>172</v>
      </c>
      <c r="AA294" t="s">
        <v>34</v>
      </c>
      <c r="AB294" t="s">
        <v>51</v>
      </c>
      <c r="AC294">
        <v>4</v>
      </c>
    </row>
    <row r="295" spans="1:29" x14ac:dyDescent="0.25">
      <c r="A295" t="s">
        <v>143</v>
      </c>
      <c r="B295">
        <v>46376</v>
      </c>
      <c r="C295" t="s">
        <v>495</v>
      </c>
      <c r="D295" t="s">
        <v>561</v>
      </c>
      <c r="E295" t="s">
        <v>561</v>
      </c>
      <c r="F295" t="s">
        <v>30</v>
      </c>
      <c r="G295">
        <v>0</v>
      </c>
      <c r="H295">
        <v>0</v>
      </c>
      <c r="I295">
        <v>1</v>
      </c>
      <c r="J295">
        <v>76</v>
      </c>
      <c r="K295" t="s">
        <v>61</v>
      </c>
      <c r="L295" t="s">
        <v>546</v>
      </c>
      <c r="M295">
        <v>2</v>
      </c>
      <c r="N295">
        <v>88</v>
      </c>
      <c r="O295">
        <v>88</v>
      </c>
      <c r="P295">
        <v>88</v>
      </c>
      <c r="Q295">
        <v>87</v>
      </c>
      <c r="R295">
        <v>88</v>
      </c>
      <c r="S295">
        <v>100</v>
      </c>
      <c r="T295">
        <v>53.99</v>
      </c>
      <c r="U295">
        <v>100</v>
      </c>
      <c r="V295">
        <v>98.84</v>
      </c>
      <c r="W295" t="s">
        <v>559</v>
      </c>
      <c r="X295" t="s">
        <v>526</v>
      </c>
      <c r="Y295" t="s">
        <v>34</v>
      </c>
      <c r="Z295" t="s">
        <v>172</v>
      </c>
      <c r="AA295" t="s">
        <v>34</v>
      </c>
      <c r="AB295" t="s">
        <v>555</v>
      </c>
      <c r="AC295">
        <v>4</v>
      </c>
    </row>
    <row r="296" spans="1:29" x14ac:dyDescent="0.25">
      <c r="A296" t="s">
        <v>143</v>
      </c>
      <c r="B296">
        <v>46376</v>
      </c>
      <c r="C296" t="s">
        <v>495</v>
      </c>
      <c r="D296" t="s">
        <v>562</v>
      </c>
      <c r="E296" t="s">
        <v>562</v>
      </c>
      <c r="F296" t="s">
        <v>30</v>
      </c>
      <c r="G296">
        <v>0</v>
      </c>
      <c r="H296">
        <v>0</v>
      </c>
      <c r="I296">
        <v>2</v>
      </c>
      <c r="J296">
        <v>72</v>
      </c>
      <c r="K296" t="s">
        <v>54</v>
      </c>
      <c r="L296" t="s">
        <v>546</v>
      </c>
      <c r="M296">
        <v>2</v>
      </c>
      <c r="N296">
        <v>88</v>
      </c>
      <c r="O296">
        <v>88</v>
      </c>
      <c r="P296">
        <v>88</v>
      </c>
      <c r="Q296">
        <v>87</v>
      </c>
      <c r="R296">
        <v>88</v>
      </c>
      <c r="S296">
        <v>100</v>
      </c>
      <c r="T296">
        <v>55.84</v>
      </c>
      <c r="U296">
        <v>100</v>
      </c>
      <c r="V296">
        <v>99.99</v>
      </c>
      <c r="W296" t="s">
        <v>559</v>
      </c>
      <c r="X296" t="s">
        <v>526</v>
      </c>
      <c r="Y296" t="s">
        <v>34</v>
      </c>
      <c r="Z296" t="s">
        <v>219</v>
      </c>
      <c r="AA296" t="s">
        <v>34</v>
      </c>
      <c r="AB296" t="s">
        <v>72</v>
      </c>
      <c r="AC296">
        <v>4</v>
      </c>
    </row>
    <row r="297" spans="1:29" x14ac:dyDescent="0.25">
      <c r="A297" t="s">
        <v>143</v>
      </c>
      <c r="B297">
        <v>53233</v>
      </c>
      <c r="C297" t="s">
        <v>323</v>
      </c>
      <c r="D297" t="s">
        <v>434</v>
      </c>
      <c r="E297" t="s">
        <v>434</v>
      </c>
      <c r="F297" t="s">
        <v>30</v>
      </c>
      <c r="G297">
        <v>0</v>
      </c>
      <c r="H297">
        <v>0</v>
      </c>
      <c r="I297">
        <v>1</v>
      </c>
      <c r="J297">
        <v>99</v>
      </c>
      <c r="K297" t="s">
        <v>80</v>
      </c>
      <c r="L297" t="s">
        <v>395</v>
      </c>
      <c r="M297">
        <v>15717</v>
      </c>
      <c r="N297">
        <v>75</v>
      </c>
      <c r="O297">
        <v>75</v>
      </c>
      <c r="P297">
        <v>89</v>
      </c>
      <c r="Q297">
        <v>54</v>
      </c>
      <c r="R297">
        <v>82</v>
      </c>
      <c r="S297">
        <v>72.2</v>
      </c>
      <c r="T297">
        <v>100</v>
      </c>
      <c r="V297">
        <v>55.17</v>
      </c>
      <c r="W297" t="s">
        <v>396</v>
      </c>
      <c r="X297" t="s">
        <v>360</v>
      </c>
      <c r="Y297" t="s">
        <v>413</v>
      </c>
      <c r="Z297" t="s">
        <v>34</v>
      </c>
      <c r="AB297" t="s">
        <v>435</v>
      </c>
      <c r="AC297">
        <v>3</v>
      </c>
    </row>
    <row r="298" spans="1:29" x14ac:dyDescent="0.25">
      <c r="A298" t="s">
        <v>143</v>
      </c>
      <c r="B298">
        <v>53233</v>
      </c>
      <c r="C298" t="s">
        <v>323</v>
      </c>
      <c r="D298" t="s">
        <v>404</v>
      </c>
      <c r="E298" t="s">
        <v>404</v>
      </c>
      <c r="F298" t="s">
        <v>30</v>
      </c>
      <c r="G298">
        <v>0</v>
      </c>
      <c r="H298">
        <v>0</v>
      </c>
      <c r="I298">
        <v>2</v>
      </c>
      <c r="J298">
        <v>4</v>
      </c>
      <c r="K298" t="s">
        <v>31</v>
      </c>
      <c r="L298" t="s">
        <v>395</v>
      </c>
      <c r="M298">
        <v>9460</v>
      </c>
      <c r="N298">
        <v>91</v>
      </c>
      <c r="O298">
        <v>91</v>
      </c>
      <c r="P298">
        <v>87</v>
      </c>
      <c r="Q298">
        <v>85</v>
      </c>
      <c r="R298">
        <v>89</v>
      </c>
      <c r="S298">
        <v>86.81</v>
      </c>
      <c r="T298">
        <v>95.6</v>
      </c>
      <c r="V298">
        <v>92.32</v>
      </c>
      <c r="W298" t="s">
        <v>400</v>
      </c>
      <c r="X298" t="s">
        <v>360</v>
      </c>
      <c r="Y298" t="s">
        <v>111</v>
      </c>
      <c r="Z298" t="s">
        <v>51</v>
      </c>
      <c r="AB298" t="s">
        <v>402</v>
      </c>
      <c r="AC298">
        <v>3</v>
      </c>
    </row>
    <row r="299" spans="1:29" x14ac:dyDescent="0.25">
      <c r="A299" t="s">
        <v>143</v>
      </c>
      <c r="B299">
        <v>53233</v>
      </c>
      <c r="C299" t="s">
        <v>323</v>
      </c>
      <c r="D299" t="s">
        <v>405</v>
      </c>
      <c r="E299" t="s">
        <v>405</v>
      </c>
      <c r="F299" t="s">
        <v>30</v>
      </c>
      <c r="G299">
        <v>0</v>
      </c>
      <c r="H299">
        <v>0</v>
      </c>
      <c r="I299">
        <v>2</v>
      </c>
      <c r="J299">
        <v>5</v>
      </c>
      <c r="K299" t="s">
        <v>31</v>
      </c>
      <c r="L299" t="s">
        <v>395</v>
      </c>
      <c r="M299">
        <v>9460</v>
      </c>
      <c r="N299">
        <v>91</v>
      </c>
      <c r="O299">
        <v>91</v>
      </c>
      <c r="P299">
        <v>87</v>
      </c>
      <c r="Q299">
        <v>85</v>
      </c>
      <c r="R299">
        <v>89</v>
      </c>
      <c r="S299">
        <v>86.81</v>
      </c>
      <c r="T299">
        <v>95.6</v>
      </c>
      <c r="V299">
        <v>92.32</v>
      </c>
      <c r="W299" t="s">
        <v>400</v>
      </c>
      <c r="X299" t="s">
        <v>360</v>
      </c>
      <c r="Y299" t="s">
        <v>111</v>
      </c>
      <c r="Z299" t="s">
        <v>51</v>
      </c>
      <c r="AB299" t="s">
        <v>402</v>
      </c>
      <c r="AC299">
        <v>3</v>
      </c>
    </row>
    <row r="300" spans="1:29" x14ac:dyDescent="0.25">
      <c r="A300" t="s">
        <v>143</v>
      </c>
      <c r="B300">
        <v>53233</v>
      </c>
      <c r="C300" t="s">
        <v>323</v>
      </c>
      <c r="D300" t="s">
        <v>406</v>
      </c>
      <c r="E300" t="s">
        <v>406</v>
      </c>
      <c r="F300" t="s">
        <v>30</v>
      </c>
      <c r="G300">
        <v>0</v>
      </c>
      <c r="H300">
        <v>0</v>
      </c>
      <c r="I300">
        <v>2</v>
      </c>
      <c r="J300">
        <v>6</v>
      </c>
      <c r="K300" t="s">
        <v>31</v>
      </c>
      <c r="L300" t="s">
        <v>395</v>
      </c>
      <c r="M300">
        <v>2564</v>
      </c>
      <c r="N300">
        <v>91</v>
      </c>
      <c r="O300">
        <v>91</v>
      </c>
      <c r="P300">
        <v>86</v>
      </c>
      <c r="Q300">
        <v>82</v>
      </c>
      <c r="R300">
        <v>89</v>
      </c>
      <c r="S300">
        <v>86.81</v>
      </c>
      <c r="T300">
        <v>100</v>
      </c>
      <c r="V300">
        <v>86.78</v>
      </c>
      <c r="W300" t="s">
        <v>396</v>
      </c>
      <c r="X300" t="s">
        <v>360</v>
      </c>
      <c r="Y300" t="s">
        <v>111</v>
      </c>
      <c r="Z300" t="s">
        <v>34</v>
      </c>
      <c r="AB300" t="s">
        <v>397</v>
      </c>
      <c r="AC300">
        <v>3</v>
      </c>
    </row>
    <row r="301" spans="1:29" x14ac:dyDescent="0.25">
      <c r="A301" t="s">
        <v>143</v>
      </c>
      <c r="B301">
        <v>53233</v>
      </c>
      <c r="C301" t="s">
        <v>323</v>
      </c>
      <c r="D301" t="s">
        <v>407</v>
      </c>
      <c r="E301" t="s">
        <v>407</v>
      </c>
      <c r="F301" t="s">
        <v>30</v>
      </c>
      <c r="G301">
        <v>0</v>
      </c>
      <c r="H301">
        <v>0</v>
      </c>
      <c r="I301">
        <v>2</v>
      </c>
      <c r="J301">
        <v>7</v>
      </c>
      <c r="K301" t="s">
        <v>31</v>
      </c>
      <c r="L301" t="s">
        <v>395</v>
      </c>
      <c r="M301">
        <v>2564</v>
      </c>
      <c r="N301">
        <v>91</v>
      </c>
      <c r="O301">
        <v>91</v>
      </c>
      <c r="P301">
        <v>86</v>
      </c>
      <c r="Q301">
        <v>82</v>
      </c>
      <c r="R301">
        <v>89</v>
      </c>
      <c r="S301">
        <v>86.81</v>
      </c>
      <c r="T301">
        <v>100</v>
      </c>
      <c r="V301">
        <v>86.78</v>
      </c>
      <c r="W301" t="s">
        <v>396</v>
      </c>
      <c r="X301" t="s">
        <v>360</v>
      </c>
      <c r="Y301" t="s">
        <v>111</v>
      </c>
      <c r="Z301" t="s">
        <v>34</v>
      </c>
      <c r="AB301" t="s">
        <v>397</v>
      </c>
      <c r="AC301">
        <v>3</v>
      </c>
    </row>
    <row r="302" spans="1:29" x14ac:dyDescent="0.25">
      <c r="A302" t="s">
        <v>143</v>
      </c>
      <c r="B302">
        <v>53233</v>
      </c>
      <c r="C302" t="s">
        <v>323</v>
      </c>
      <c r="D302" t="s">
        <v>419</v>
      </c>
      <c r="E302" t="s">
        <v>419</v>
      </c>
      <c r="F302" t="s">
        <v>30</v>
      </c>
      <c r="G302">
        <v>0</v>
      </c>
      <c r="H302">
        <v>0</v>
      </c>
      <c r="I302">
        <v>1</v>
      </c>
      <c r="J302">
        <v>56</v>
      </c>
      <c r="K302" t="s">
        <v>76</v>
      </c>
      <c r="L302" t="s">
        <v>395</v>
      </c>
      <c r="M302">
        <v>380</v>
      </c>
      <c r="N302">
        <v>83</v>
      </c>
      <c r="O302">
        <v>83</v>
      </c>
      <c r="P302">
        <v>80</v>
      </c>
      <c r="Q302">
        <v>74</v>
      </c>
      <c r="R302">
        <v>81</v>
      </c>
      <c r="S302">
        <v>61.36</v>
      </c>
      <c r="T302">
        <v>99.23</v>
      </c>
      <c r="V302">
        <v>88.99</v>
      </c>
      <c r="W302" t="s">
        <v>400</v>
      </c>
      <c r="X302" t="s">
        <v>360</v>
      </c>
      <c r="Y302" t="s">
        <v>235</v>
      </c>
      <c r="Z302" t="s">
        <v>321</v>
      </c>
      <c r="AB302" t="s">
        <v>420</v>
      </c>
      <c r="AC302">
        <v>3</v>
      </c>
    </row>
    <row r="303" spans="1:29" x14ac:dyDescent="0.25">
      <c r="A303" t="s">
        <v>143</v>
      </c>
      <c r="B303">
        <v>53233</v>
      </c>
      <c r="C303" t="s">
        <v>323</v>
      </c>
      <c r="D303" t="s">
        <v>417</v>
      </c>
      <c r="E303" t="s">
        <v>417</v>
      </c>
      <c r="F303" t="s">
        <v>30</v>
      </c>
      <c r="G303">
        <v>0</v>
      </c>
      <c r="H303">
        <v>0</v>
      </c>
      <c r="I303">
        <v>2</v>
      </c>
      <c r="J303">
        <v>51</v>
      </c>
      <c r="K303" t="s">
        <v>57</v>
      </c>
      <c r="L303" t="s">
        <v>395</v>
      </c>
      <c r="M303">
        <v>16928</v>
      </c>
      <c r="N303">
        <v>83</v>
      </c>
      <c r="O303">
        <v>83</v>
      </c>
      <c r="P303">
        <v>86</v>
      </c>
      <c r="Q303">
        <v>68</v>
      </c>
      <c r="R303">
        <v>84</v>
      </c>
      <c r="S303">
        <v>72.2</v>
      </c>
      <c r="T303">
        <v>100</v>
      </c>
      <c r="V303">
        <v>77.150000000000006</v>
      </c>
      <c r="W303" t="s">
        <v>396</v>
      </c>
      <c r="X303" t="s">
        <v>360</v>
      </c>
      <c r="Y303" t="s">
        <v>413</v>
      </c>
      <c r="Z303" t="s">
        <v>34</v>
      </c>
      <c r="AB303" t="s">
        <v>418</v>
      </c>
      <c r="AC303">
        <v>3</v>
      </c>
    </row>
    <row r="304" spans="1:29" x14ac:dyDescent="0.25">
      <c r="A304" t="s">
        <v>143</v>
      </c>
      <c r="B304">
        <v>53233</v>
      </c>
      <c r="C304" t="s">
        <v>323</v>
      </c>
      <c r="D304" t="s">
        <v>412</v>
      </c>
      <c r="E304" t="s">
        <v>412</v>
      </c>
      <c r="F304" t="s">
        <v>30</v>
      </c>
      <c r="G304">
        <v>0</v>
      </c>
      <c r="H304">
        <v>0</v>
      </c>
      <c r="I304">
        <v>1</v>
      </c>
      <c r="J304">
        <v>28</v>
      </c>
      <c r="K304" t="s">
        <v>57</v>
      </c>
      <c r="L304" t="s">
        <v>395</v>
      </c>
      <c r="M304">
        <v>16330</v>
      </c>
      <c r="N304">
        <v>85</v>
      </c>
      <c r="O304">
        <v>85</v>
      </c>
      <c r="P304">
        <v>85</v>
      </c>
      <c r="Q304">
        <v>73</v>
      </c>
      <c r="R304">
        <v>85</v>
      </c>
      <c r="S304">
        <v>72.2</v>
      </c>
      <c r="T304">
        <v>100</v>
      </c>
      <c r="V304">
        <v>83.8</v>
      </c>
      <c r="W304" t="s">
        <v>396</v>
      </c>
      <c r="X304" t="s">
        <v>360</v>
      </c>
      <c r="Y304" t="s">
        <v>413</v>
      </c>
      <c r="Z304" t="s">
        <v>34</v>
      </c>
      <c r="AB304" t="s">
        <v>414</v>
      </c>
      <c r="AC304">
        <v>3</v>
      </c>
    </row>
    <row r="305" spans="1:29" x14ac:dyDescent="0.25">
      <c r="A305" t="s">
        <v>143</v>
      </c>
      <c r="B305">
        <v>53233</v>
      </c>
      <c r="C305" t="s">
        <v>323</v>
      </c>
      <c r="D305" t="s">
        <v>423</v>
      </c>
      <c r="E305" t="s">
        <v>423</v>
      </c>
      <c r="F305" t="s">
        <v>30</v>
      </c>
      <c r="G305">
        <v>0</v>
      </c>
      <c r="H305">
        <v>0</v>
      </c>
      <c r="I305">
        <v>1</v>
      </c>
      <c r="J305">
        <v>66</v>
      </c>
      <c r="K305" t="s">
        <v>57</v>
      </c>
      <c r="L305" t="s">
        <v>395</v>
      </c>
      <c r="M305">
        <v>16275</v>
      </c>
      <c r="N305">
        <v>81</v>
      </c>
      <c r="O305">
        <v>81</v>
      </c>
      <c r="P305">
        <v>83</v>
      </c>
      <c r="Q305">
        <v>63</v>
      </c>
      <c r="R305">
        <v>82</v>
      </c>
      <c r="S305">
        <v>72.2</v>
      </c>
      <c r="T305">
        <v>100</v>
      </c>
      <c r="V305">
        <v>71.489999999999995</v>
      </c>
      <c r="W305" t="s">
        <v>396</v>
      </c>
      <c r="X305" t="s">
        <v>360</v>
      </c>
      <c r="Y305" t="s">
        <v>413</v>
      </c>
      <c r="Z305" t="s">
        <v>34</v>
      </c>
      <c r="AB305" t="s">
        <v>424</v>
      </c>
      <c r="AC305">
        <v>3</v>
      </c>
    </row>
    <row r="306" spans="1:29" x14ac:dyDescent="0.25">
      <c r="A306" t="s">
        <v>143</v>
      </c>
      <c r="B306">
        <v>53233</v>
      </c>
      <c r="C306" t="s">
        <v>323</v>
      </c>
      <c r="D306" t="s">
        <v>310</v>
      </c>
      <c r="E306" t="s">
        <v>310</v>
      </c>
      <c r="F306" t="s">
        <v>30</v>
      </c>
      <c r="G306">
        <v>0</v>
      </c>
      <c r="H306">
        <v>0</v>
      </c>
      <c r="I306">
        <v>1</v>
      </c>
      <c r="J306">
        <v>79</v>
      </c>
      <c r="K306" t="s">
        <v>57</v>
      </c>
      <c r="L306" t="s">
        <v>395</v>
      </c>
      <c r="M306">
        <v>17807</v>
      </c>
      <c r="N306">
        <v>78</v>
      </c>
      <c r="O306">
        <v>78</v>
      </c>
      <c r="P306">
        <v>85</v>
      </c>
      <c r="Q306">
        <v>57</v>
      </c>
      <c r="R306">
        <v>81</v>
      </c>
      <c r="S306">
        <v>72.2</v>
      </c>
      <c r="T306">
        <v>100</v>
      </c>
      <c r="V306">
        <v>62.56</v>
      </c>
      <c r="W306" t="s">
        <v>396</v>
      </c>
      <c r="X306" t="s">
        <v>360</v>
      </c>
      <c r="Y306" t="s">
        <v>413</v>
      </c>
      <c r="Z306" t="s">
        <v>34</v>
      </c>
      <c r="AB306" t="s">
        <v>427</v>
      </c>
      <c r="AC306">
        <v>3</v>
      </c>
    </row>
    <row r="307" spans="1:29" x14ac:dyDescent="0.25">
      <c r="A307" t="s">
        <v>143</v>
      </c>
      <c r="B307">
        <v>53233</v>
      </c>
      <c r="C307" t="s">
        <v>323</v>
      </c>
      <c r="D307" t="s">
        <v>428</v>
      </c>
      <c r="E307" t="s">
        <v>428</v>
      </c>
      <c r="F307" t="s">
        <v>30</v>
      </c>
      <c r="G307">
        <v>0</v>
      </c>
      <c r="H307">
        <v>0</v>
      </c>
      <c r="I307">
        <v>1</v>
      </c>
      <c r="J307">
        <v>88</v>
      </c>
      <c r="K307" t="s">
        <v>57</v>
      </c>
      <c r="L307" t="s">
        <v>395</v>
      </c>
      <c r="M307">
        <v>62824</v>
      </c>
      <c r="N307">
        <v>77</v>
      </c>
      <c r="O307">
        <v>77</v>
      </c>
      <c r="P307">
        <v>66</v>
      </c>
      <c r="Q307">
        <v>58</v>
      </c>
      <c r="R307">
        <v>72</v>
      </c>
      <c r="S307">
        <v>72.2</v>
      </c>
      <c r="T307">
        <v>96.02</v>
      </c>
      <c r="V307">
        <v>64</v>
      </c>
      <c r="W307" t="s">
        <v>400</v>
      </c>
      <c r="X307" t="s">
        <v>360</v>
      </c>
      <c r="Y307" t="s">
        <v>413</v>
      </c>
      <c r="Z307" t="s">
        <v>51</v>
      </c>
      <c r="AB307" t="s">
        <v>429</v>
      </c>
      <c r="AC307">
        <v>3</v>
      </c>
    </row>
    <row r="308" spans="1:29" x14ac:dyDescent="0.25">
      <c r="A308" t="s">
        <v>143</v>
      </c>
      <c r="B308">
        <v>84936</v>
      </c>
      <c r="C308" t="s">
        <v>291</v>
      </c>
      <c r="D308" t="s">
        <v>292</v>
      </c>
      <c r="E308" t="s">
        <v>292</v>
      </c>
      <c r="F308" t="s">
        <v>30</v>
      </c>
      <c r="G308">
        <v>0</v>
      </c>
      <c r="H308">
        <v>0</v>
      </c>
      <c r="I308">
        <v>3</v>
      </c>
      <c r="J308">
        <v>3</v>
      </c>
      <c r="K308" t="s">
        <v>31</v>
      </c>
      <c r="L308" t="s">
        <v>293</v>
      </c>
      <c r="M308">
        <v>184538</v>
      </c>
      <c r="N308">
        <v>59</v>
      </c>
      <c r="O308">
        <v>59</v>
      </c>
      <c r="P308">
        <v>60</v>
      </c>
      <c r="Q308">
        <v>57</v>
      </c>
      <c r="R308">
        <v>59</v>
      </c>
      <c r="S308">
        <v>100</v>
      </c>
      <c r="T308">
        <v>97.18</v>
      </c>
      <c r="U308">
        <v>100</v>
      </c>
      <c r="V308">
        <v>0</v>
      </c>
      <c r="W308" t="s">
        <v>289</v>
      </c>
      <c r="Y308" t="s">
        <v>34</v>
      </c>
      <c r="Z308" t="s">
        <v>104</v>
      </c>
      <c r="AA308" t="s">
        <v>34</v>
      </c>
      <c r="AB308" t="s">
        <v>35</v>
      </c>
      <c r="AC308">
        <v>5</v>
      </c>
    </row>
    <row r="309" spans="1:29" x14ac:dyDescent="0.25">
      <c r="A309" t="s">
        <v>143</v>
      </c>
      <c r="B309">
        <v>84936</v>
      </c>
      <c r="C309" t="s">
        <v>291</v>
      </c>
      <c r="D309" t="s">
        <v>294</v>
      </c>
      <c r="E309" t="s">
        <v>294</v>
      </c>
      <c r="F309" t="s">
        <v>30</v>
      </c>
      <c r="G309">
        <v>0</v>
      </c>
      <c r="H309">
        <v>0</v>
      </c>
      <c r="I309">
        <v>3</v>
      </c>
      <c r="J309">
        <v>5</v>
      </c>
      <c r="K309" t="s">
        <v>31</v>
      </c>
      <c r="L309" t="s">
        <v>293</v>
      </c>
      <c r="M309">
        <v>167422</v>
      </c>
      <c r="N309">
        <v>59</v>
      </c>
      <c r="O309">
        <v>59</v>
      </c>
      <c r="P309">
        <v>60</v>
      </c>
      <c r="Q309">
        <v>58</v>
      </c>
      <c r="R309">
        <v>59</v>
      </c>
      <c r="S309">
        <v>100</v>
      </c>
      <c r="T309">
        <v>98.59</v>
      </c>
      <c r="U309">
        <v>100</v>
      </c>
      <c r="V309">
        <v>0</v>
      </c>
      <c r="W309" t="s">
        <v>47</v>
      </c>
      <c r="Y309" t="s">
        <v>34</v>
      </c>
      <c r="Z309" t="s">
        <v>82</v>
      </c>
      <c r="AA309" t="s">
        <v>34</v>
      </c>
      <c r="AB309" t="s">
        <v>35</v>
      </c>
      <c r="AC309">
        <v>5</v>
      </c>
    </row>
    <row r="310" spans="1:29" x14ac:dyDescent="0.25">
      <c r="A310" t="s">
        <v>143</v>
      </c>
      <c r="B310">
        <v>84936</v>
      </c>
      <c r="C310" t="s">
        <v>291</v>
      </c>
      <c r="D310" t="s">
        <v>295</v>
      </c>
      <c r="E310" t="s">
        <v>295</v>
      </c>
      <c r="F310" t="s">
        <v>30</v>
      </c>
      <c r="G310">
        <v>0</v>
      </c>
      <c r="H310">
        <v>0</v>
      </c>
      <c r="I310">
        <v>3</v>
      </c>
      <c r="J310">
        <v>7</v>
      </c>
      <c r="K310" t="s">
        <v>31</v>
      </c>
      <c r="L310" t="s">
        <v>293</v>
      </c>
      <c r="M310">
        <v>164802</v>
      </c>
      <c r="N310">
        <v>59</v>
      </c>
      <c r="O310">
        <v>59</v>
      </c>
      <c r="P310">
        <v>59</v>
      </c>
      <c r="Q310">
        <v>58</v>
      </c>
      <c r="R310">
        <v>59</v>
      </c>
      <c r="S310">
        <v>100</v>
      </c>
      <c r="T310">
        <v>98.78</v>
      </c>
      <c r="U310">
        <v>97.38</v>
      </c>
      <c r="V310">
        <v>0</v>
      </c>
      <c r="W310" t="s">
        <v>296</v>
      </c>
      <c r="Y310" t="s">
        <v>34</v>
      </c>
      <c r="Z310" t="s">
        <v>82</v>
      </c>
      <c r="AA310" t="s">
        <v>297</v>
      </c>
      <c r="AB310" t="s">
        <v>35</v>
      </c>
      <c r="AC310">
        <v>5</v>
      </c>
    </row>
    <row r="311" spans="1:29" x14ac:dyDescent="0.25">
      <c r="A311" t="s">
        <v>84</v>
      </c>
      <c r="B311">
        <v>19574</v>
      </c>
      <c r="C311" t="s">
        <v>436</v>
      </c>
      <c r="D311" t="s">
        <v>467</v>
      </c>
      <c r="E311" t="s">
        <v>467</v>
      </c>
      <c r="F311" t="s">
        <v>30</v>
      </c>
      <c r="G311">
        <v>0</v>
      </c>
      <c r="H311">
        <v>0</v>
      </c>
      <c r="I311">
        <v>0</v>
      </c>
      <c r="J311">
        <v>99</v>
      </c>
      <c r="K311" t="s">
        <v>80</v>
      </c>
      <c r="L311" t="s">
        <v>438</v>
      </c>
      <c r="M311">
        <v>287</v>
      </c>
      <c r="N311">
        <v>66</v>
      </c>
      <c r="O311">
        <v>66</v>
      </c>
      <c r="P311">
        <v>66</v>
      </c>
      <c r="Q311">
        <v>66</v>
      </c>
      <c r="R311">
        <v>66</v>
      </c>
      <c r="S311">
        <v>100</v>
      </c>
      <c r="T311">
        <v>100</v>
      </c>
      <c r="V311">
        <v>0</v>
      </c>
      <c r="W311" t="s">
        <v>188</v>
      </c>
      <c r="Y311" t="s">
        <v>34</v>
      </c>
      <c r="Z311" t="s">
        <v>34</v>
      </c>
      <c r="AB311" t="s">
        <v>35</v>
      </c>
      <c r="AC311">
        <v>3</v>
      </c>
    </row>
    <row r="312" spans="1:29" x14ac:dyDescent="0.25">
      <c r="A312" t="s">
        <v>84</v>
      </c>
      <c r="B312">
        <v>19574</v>
      </c>
      <c r="C312" t="s">
        <v>436</v>
      </c>
      <c r="D312" t="s">
        <v>437</v>
      </c>
      <c r="E312" t="s">
        <v>437</v>
      </c>
      <c r="F312" t="s">
        <v>30</v>
      </c>
      <c r="G312">
        <v>0</v>
      </c>
      <c r="H312">
        <v>0</v>
      </c>
      <c r="I312">
        <v>3</v>
      </c>
      <c r="J312">
        <v>1</v>
      </c>
      <c r="K312" t="s">
        <v>31</v>
      </c>
      <c r="L312" t="s">
        <v>438</v>
      </c>
      <c r="M312">
        <v>4</v>
      </c>
      <c r="N312">
        <v>100</v>
      </c>
      <c r="O312">
        <v>100</v>
      </c>
      <c r="P312">
        <v>100</v>
      </c>
      <c r="Q312">
        <v>100</v>
      </c>
      <c r="R312">
        <v>100</v>
      </c>
      <c r="S312">
        <v>100</v>
      </c>
      <c r="T312">
        <v>100</v>
      </c>
      <c r="V312">
        <v>100</v>
      </c>
      <c r="W312" t="s">
        <v>439</v>
      </c>
      <c r="X312" t="s">
        <v>440</v>
      </c>
      <c r="Y312" t="s">
        <v>34</v>
      </c>
      <c r="Z312" t="s">
        <v>34</v>
      </c>
      <c r="AB312" t="s">
        <v>34</v>
      </c>
      <c r="AC312">
        <v>3</v>
      </c>
    </row>
    <row r="313" spans="1:29" x14ac:dyDescent="0.25">
      <c r="A313" t="s">
        <v>84</v>
      </c>
      <c r="B313">
        <v>19574</v>
      </c>
      <c r="C313" t="s">
        <v>436</v>
      </c>
      <c r="D313" t="s">
        <v>441</v>
      </c>
      <c r="E313" t="s">
        <v>441</v>
      </c>
      <c r="F313" t="s">
        <v>30</v>
      </c>
      <c r="G313">
        <v>0</v>
      </c>
      <c r="H313">
        <v>0</v>
      </c>
      <c r="I313">
        <v>3</v>
      </c>
      <c r="J313">
        <v>0</v>
      </c>
      <c r="K313" t="s">
        <v>31</v>
      </c>
      <c r="L313" t="s">
        <v>438</v>
      </c>
      <c r="M313">
        <v>4</v>
      </c>
      <c r="N313">
        <v>100</v>
      </c>
      <c r="O313">
        <v>100</v>
      </c>
      <c r="P313">
        <v>100</v>
      </c>
      <c r="Q313">
        <v>100</v>
      </c>
      <c r="R313">
        <v>100</v>
      </c>
      <c r="S313">
        <v>100</v>
      </c>
      <c r="T313">
        <v>100</v>
      </c>
      <c r="V313">
        <v>100</v>
      </c>
      <c r="W313" t="s">
        <v>439</v>
      </c>
      <c r="X313" t="s">
        <v>440</v>
      </c>
      <c r="Y313" t="s">
        <v>34</v>
      </c>
      <c r="Z313" t="s">
        <v>34</v>
      </c>
      <c r="AB313" t="s">
        <v>34</v>
      </c>
      <c r="AC313">
        <v>3</v>
      </c>
    </row>
    <row r="314" spans="1:29" x14ac:dyDescent="0.25">
      <c r="A314" t="s">
        <v>84</v>
      </c>
      <c r="B314">
        <v>19574</v>
      </c>
      <c r="C314" t="s">
        <v>436</v>
      </c>
      <c r="D314" t="s">
        <v>442</v>
      </c>
      <c r="E314" t="s">
        <v>442</v>
      </c>
      <c r="F314" t="s">
        <v>30</v>
      </c>
      <c r="G314">
        <v>0</v>
      </c>
      <c r="H314">
        <v>0</v>
      </c>
      <c r="I314">
        <v>3</v>
      </c>
      <c r="J314">
        <v>3</v>
      </c>
      <c r="K314" t="s">
        <v>31</v>
      </c>
      <c r="L314" t="s">
        <v>438</v>
      </c>
      <c r="M314">
        <v>2</v>
      </c>
      <c r="N314">
        <v>100</v>
      </c>
      <c r="O314">
        <v>100</v>
      </c>
      <c r="P314">
        <v>100</v>
      </c>
      <c r="Q314">
        <v>100</v>
      </c>
      <c r="R314">
        <v>100</v>
      </c>
      <c r="S314">
        <v>100</v>
      </c>
      <c r="T314">
        <v>100</v>
      </c>
      <c r="V314">
        <v>100</v>
      </c>
      <c r="W314" t="s">
        <v>439</v>
      </c>
      <c r="X314" t="s">
        <v>440</v>
      </c>
      <c r="Y314" t="s">
        <v>34</v>
      </c>
      <c r="Z314" t="s">
        <v>34</v>
      </c>
      <c r="AB314" t="s">
        <v>34</v>
      </c>
      <c r="AC314">
        <v>3</v>
      </c>
    </row>
    <row r="315" spans="1:29" x14ac:dyDescent="0.25">
      <c r="A315" t="s">
        <v>84</v>
      </c>
      <c r="B315">
        <v>19574</v>
      </c>
      <c r="C315" t="s">
        <v>436</v>
      </c>
      <c r="D315" t="s">
        <v>443</v>
      </c>
      <c r="E315" t="s">
        <v>443</v>
      </c>
      <c r="F315" t="s">
        <v>30</v>
      </c>
      <c r="G315">
        <v>0</v>
      </c>
      <c r="H315">
        <v>0</v>
      </c>
      <c r="I315">
        <v>3</v>
      </c>
      <c r="J315">
        <v>2</v>
      </c>
      <c r="K315" t="s">
        <v>31</v>
      </c>
      <c r="L315" t="s">
        <v>438</v>
      </c>
      <c r="M315">
        <v>2</v>
      </c>
      <c r="N315">
        <v>100</v>
      </c>
      <c r="O315">
        <v>100</v>
      </c>
      <c r="P315">
        <v>100</v>
      </c>
      <c r="Q315">
        <v>100</v>
      </c>
      <c r="R315">
        <v>100</v>
      </c>
      <c r="S315">
        <v>100</v>
      </c>
      <c r="T315">
        <v>100</v>
      </c>
      <c r="V315">
        <v>100</v>
      </c>
      <c r="W315" t="s">
        <v>439</v>
      </c>
      <c r="X315" t="s">
        <v>440</v>
      </c>
      <c r="Y315" t="s">
        <v>34</v>
      </c>
      <c r="Z315" t="s">
        <v>34</v>
      </c>
      <c r="AB315" t="s">
        <v>34</v>
      </c>
      <c r="AC315">
        <v>3</v>
      </c>
    </row>
    <row r="316" spans="1:29" x14ac:dyDescent="0.25">
      <c r="A316" t="s">
        <v>84</v>
      </c>
      <c r="B316">
        <v>19574</v>
      </c>
      <c r="C316" t="s">
        <v>436</v>
      </c>
      <c r="D316" t="s">
        <v>444</v>
      </c>
      <c r="E316" t="s">
        <v>444</v>
      </c>
      <c r="F316" t="s">
        <v>30</v>
      </c>
      <c r="G316">
        <v>0</v>
      </c>
      <c r="H316">
        <v>0</v>
      </c>
      <c r="I316">
        <v>2</v>
      </c>
      <c r="J316">
        <v>4</v>
      </c>
      <c r="K316" t="s">
        <v>31</v>
      </c>
      <c r="L316" t="s">
        <v>438</v>
      </c>
      <c r="M316">
        <v>13</v>
      </c>
      <c r="N316">
        <v>99</v>
      </c>
      <c r="O316">
        <v>99</v>
      </c>
      <c r="P316">
        <v>99</v>
      </c>
      <c r="Q316">
        <v>99</v>
      </c>
      <c r="R316">
        <v>99</v>
      </c>
      <c r="S316">
        <v>100</v>
      </c>
      <c r="T316">
        <v>99.79</v>
      </c>
      <c r="V316">
        <v>100</v>
      </c>
      <c r="W316" t="s">
        <v>222</v>
      </c>
      <c r="X316" t="s">
        <v>440</v>
      </c>
      <c r="Y316" t="s">
        <v>34</v>
      </c>
      <c r="Z316" t="s">
        <v>34</v>
      </c>
      <c r="AB316" t="s">
        <v>34</v>
      </c>
      <c r="AC316">
        <v>3</v>
      </c>
    </row>
    <row r="317" spans="1:29" x14ac:dyDescent="0.25">
      <c r="A317" t="s">
        <v>84</v>
      </c>
      <c r="B317">
        <v>19574</v>
      </c>
      <c r="C317" t="s">
        <v>436</v>
      </c>
      <c r="D317" t="s">
        <v>445</v>
      </c>
      <c r="E317" t="s">
        <v>445</v>
      </c>
      <c r="F317" t="s">
        <v>30</v>
      </c>
      <c r="G317">
        <v>0</v>
      </c>
      <c r="H317">
        <v>0</v>
      </c>
      <c r="I317">
        <v>2</v>
      </c>
      <c r="J317">
        <v>5</v>
      </c>
      <c r="K317" t="s">
        <v>31</v>
      </c>
      <c r="L317" t="s">
        <v>438</v>
      </c>
      <c r="M317">
        <v>12</v>
      </c>
      <c r="N317">
        <v>99</v>
      </c>
      <c r="O317">
        <v>99</v>
      </c>
      <c r="P317">
        <v>99</v>
      </c>
      <c r="Q317">
        <v>99</v>
      </c>
      <c r="R317">
        <v>99</v>
      </c>
      <c r="S317">
        <v>100</v>
      </c>
      <c r="T317">
        <v>99.85</v>
      </c>
      <c r="V317">
        <v>100</v>
      </c>
      <c r="W317" t="s">
        <v>222</v>
      </c>
      <c r="X317" t="s">
        <v>440</v>
      </c>
      <c r="Y317" t="s">
        <v>34</v>
      </c>
      <c r="Z317" t="s">
        <v>34</v>
      </c>
      <c r="AB317" t="s">
        <v>34</v>
      </c>
      <c r="AC317">
        <v>3</v>
      </c>
    </row>
    <row r="318" spans="1:29" x14ac:dyDescent="0.25">
      <c r="A318" t="s">
        <v>84</v>
      </c>
      <c r="B318">
        <v>19574</v>
      </c>
      <c r="C318" t="s">
        <v>436</v>
      </c>
      <c r="D318" t="s">
        <v>446</v>
      </c>
      <c r="E318" t="s">
        <v>446</v>
      </c>
      <c r="F318" t="s">
        <v>30</v>
      </c>
      <c r="G318">
        <v>0</v>
      </c>
      <c r="H318">
        <v>0</v>
      </c>
      <c r="I318">
        <v>2</v>
      </c>
      <c r="J318">
        <v>6</v>
      </c>
      <c r="K318" t="s">
        <v>31</v>
      </c>
      <c r="L318" t="s">
        <v>438</v>
      </c>
      <c r="M318">
        <v>7</v>
      </c>
      <c r="N318">
        <v>99</v>
      </c>
      <c r="O318">
        <v>99</v>
      </c>
      <c r="P318">
        <v>99</v>
      </c>
      <c r="Q318">
        <v>99</v>
      </c>
      <c r="R318">
        <v>99</v>
      </c>
      <c r="S318">
        <v>100</v>
      </c>
      <c r="T318">
        <v>99.9</v>
      </c>
      <c r="V318">
        <v>100</v>
      </c>
      <c r="W318" t="s">
        <v>222</v>
      </c>
      <c r="X318" t="s">
        <v>440</v>
      </c>
      <c r="Y318" t="s">
        <v>34</v>
      </c>
      <c r="Z318" t="s">
        <v>34</v>
      </c>
      <c r="AB318" t="s">
        <v>34</v>
      </c>
      <c r="AC318">
        <v>3</v>
      </c>
    </row>
    <row r="319" spans="1:29" x14ac:dyDescent="0.25">
      <c r="A319" t="s">
        <v>84</v>
      </c>
      <c r="B319">
        <v>19574</v>
      </c>
      <c r="C319" t="s">
        <v>436</v>
      </c>
      <c r="D319" t="s">
        <v>447</v>
      </c>
      <c r="E319" t="s">
        <v>447</v>
      </c>
      <c r="F319" t="s">
        <v>30</v>
      </c>
      <c r="G319">
        <v>0</v>
      </c>
      <c r="H319">
        <v>0</v>
      </c>
      <c r="I319">
        <v>2</v>
      </c>
      <c r="J319">
        <v>7</v>
      </c>
      <c r="K319" t="s">
        <v>31</v>
      </c>
      <c r="L319" t="s">
        <v>438</v>
      </c>
      <c r="M319">
        <v>6</v>
      </c>
      <c r="N319">
        <v>99</v>
      </c>
      <c r="O319">
        <v>99</v>
      </c>
      <c r="P319">
        <v>99</v>
      </c>
      <c r="Q319">
        <v>99</v>
      </c>
      <c r="R319">
        <v>99</v>
      </c>
      <c r="S319">
        <v>100</v>
      </c>
      <c r="T319">
        <v>99.8</v>
      </c>
      <c r="V319">
        <v>100</v>
      </c>
      <c r="W319" t="s">
        <v>222</v>
      </c>
      <c r="X319" t="s">
        <v>440</v>
      </c>
      <c r="Y319" t="s">
        <v>34</v>
      </c>
      <c r="Z319" t="s">
        <v>34</v>
      </c>
      <c r="AB319" t="s">
        <v>34</v>
      </c>
      <c r="AC319">
        <v>3</v>
      </c>
    </row>
    <row r="320" spans="1:29" x14ac:dyDescent="0.25">
      <c r="A320" t="s">
        <v>84</v>
      </c>
      <c r="B320">
        <v>19574</v>
      </c>
      <c r="C320" t="s">
        <v>436</v>
      </c>
      <c r="D320" t="s">
        <v>449</v>
      </c>
      <c r="E320" t="s">
        <v>449</v>
      </c>
      <c r="F320" t="s">
        <v>30</v>
      </c>
      <c r="G320">
        <v>0</v>
      </c>
      <c r="H320">
        <v>0</v>
      </c>
      <c r="I320">
        <v>2</v>
      </c>
      <c r="J320">
        <v>9</v>
      </c>
      <c r="K320" t="s">
        <v>31</v>
      </c>
      <c r="L320" t="s">
        <v>438</v>
      </c>
      <c r="M320">
        <v>4</v>
      </c>
      <c r="N320">
        <v>99</v>
      </c>
      <c r="O320">
        <v>99</v>
      </c>
      <c r="P320">
        <v>99</v>
      </c>
      <c r="Q320">
        <v>99</v>
      </c>
      <c r="R320">
        <v>99</v>
      </c>
      <c r="S320">
        <v>100</v>
      </c>
      <c r="T320">
        <v>99.72</v>
      </c>
      <c r="V320">
        <v>100</v>
      </c>
      <c r="W320" t="s">
        <v>222</v>
      </c>
      <c r="X320" t="s">
        <v>440</v>
      </c>
      <c r="Y320" t="s">
        <v>34</v>
      </c>
      <c r="Z320" t="s">
        <v>34</v>
      </c>
      <c r="AB320" t="s">
        <v>34</v>
      </c>
      <c r="AC320">
        <v>3</v>
      </c>
    </row>
    <row r="321" spans="1:29" x14ac:dyDescent="0.25">
      <c r="A321" t="s">
        <v>84</v>
      </c>
      <c r="B321">
        <v>19574</v>
      </c>
      <c r="C321" t="s">
        <v>436</v>
      </c>
      <c r="D321" t="s">
        <v>448</v>
      </c>
      <c r="E321" t="s">
        <v>448</v>
      </c>
      <c r="F321" t="s">
        <v>30</v>
      </c>
      <c r="G321">
        <v>0</v>
      </c>
      <c r="H321">
        <v>0</v>
      </c>
      <c r="I321">
        <v>1</v>
      </c>
      <c r="J321">
        <v>8</v>
      </c>
      <c r="K321" t="s">
        <v>31</v>
      </c>
      <c r="L321" t="s">
        <v>438</v>
      </c>
      <c r="M321">
        <v>5</v>
      </c>
      <c r="N321">
        <v>99</v>
      </c>
      <c r="O321">
        <v>99</v>
      </c>
      <c r="P321">
        <v>99</v>
      </c>
      <c r="Q321">
        <v>99</v>
      </c>
      <c r="R321">
        <v>99</v>
      </c>
      <c r="S321">
        <v>100</v>
      </c>
      <c r="T321">
        <v>99.88</v>
      </c>
      <c r="V321">
        <v>100</v>
      </c>
      <c r="W321" t="s">
        <v>222</v>
      </c>
      <c r="X321" t="s">
        <v>440</v>
      </c>
      <c r="Y321" t="s">
        <v>34</v>
      </c>
      <c r="Z321" t="s">
        <v>34</v>
      </c>
      <c r="AB321" t="s">
        <v>34</v>
      </c>
      <c r="AC321">
        <v>3</v>
      </c>
    </row>
    <row r="322" spans="1:29" x14ac:dyDescent="0.25">
      <c r="A322" t="s">
        <v>84</v>
      </c>
      <c r="B322">
        <v>19574</v>
      </c>
      <c r="C322" t="s">
        <v>436</v>
      </c>
      <c r="D322" t="s">
        <v>459</v>
      </c>
      <c r="E322" t="s">
        <v>459</v>
      </c>
      <c r="F322" t="s">
        <v>30</v>
      </c>
      <c r="G322">
        <v>0</v>
      </c>
      <c r="H322">
        <v>0</v>
      </c>
      <c r="I322">
        <v>3</v>
      </c>
      <c r="J322">
        <v>62</v>
      </c>
      <c r="K322" t="s">
        <v>76</v>
      </c>
      <c r="L322" t="s">
        <v>438</v>
      </c>
      <c r="M322">
        <v>2</v>
      </c>
      <c r="N322">
        <v>67</v>
      </c>
      <c r="O322">
        <v>67</v>
      </c>
      <c r="P322">
        <v>67</v>
      </c>
      <c r="Q322">
        <v>67</v>
      </c>
      <c r="R322">
        <v>67</v>
      </c>
      <c r="S322">
        <v>2.61</v>
      </c>
      <c r="T322">
        <v>100</v>
      </c>
      <c r="V322">
        <v>100</v>
      </c>
      <c r="W322" t="s">
        <v>368</v>
      </c>
      <c r="X322" t="s">
        <v>440</v>
      </c>
      <c r="Y322" s="1">
        <v>40971</v>
      </c>
      <c r="Z322" t="s">
        <v>34</v>
      </c>
      <c r="AB322" t="s">
        <v>34</v>
      </c>
      <c r="AC322">
        <v>3</v>
      </c>
    </row>
    <row r="323" spans="1:29" x14ac:dyDescent="0.25">
      <c r="A323" t="s">
        <v>84</v>
      </c>
      <c r="B323">
        <v>19574</v>
      </c>
      <c r="C323" t="s">
        <v>436</v>
      </c>
      <c r="D323" t="s">
        <v>454</v>
      </c>
      <c r="E323" t="s">
        <v>454</v>
      </c>
      <c r="F323" t="s">
        <v>30</v>
      </c>
      <c r="G323">
        <v>0</v>
      </c>
      <c r="H323">
        <v>0</v>
      </c>
      <c r="I323">
        <v>3</v>
      </c>
      <c r="J323">
        <v>37</v>
      </c>
      <c r="K323" t="s">
        <v>57</v>
      </c>
      <c r="L323" t="s">
        <v>438</v>
      </c>
      <c r="M323">
        <v>2</v>
      </c>
      <c r="N323">
        <v>85</v>
      </c>
      <c r="O323">
        <v>85</v>
      </c>
      <c r="P323">
        <v>85</v>
      </c>
      <c r="Q323">
        <v>85</v>
      </c>
      <c r="R323">
        <v>85</v>
      </c>
      <c r="S323">
        <v>56.37</v>
      </c>
      <c r="T323">
        <v>100</v>
      </c>
      <c r="V323">
        <v>100</v>
      </c>
      <c r="W323" t="s">
        <v>368</v>
      </c>
      <c r="X323" t="s">
        <v>440</v>
      </c>
      <c r="Y323" t="s">
        <v>219</v>
      </c>
      <c r="Z323" t="s">
        <v>34</v>
      </c>
      <c r="AB323" t="s">
        <v>34</v>
      </c>
      <c r="AC323">
        <v>3</v>
      </c>
    </row>
    <row r="324" spans="1:29" x14ac:dyDescent="0.25">
      <c r="A324" t="s">
        <v>84</v>
      </c>
      <c r="B324">
        <v>19574</v>
      </c>
      <c r="C324" t="s">
        <v>436</v>
      </c>
      <c r="D324" t="s">
        <v>455</v>
      </c>
      <c r="E324" t="s">
        <v>455</v>
      </c>
      <c r="F324" t="s">
        <v>30</v>
      </c>
      <c r="G324">
        <v>0</v>
      </c>
      <c r="H324">
        <v>0</v>
      </c>
      <c r="I324">
        <v>3</v>
      </c>
      <c r="J324">
        <v>39</v>
      </c>
      <c r="K324" t="s">
        <v>57</v>
      </c>
      <c r="L324" t="s">
        <v>438</v>
      </c>
      <c r="M324">
        <v>2</v>
      </c>
      <c r="N324">
        <v>84</v>
      </c>
      <c r="O324">
        <v>84</v>
      </c>
      <c r="P324">
        <v>84</v>
      </c>
      <c r="Q324">
        <v>84</v>
      </c>
      <c r="R324">
        <v>84</v>
      </c>
      <c r="S324">
        <v>52.88</v>
      </c>
      <c r="T324">
        <v>100</v>
      </c>
      <c r="V324">
        <v>100</v>
      </c>
      <c r="W324" t="s">
        <v>368</v>
      </c>
      <c r="X324" t="s">
        <v>440</v>
      </c>
      <c r="Y324" t="s">
        <v>232</v>
      </c>
      <c r="Z324" t="s">
        <v>34</v>
      </c>
      <c r="AB324" t="s">
        <v>34</v>
      </c>
      <c r="AC324">
        <v>3</v>
      </c>
    </row>
    <row r="325" spans="1:29" x14ac:dyDescent="0.25">
      <c r="A325" t="s">
        <v>84</v>
      </c>
      <c r="B325">
        <v>19574</v>
      </c>
      <c r="C325" t="s">
        <v>436</v>
      </c>
      <c r="D325" t="s">
        <v>456</v>
      </c>
      <c r="E325" t="s">
        <v>456</v>
      </c>
      <c r="F325" t="s">
        <v>30</v>
      </c>
      <c r="G325">
        <v>0</v>
      </c>
      <c r="H325">
        <v>0</v>
      </c>
      <c r="I325">
        <v>3</v>
      </c>
      <c r="J325">
        <v>44</v>
      </c>
      <c r="K325" t="s">
        <v>57</v>
      </c>
      <c r="L325" t="s">
        <v>438</v>
      </c>
      <c r="M325">
        <v>2</v>
      </c>
      <c r="N325">
        <v>84</v>
      </c>
      <c r="O325">
        <v>84</v>
      </c>
      <c r="P325">
        <v>84</v>
      </c>
      <c r="Q325">
        <v>84</v>
      </c>
      <c r="R325">
        <v>84</v>
      </c>
      <c r="S325">
        <v>52.81</v>
      </c>
      <c r="T325">
        <v>100</v>
      </c>
      <c r="V325">
        <v>100</v>
      </c>
      <c r="W325" t="s">
        <v>368</v>
      </c>
      <c r="X325" t="s">
        <v>440</v>
      </c>
      <c r="Y325" t="s">
        <v>232</v>
      </c>
      <c r="Z325" t="s">
        <v>34</v>
      </c>
      <c r="AB325" t="s">
        <v>34</v>
      </c>
      <c r="AC325">
        <v>3</v>
      </c>
    </row>
    <row r="326" spans="1:29" x14ac:dyDescent="0.25">
      <c r="A326" t="s">
        <v>84</v>
      </c>
      <c r="B326">
        <v>19574</v>
      </c>
      <c r="C326" t="s">
        <v>436</v>
      </c>
      <c r="D326" t="s">
        <v>457</v>
      </c>
      <c r="E326" t="s">
        <v>457</v>
      </c>
      <c r="F326" t="s">
        <v>30</v>
      </c>
      <c r="G326">
        <v>0</v>
      </c>
      <c r="H326">
        <v>0</v>
      </c>
      <c r="I326">
        <v>3</v>
      </c>
      <c r="J326">
        <v>53</v>
      </c>
      <c r="K326" t="s">
        <v>57</v>
      </c>
      <c r="L326" t="s">
        <v>438</v>
      </c>
      <c r="M326">
        <v>5</v>
      </c>
      <c r="N326">
        <v>82</v>
      </c>
      <c r="O326">
        <v>82</v>
      </c>
      <c r="P326">
        <v>82</v>
      </c>
      <c r="Q326">
        <v>82</v>
      </c>
      <c r="R326">
        <v>82</v>
      </c>
      <c r="S326">
        <v>100</v>
      </c>
      <c r="T326">
        <v>48.77</v>
      </c>
      <c r="V326">
        <v>100</v>
      </c>
      <c r="W326" t="s">
        <v>222</v>
      </c>
      <c r="X326" t="s">
        <v>440</v>
      </c>
      <c r="Y326" t="s">
        <v>34</v>
      </c>
      <c r="Z326" t="s">
        <v>458</v>
      </c>
      <c r="AB326" t="s">
        <v>34</v>
      </c>
      <c r="AC326">
        <v>3</v>
      </c>
    </row>
    <row r="327" spans="1:29" x14ac:dyDescent="0.25">
      <c r="A327" t="s">
        <v>84</v>
      </c>
      <c r="B327">
        <v>19574</v>
      </c>
      <c r="C327" t="s">
        <v>436</v>
      </c>
      <c r="D327" t="s">
        <v>450</v>
      </c>
      <c r="E327" t="s">
        <v>450</v>
      </c>
      <c r="F327" t="s">
        <v>30</v>
      </c>
      <c r="G327">
        <v>0</v>
      </c>
      <c r="H327">
        <v>0</v>
      </c>
      <c r="I327">
        <v>1</v>
      </c>
      <c r="J327">
        <v>29</v>
      </c>
      <c r="K327" t="s">
        <v>57</v>
      </c>
      <c r="L327" t="s">
        <v>438</v>
      </c>
      <c r="M327">
        <v>3</v>
      </c>
      <c r="N327">
        <v>88</v>
      </c>
      <c r="O327">
        <v>88</v>
      </c>
      <c r="P327">
        <v>88</v>
      </c>
      <c r="Q327">
        <v>88</v>
      </c>
      <c r="R327">
        <v>88</v>
      </c>
      <c r="S327">
        <v>100</v>
      </c>
      <c r="T327">
        <v>66.23</v>
      </c>
      <c r="V327">
        <v>100</v>
      </c>
      <c r="W327" t="s">
        <v>222</v>
      </c>
      <c r="X327" t="s">
        <v>440</v>
      </c>
      <c r="Y327" t="s">
        <v>34</v>
      </c>
      <c r="Z327" t="s">
        <v>451</v>
      </c>
      <c r="AB327" t="s">
        <v>34</v>
      </c>
      <c r="AC327">
        <v>3</v>
      </c>
    </row>
    <row r="328" spans="1:29" x14ac:dyDescent="0.25">
      <c r="A328" t="s">
        <v>84</v>
      </c>
      <c r="B328">
        <v>19574</v>
      </c>
      <c r="C328" t="s">
        <v>436</v>
      </c>
      <c r="D328" t="s">
        <v>452</v>
      </c>
      <c r="E328" t="s">
        <v>452</v>
      </c>
      <c r="F328" t="s">
        <v>30</v>
      </c>
      <c r="G328">
        <v>0</v>
      </c>
      <c r="H328">
        <v>0</v>
      </c>
      <c r="I328">
        <v>1</v>
      </c>
      <c r="J328">
        <v>25</v>
      </c>
      <c r="K328" t="s">
        <v>57</v>
      </c>
      <c r="L328" t="s">
        <v>438</v>
      </c>
      <c r="M328">
        <v>3</v>
      </c>
      <c r="N328">
        <v>88</v>
      </c>
      <c r="O328">
        <v>88</v>
      </c>
      <c r="P328">
        <v>88</v>
      </c>
      <c r="Q328">
        <v>88</v>
      </c>
      <c r="R328">
        <v>88</v>
      </c>
      <c r="S328">
        <v>100</v>
      </c>
      <c r="T328">
        <v>66.33</v>
      </c>
      <c r="V328">
        <v>100</v>
      </c>
      <c r="W328" t="s">
        <v>222</v>
      </c>
      <c r="X328" t="s">
        <v>440</v>
      </c>
      <c r="Y328" t="s">
        <v>34</v>
      </c>
      <c r="Z328" t="s">
        <v>451</v>
      </c>
      <c r="AB328" t="s">
        <v>34</v>
      </c>
      <c r="AC328">
        <v>3</v>
      </c>
    </row>
    <row r="329" spans="1:29" x14ac:dyDescent="0.25">
      <c r="A329" t="s">
        <v>84</v>
      </c>
      <c r="B329">
        <v>19574</v>
      </c>
      <c r="C329" t="s">
        <v>436</v>
      </c>
      <c r="D329" t="s">
        <v>453</v>
      </c>
      <c r="E329" t="s">
        <v>453</v>
      </c>
      <c r="F329" t="s">
        <v>30</v>
      </c>
      <c r="G329">
        <v>0</v>
      </c>
      <c r="H329">
        <v>0</v>
      </c>
      <c r="I329">
        <v>1</v>
      </c>
      <c r="J329">
        <v>28</v>
      </c>
      <c r="K329" t="s">
        <v>57</v>
      </c>
      <c r="L329" t="s">
        <v>438</v>
      </c>
      <c r="M329">
        <v>3</v>
      </c>
      <c r="N329">
        <v>88</v>
      </c>
      <c r="O329">
        <v>88</v>
      </c>
      <c r="P329">
        <v>88</v>
      </c>
      <c r="Q329">
        <v>88</v>
      </c>
      <c r="R329">
        <v>88</v>
      </c>
      <c r="S329">
        <v>100</v>
      </c>
      <c r="T329">
        <v>66.3</v>
      </c>
      <c r="V329">
        <v>100</v>
      </c>
      <c r="W329" t="s">
        <v>222</v>
      </c>
      <c r="X329" t="s">
        <v>440</v>
      </c>
      <c r="Y329" t="s">
        <v>34</v>
      </c>
      <c r="Z329" t="s">
        <v>451</v>
      </c>
      <c r="AB329" t="s">
        <v>34</v>
      </c>
      <c r="AC329">
        <v>3</v>
      </c>
    </row>
    <row r="330" spans="1:29" x14ac:dyDescent="0.25">
      <c r="A330" t="s">
        <v>84</v>
      </c>
      <c r="B330">
        <v>19574</v>
      </c>
      <c r="C330" t="s">
        <v>436</v>
      </c>
      <c r="D330" t="s">
        <v>461</v>
      </c>
      <c r="E330" t="s">
        <v>461</v>
      </c>
      <c r="F330" t="s">
        <v>30</v>
      </c>
      <c r="G330">
        <v>0</v>
      </c>
      <c r="H330">
        <v>0</v>
      </c>
      <c r="I330">
        <v>0</v>
      </c>
      <c r="J330">
        <v>67</v>
      </c>
      <c r="K330" t="s">
        <v>57</v>
      </c>
      <c r="L330" t="s">
        <v>438</v>
      </c>
      <c r="M330">
        <v>38916</v>
      </c>
      <c r="N330">
        <v>66</v>
      </c>
      <c r="O330">
        <v>66</v>
      </c>
      <c r="P330">
        <v>66</v>
      </c>
      <c r="Q330">
        <v>66</v>
      </c>
      <c r="R330">
        <v>66</v>
      </c>
      <c r="S330">
        <v>100</v>
      </c>
      <c r="T330">
        <v>99.72</v>
      </c>
      <c r="V330">
        <v>0</v>
      </c>
      <c r="W330" t="s">
        <v>213</v>
      </c>
      <c r="Y330" t="s">
        <v>34</v>
      </c>
      <c r="Z330" t="s">
        <v>34</v>
      </c>
      <c r="AB330" t="s">
        <v>35</v>
      </c>
      <c r="AC330">
        <v>3</v>
      </c>
    </row>
    <row r="331" spans="1:29" x14ac:dyDescent="0.25">
      <c r="A331" t="s">
        <v>84</v>
      </c>
      <c r="B331">
        <v>19574</v>
      </c>
      <c r="C331" t="s">
        <v>436</v>
      </c>
      <c r="D331" t="s">
        <v>462</v>
      </c>
      <c r="E331" t="s">
        <v>462</v>
      </c>
      <c r="F331" t="s">
        <v>30</v>
      </c>
      <c r="G331">
        <v>0</v>
      </c>
      <c r="H331">
        <v>0</v>
      </c>
      <c r="I331">
        <v>0</v>
      </c>
      <c r="J331">
        <v>87</v>
      </c>
      <c r="K331" t="s">
        <v>57</v>
      </c>
      <c r="L331" t="s">
        <v>438</v>
      </c>
      <c r="M331">
        <v>13096</v>
      </c>
      <c r="N331">
        <v>66</v>
      </c>
      <c r="O331">
        <v>66</v>
      </c>
      <c r="P331">
        <v>66</v>
      </c>
      <c r="Q331">
        <v>66</v>
      </c>
      <c r="R331">
        <v>66</v>
      </c>
      <c r="S331">
        <v>100</v>
      </c>
      <c r="T331">
        <v>99.76</v>
      </c>
      <c r="V331">
        <v>0</v>
      </c>
      <c r="W331" t="s">
        <v>213</v>
      </c>
      <c r="Y331" t="s">
        <v>34</v>
      </c>
      <c r="Z331" t="s">
        <v>34</v>
      </c>
      <c r="AB331" t="s">
        <v>35</v>
      </c>
      <c r="AC331">
        <v>3</v>
      </c>
    </row>
    <row r="332" spans="1:29" x14ac:dyDescent="0.25">
      <c r="A332" t="s">
        <v>84</v>
      </c>
      <c r="B332">
        <v>19574</v>
      </c>
      <c r="C332" t="s">
        <v>436</v>
      </c>
      <c r="D332" t="s">
        <v>460</v>
      </c>
      <c r="E332" t="s">
        <v>460</v>
      </c>
      <c r="F332" t="s">
        <v>30</v>
      </c>
      <c r="G332">
        <v>0</v>
      </c>
      <c r="H332">
        <v>0</v>
      </c>
      <c r="I332">
        <v>0</v>
      </c>
      <c r="J332">
        <v>63</v>
      </c>
      <c r="K332" t="s">
        <v>54</v>
      </c>
      <c r="L332" t="s">
        <v>438</v>
      </c>
      <c r="M332">
        <v>59353</v>
      </c>
      <c r="N332">
        <v>66</v>
      </c>
      <c r="O332">
        <v>66</v>
      </c>
      <c r="P332">
        <v>66</v>
      </c>
      <c r="Q332">
        <v>66</v>
      </c>
      <c r="R332">
        <v>66</v>
      </c>
      <c r="S332">
        <v>100</v>
      </c>
      <c r="T332">
        <v>99.74</v>
      </c>
      <c r="V332">
        <v>0</v>
      </c>
      <c r="W332" t="s">
        <v>213</v>
      </c>
      <c r="Y332" t="s">
        <v>34</v>
      </c>
      <c r="Z332" t="s">
        <v>34</v>
      </c>
      <c r="AB332" t="s">
        <v>35</v>
      </c>
      <c r="AC332">
        <v>3</v>
      </c>
    </row>
    <row r="333" spans="1:29" x14ac:dyDescent="0.25">
      <c r="A333" t="s">
        <v>84</v>
      </c>
      <c r="B333">
        <v>23778</v>
      </c>
      <c r="C333" t="s">
        <v>716</v>
      </c>
      <c r="D333" t="s">
        <v>797</v>
      </c>
      <c r="E333" t="s">
        <v>797</v>
      </c>
      <c r="F333" t="s">
        <v>30</v>
      </c>
      <c r="G333">
        <v>0</v>
      </c>
      <c r="H333">
        <v>0</v>
      </c>
      <c r="I333">
        <v>3</v>
      </c>
      <c r="J333">
        <v>99</v>
      </c>
      <c r="K333" t="s">
        <v>80</v>
      </c>
      <c r="L333" t="s">
        <v>761</v>
      </c>
      <c r="M333">
        <v>22258</v>
      </c>
      <c r="N333">
        <v>70</v>
      </c>
      <c r="O333">
        <v>70</v>
      </c>
      <c r="P333">
        <v>71</v>
      </c>
      <c r="Q333">
        <v>69</v>
      </c>
      <c r="R333">
        <v>71</v>
      </c>
      <c r="S333">
        <v>97.08</v>
      </c>
      <c r="T333">
        <v>98.13</v>
      </c>
      <c r="U333">
        <v>88.5</v>
      </c>
      <c r="V333">
        <v>0</v>
      </c>
      <c r="W333" t="s">
        <v>62</v>
      </c>
      <c r="Y333" t="s">
        <v>297</v>
      </c>
      <c r="Z333" t="s">
        <v>82</v>
      </c>
      <c r="AA333" t="s">
        <v>92</v>
      </c>
      <c r="AB333" t="s">
        <v>35</v>
      </c>
      <c r="AC333">
        <v>4</v>
      </c>
    </row>
    <row r="334" spans="1:29" x14ac:dyDescent="0.25">
      <c r="A334" t="s">
        <v>84</v>
      </c>
      <c r="B334">
        <v>23778</v>
      </c>
      <c r="C334" t="s">
        <v>716</v>
      </c>
      <c r="D334" t="s">
        <v>796</v>
      </c>
      <c r="E334" t="s">
        <v>796</v>
      </c>
      <c r="F334" t="s">
        <v>30</v>
      </c>
      <c r="G334">
        <v>0</v>
      </c>
      <c r="H334">
        <v>0</v>
      </c>
      <c r="I334">
        <v>2</v>
      </c>
      <c r="J334">
        <v>98</v>
      </c>
      <c r="K334" t="s">
        <v>80</v>
      </c>
      <c r="L334" t="s">
        <v>761</v>
      </c>
      <c r="M334">
        <v>22258</v>
      </c>
      <c r="N334">
        <v>70</v>
      </c>
      <c r="O334">
        <v>70</v>
      </c>
      <c r="P334">
        <v>71</v>
      </c>
      <c r="Q334">
        <v>69</v>
      </c>
      <c r="R334">
        <v>71</v>
      </c>
      <c r="S334">
        <v>97.08</v>
      </c>
      <c r="T334">
        <v>98.13</v>
      </c>
      <c r="U334">
        <v>88.5</v>
      </c>
      <c r="V334">
        <v>0</v>
      </c>
      <c r="W334" t="s">
        <v>62</v>
      </c>
      <c r="Y334" t="s">
        <v>297</v>
      </c>
      <c r="Z334" t="s">
        <v>82</v>
      </c>
      <c r="AA334" t="s">
        <v>92</v>
      </c>
      <c r="AB334" t="s">
        <v>35</v>
      </c>
      <c r="AC334">
        <v>4</v>
      </c>
    </row>
    <row r="335" spans="1:29" x14ac:dyDescent="0.25">
      <c r="A335" t="s">
        <v>84</v>
      </c>
      <c r="B335">
        <v>23778</v>
      </c>
      <c r="C335" t="s">
        <v>716</v>
      </c>
      <c r="D335" t="s">
        <v>760</v>
      </c>
      <c r="E335" t="s">
        <v>760</v>
      </c>
      <c r="F335" t="s">
        <v>30</v>
      </c>
      <c r="G335">
        <v>0</v>
      </c>
      <c r="H335">
        <v>0</v>
      </c>
      <c r="I335">
        <v>2</v>
      </c>
      <c r="J335">
        <v>0</v>
      </c>
      <c r="K335" t="s">
        <v>31</v>
      </c>
      <c r="L335" t="s">
        <v>761</v>
      </c>
      <c r="M335">
        <v>3</v>
      </c>
      <c r="N335">
        <v>85</v>
      </c>
      <c r="O335">
        <v>85</v>
      </c>
      <c r="P335">
        <v>92</v>
      </c>
      <c r="Q335">
        <v>78</v>
      </c>
      <c r="R335">
        <v>88</v>
      </c>
      <c r="S335">
        <v>79</v>
      </c>
      <c r="T335">
        <v>90.7</v>
      </c>
      <c r="U335">
        <v>71.16</v>
      </c>
      <c r="V335">
        <v>100</v>
      </c>
      <c r="W335" t="s">
        <v>110</v>
      </c>
      <c r="X335" t="s">
        <v>762</v>
      </c>
      <c r="Y335" t="s">
        <v>763</v>
      </c>
      <c r="Z335" t="s">
        <v>262</v>
      </c>
      <c r="AA335" t="s">
        <v>764</v>
      </c>
      <c r="AB335" t="s">
        <v>34</v>
      </c>
      <c r="AC335">
        <v>4</v>
      </c>
    </row>
    <row r="336" spans="1:29" x14ac:dyDescent="0.25">
      <c r="A336" t="s">
        <v>84</v>
      </c>
      <c r="B336">
        <v>23778</v>
      </c>
      <c r="C336" t="s">
        <v>716</v>
      </c>
      <c r="D336" t="s">
        <v>450</v>
      </c>
      <c r="E336" t="s">
        <v>450</v>
      </c>
      <c r="F336" t="s">
        <v>30</v>
      </c>
      <c r="G336">
        <v>0</v>
      </c>
      <c r="H336">
        <v>0</v>
      </c>
      <c r="I336">
        <v>2</v>
      </c>
      <c r="J336">
        <v>1</v>
      </c>
      <c r="K336" t="s">
        <v>31</v>
      </c>
      <c r="L336" t="s">
        <v>761</v>
      </c>
      <c r="M336">
        <v>3</v>
      </c>
      <c r="N336">
        <v>85</v>
      </c>
      <c r="O336">
        <v>85</v>
      </c>
      <c r="P336">
        <v>91</v>
      </c>
      <c r="Q336">
        <v>78</v>
      </c>
      <c r="R336">
        <v>88</v>
      </c>
      <c r="S336">
        <v>78.48</v>
      </c>
      <c r="T336">
        <v>90.8</v>
      </c>
      <c r="U336">
        <v>70.73</v>
      </c>
      <c r="V336">
        <v>100</v>
      </c>
      <c r="W336" t="s">
        <v>110</v>
      </c>
      <c r="X336" t="s">
        <v>762</v>
      </c>
      <c r="Y336" t="s">
        <v>378</v>
      </c>
      <c r="Z336" t="s">
        <v>262</v>
      </c>
      <c r="AA336" t="s">
        <v>765</v>
      </c>
      <c r="AB336" t="s">
        <v>34</v>
      </c>
      <c r="AC336">
        <v>4</v>
      </c>
    </row>
    <row r="337" spans="1:29" x14ac:dyDescent="0.25">
      <c r="A337" t="s">
        <v>84</v>
      </c>
      <c r="B337">
        <v>23778</v>
      </c>
      <c r="C337" t="s">
        <v>716</v>
      </c>
      <c r="D337" t="s">
        <v>766</v>
      </c>
      <c r="E337" t="s">
        <v>766</v>
      </c>
      <c r="F337" t="s">
        <v>30</v>
      </c>
      <c r="G337">
        <v>0</v>
      </c>
      <c r="H337">
        <v>0</v>
      </c>
      <c r="I337">
        <v>2</v>
      </c>
      <c r="J337">
        <v>2</v>
      </c>
      <c r="K337" t="s">
        <v>31</v>
      </c>
      <c r="L337" t="s">
        <v>761</v>
      </c>
      <c r="M337">
        <v>5</v>
      </c>
      <c r="N337">
        <v>84</v>
      </c>
      <c r="O337">
        <v>84</v>
      </c>
      <c r="P337">
        <v>90</v>
      </c>
      <c r="Q337">
        <v>78</v>
      </c>
      <c r="R337">
        <v>87</v>
      </c>
      <c r="S337">
        <v>79.05</v>
      </c>
      <c r="T337">
        <v>90.85</v>
      </c>
      <c r="U337">
        <v>67.94</v>
      </c>
      <c r="V337">
        <v>100</v>
      </c>
      <c r="W337" t="s">
        <v>110</v>
      </c>
      <c r="X337" t="s">
        <v>762</v>
      </c>
      <c r="Y337" t="s">
        <v>763</v>
      </c>
      <c r="Z337" t="s">
        <v>262</v>
      </c>
      <c r="AA337" t="s">
        <v>767</v>
      </c>
      <c r="AB337" t="s">
        <v>34</v>
      </c>
      <c r="AC337">
        <v>4</v>
      </c>
    </row>
    <row r="338" spans="1:29" x14ac:dyDescent="0.25">
      <c r="A338" t="s">
        <v>84</v>
      </c>
      <c r="B338">
        <v>23778</v>
      </c>
      <c r="C338" t="s">
        <v>716</v>
      </c>
      <c r="D338" t="s">
        <v>768</v>
      </c>
      <c r="E338" t="s">
        <v>768</v>
      </c>
      <c r="F338" t="s">
        <v>30</v>
      </c>
      <c r="G338">
        <v>0</v>
      </c>
      <c r="H338">
        <v>0</v>
      </c>
      <c r="I338">
        <v>2</v>
      </c>
      <c r="J338">
        <v>6</v>
      </c>
      <c r="K338" t="s">
        <v>31</v>
      </c>
      <c r="L338" t="s">
        <v>761</v>
      </c>
      <c r="M338">
        <v>3</v>
      </c>
      <c r="N338">
        <v>84</v>
      </c>
      <c r="O338">
        <v>84</v>
      </c>
      <c r="P338">
        <v>90</v>
      </c>
      <c r="Q338">
        <v>77</v>
      </c>
      <c r="R338">
        <v>87</v>
      </c>
      <c r="S338">
        <v>78.33</v>
      </c>
      <c r="T338">
        <v>90.59</v>
      </c>
      <c r="U338">
        <v>68.510000000000005</v>
      </c>
      <c r="V338">
        <v>100</v>
      </c>
      <c r="W338" t="s">
        <v>110</v>
      </c>
      <c r="X338" t="s">
        <v>762</v>
      </c>
      <c r="Y338" t="s">
        <v>378</v>
      </c>
      <c r="Z338" t="s">
        <v>262</v>
      </c>
      <c r="AA338" t="s">
        <v>769</v>
      </c>
      <c r="AB338" t="s">
        <v>34</v>
      </c>
      <c r="AC338">
        <v>4</v>
      </c>
    </row>
    <row r="339" spans="1:29" x14ac:dyDescent="0.25">
      <c r="A339" t="s">
        <v>84</v>
      </c>
      <c r="B339">
        <v>23778</v>
      </c>
      <c r="C339" t="s">
        <v>716</v>
      </c>
      <c r="D339" t="s">
        <v>452</v>
      </c>
      <c r="E339" t="s">
        <v>452</v>
      </c>
      <c r="F339" t="s">
        <v>30</v>
      </c>
      <c r="G339">
        <v>0</v>
      </c>
      <c r="H339">
        <v>0</v>
      </c>
      <c r="I339">
        <v>2</v>
      </c>
      <c r="J339">
        <v>8</v>
      </c>
      <c r="K339" t="s">
        <v>31</v>
      </c>
      <c r="L339" t="s">
        <v>761</v>
      </c>
      <c r="M339">
        <v>3</v>
      </c>
      <c r="N339">
        <v>84</v>
      </c>
      <c r="O339">
        <v>84</v>
      </c>
      <c r="P339">
        <v>91</v>
      </c>
      <c r="Q339">
        <v>77</v>
      </c>
      <c r="R339">
        <v>87</v>
      </c>
      <c r="S339">
        <v>78.19</v>
      </c>
      <c r="T339">
        <v>90.57</v>
      </c>
      <c r="U339">
        <v>69.349999999999994</v>
      </c>
      <c r="V339">
        <v>100</v>
      </c>
      <c r="W339" t="s">
        <v>110</v>
      </c>
      <c r="X339" t="s">
        <v>762</v>
      </c>
      <c r="Y339" t="s">
        <v>378</v>
      </c>
      <c r="Z339" t="s">
        <v>262</v>
      </c>
      <c r="AA339" t="s">
        <v>770</v>
      </c>
      <c r="AB339" t="s">
        <v>34</v>
      </c>
      <c r="AC339">
        <v>4</v>
      </c>
    </row>
    <row r="340" spans="1:29" x14ac:dyDescent="0.25">
      <c r="A340" t="s">
        <v>84</v>
      </c>
      <c r="B340">
        <v>23778</v>
      </c>
      <c r="C340" t="s">
        <v>716</v>
      </c>
      <c r="D340" t="s">
        <v>453</v>
      </c>
      <c r="E340" t="s">
        <v>453</v>
      </c>
      <c r="F340" t="s">
        <v>30</v>
      </c>
      <c r="G340">
        <v>0</v>
      </c>
      <c r="H340">
        <v>0</v>
      </c>
      <c r="I340">
        <v>2</v>
      </c>
      <c r="J340">
        <v>5</v>
      </c>
      <c r="K340" t="s">
        <v>31</v>
      </c>
      <c r="L340" t="s">
        <v>761</v>
      </c>
      <c r="M340">
        <v>3</v>
      </c>
      <c r="N340">
        <v>84</v>
      </c>
      <c r="O340">
        <v>84</v>
      </c>
      <c r="P340">
        <v>90</v>
      </c>
      <c r="Q340">
        <v>78</v>
      </c>
      <c r="R340">
        <v>87</v>
      </c>
      <c r="S340">
        <v>79.099999999999994</v>
      </c>
      <c r="T340">
        <v>90.63</v>
      </c>
      <c r="U340">
        <v>68.17</v>
      </c>
      <c r="V340">
        <v>100</v>
      </c>
      <c r="W340" t="s">
        <v>110</v>
      </c>
      <c r="X340" t="s">
        <v>762</v>
      </c>
      <c r="Y340" t="s">
        <v>763</v>
      </c>
      <c r="Z340" t="s">
        <v>262</v>
      </c>
      <c r="AA340" t="s">
        <v>771</v>
      </c>
      <c r="AB340" t="s">
        <v>34</v>
      </c>
      <c r="AC340">
        <v>4</v>
      </c>
    </row>
    <row r="341" spans="1:29" x14ac:dyDescent="0.25">
      <c r="A341" t="s">
        <v>84</v>
      </c>
      <c r="B341">
        <v>23778</v>
      </c>
      <c r="C341" t="s">
        <v>716</v>
      </c>
      <c r="D341" t="s">
        <v>772</v>
      </c>
      <c r="E341" t="s">
        <v>772</v>
      </c>
      <c r="F341" t="s">
        <v>30</v>
      </c>
      <c r="G341">
        <v>0</v>
      </c>
      <c r="H341">
        <v>0</v>
      </c>
      <c r="I341">
        <v>2</v>
      </c>
      <c r="J341">
        <v>7</v>
      </c>
      <c r="K341" t="s">
        <v>31</v>
      </c>
      <c r="L341" t="s">
        <v>761</v>
      </c>
      <c r="M341">
        <v>3</v>
      </c>
      <c r="N341">
        <v>84</v>
      </c>
      <c r="O341">
        <v>84</v>
      </c>
      <c r="P341">
        <v>90</v>
      </c>
      <c r="Q341">
        <v>78</v>
      </c>
      <c r="R341">
        <v>87</v>
      </c>
      <c r="S341">
        <v>78.86</v>
      </c>
      <c r="T341">
        <v>90.51</v>
      </c>
      <c r="U341">
        <v>69.2</v>
      </c>
      <c r="V341">
        <v>100</v>
      </c>
      <c r="W341" t="s">
        <v>110</v>
      </c>
      <c r="X341" t="s">
        <v>762</v>
      </c>
      <c r="Y341" t="s">
        <v>763</v>
      </c>
      <c r="Z341" t="s">
        <v>262</v>
      </c>
      <c r="AA341" t="s">
        <v>773</v>
      </c>
      <c r="AB341" t="s">
        <v>34</v>
      </c>
      <c r="AC341">
        <v>4</v>
      </c>
    </row>
    <row r="342" spans="1:29" x14ac:dyDescent="0.25">
      <c r="A342" t="s">
        <v>84</v>
      </c>
      <c r="B342">
        <v>23778</v>
      </c>
      <c r="C342" t="s">
        <v>716</v>
      </c>
      <c r="D342" t="s">
        <v>774</v>
      </c>
      <c r="E342" t="s">
        <v>774</v>
      </c>
      <c r="F342" t="s">
        <v>30</v>
      </c>
      <c r="G342">
        <v>0</v>
      </c>
      <c r="H342">
        <v>0</v>
      </c>
      <c r="I342">
        <v>2</v>
      </c>
      <c r="J342">
        <v>3</v>
      </c>
      <c r="K342" t="s">
        <v>31</v>
      </c>
      <c r="L342" t="s">
        <v>761</v>
      </c>
      <c r="M342">
        <v>3</v>
      </c>
      <c r="N342">
        <v>84</v>
      </c>
      <c r="O342">
        <v>84</v>
      </c>
      <c r="P342">
        <v>90</v>
      </c>
      <c r="Q342">
        <v>77</v>
      </c>
      <c r="R342">
        <v>87</v>
      </c>
      <c r="S342">
        <v>79.14</v>
      </c>
      <c r="T342">
        <v>90.67</v>
      </c>
      <c r="U342">
        <v>67.11</v>
      </c>
      <c r="V342">
        <v>100</v>
      </c>
      <c r="W342" t="s">
        <v>110</v>
      </c>
      <c r="X342" t="s">
        <v>762</v>
      </c>
      <c r="Y342" t="s">
        <v>763</v>
      </c>
      <c r="Z342" t="s">
        <v>262</v>
      </c>
      <c r="AA342" t="s">
        <v>775</v>
      </c>
      <c r="AB342" t="s">
        <v>34</v>
      </c>
      <c r="AC342">
        <v>4</v>
      </c>
    </row>
    <row r="343" spans="1:29" x14ac:dyDescent="0.25">
      <c r="A343" t="s">
        <v>84</v>
      </c>
      <c r="B343">
        <v>23778</v>
      </c>
      <c r="C343" t="s">
        <v>716</v>
      </c>
      <c r="D343" t="s">
        <v>776</v>
      </c>
      <c r="E343" t="s">
        <v>776</v>
      </c>
      <c r="F343" t="s">
        <v>30</v>
      </c>
      <c r="G343">
        <v>0</v>
      </c>
      <c r="H343">
        <v>0</v>
      </c>
      <c r="I343">
        <v>2</v>
      </c>
      <c r="J343">
        <v>9</v>
      </c>
      <c r="K343" t="s">
        <v>31</v>
      </c>
      <c r="L343" t="s">
        <v>761</v>
      </c>
      <c r="M343">
        <v>3</v>
      </c>
      <c r="N343">
        <v>84</v>
      </c>
      <c r="O343">
        <v>84</v>
      </c>
      <c r="P343">
        <v>91</v>
      </c>
      <c r="Q343">
        <v>77</v>
      </c>
      <c r="R343">
        <v>88</v>
      </c>
      <c r="S343">
        <v>78.19</v>
      </c>
      <c r="T343">
        <v>90.77</v>
      </c>
      <c r="U343">
        <v>69.33</v>
      </c>
      <c r="V343">
        <v>100</v>
      </c>
      <c r="W343" t="s">
        <v>110</v>
      </c>
      <c r="X343" t="s">
        <v>762</v>
      </c>
      <c r="Y343" t="s">
        <v>378</v>
      </c>
      <c r="Z343" t="s">
        <v>262</v>
      </c>
      <c r="AA343" t="s">
        <v>777</v>
      </c>
      <c r="AB343" t="s">
        <v>34</v>
      </c>
      <c r="AC343">
        <v>4</v>
      </c>
    </row>
    <row r="344" spans="1:29" x14ac:dyDescent="0.25">
      <c r="A344" t="s">
        <v>84</v>
      </c>
      <c r="B344">
        <v>23778</v>
      </c>
      <c r="C344" t="s">
        <v>716</v>
      </c>
      <c r="D344" t="s">
        <v>778</v>
      </c>
      <c r="E344" t="s">
        <v>778</v>
      </c>
      <c r="F344" t="s">
        <v>30</v>
      </c>
      <c r="G344">
        <v>0</v>
      </c>
      <c r="H344">
        <v>0</v>
      </c>
      <c r="I344">
        <v>2</v>
      </c>
      <c r="J344">
        <v>4</v>
      </c>
      <c r="K344" t="s">
        <v>31</v>
      </c>
      <c r="L344" t="s">
        <v>761</v>
      </c>
      <c r="M344">
        <v>3</v>
      </c>
      <c r="N344">
        <v>84</v>
      </c>
      <c r="O344">
        <v>84</v>
      </c>
      <c r="P344">
        <v>90</v>
      </c>
      <c r="Q344">
        <v>78</v>
      </c>
      <c r="R344">
        <v>87</v>
      </c>
      <c r="S344">
        <v>78.430000000000007</v>
      </c>
      <c r="T344">
        <v>90.73</v>
      </c>
      <c r="U344">
        <v>68.680000000000007</v>
      </c>
      <c r="V344">
        <v>100</v>
      </c>
      <c r="W344" t="s">
        <v>110</v>
      </c>
      <c r="X344" t="s">
        <v>762</v>
      </c>
      <c r="Y344" t="s">
        <v>378</v>
      </c>
      <c r="Z344" t="s">
        <v>262</v>
      </c>
      <c r="AA344" t="s">
        <v>779</v>
      </c>
      <c r="AB344" t="s">
        <v>34</v>
      </c>
      <c r="AC344">
        <v>4</v>
      </c>
    </row>
    <row r="345" spans="1:29" x14ac:dyDescent="0.25">
      <c r="A345" t="s">
        <v>84</v>
      </c>
      <c r="B345">
        <v>23778</v>
      </c>
      <c r="C345" t="s">
        <v>716</v>
      </c>
      <c r="D345" t="s">
        <v>792</v>
      </c>
      <c r="E345" t="s">
        <v>792</v>
      </c>
      <c r="F345" t="s">
        <v>30</v>
      </c>
      <c r="G345">
        <v>0</v>
      </c>
      <c r="H345">
        <v>0</v>
      </c>
      <c r="I345">
        <v>2</v>
      </c>
      <c r="J345">
        <v>85</v>
      </c>
      <c r="K345" t="s">
        <v>76</v>
      </c>
      <c r="L345" t="s">
        <v>761</v>
      </c>
      <c r="M345">
        <v>2</v>
      </c>
      <c r="N345">
        <v>71</v>
      </c>
      <c r="O345">
        <v>71</v>
      </c>
      <c r="P345">
        <v>73</v>
      </c>
      <c r="Q345">
        <v>68</v>
      </c>
      <c r="R345">
        <v>72</v>
      </c>
      <c r="S345">
        <v>28.6</v>
      </c>
      <c r="T345">
        <v>84.24</v>
      </c>
      <c r="U345">
        <v>72.19</v>
      </c>
      <c r="V345">
        <v>100</v>
      </c>
      <c r="W345" t="s">
        <v>110</v>
      </c>
      <c r="X345" t="s">
        <v>762</v>
      </c>
      <c r="Y345" t="s">
        <v>793</v>
      </c>
      <c r="Z345" t="s">
        <v>735</v>
      </c>
      <c r="AA345" t="s">
        <v>794</v>
      </c>
      <c r="AB345" t="s">
        <v>34</v>
      </c>
      <c r="AC345">
        <v>4</v>
      </c>
    </row>
    <row r="346" spans="1:29" x14ac:dyDescent="0.25">
      <c r="A346" t="s">
        <v>84</v>
      </c>
      <c r="B346">
        <v>23778</v>
      </c>
      <c r="C346" t="s">
        <v>716</v>
      </c>
      <c r="D346" t="s">
        <v>784</v>
      </c>
      <c r="E346" t="s">
        <v>784</v>
      </c>
      <c r="F346" t="s">
        <v>30</v>
      </c>
      <c r="G346">
        <v>0</v>
      </c>
      <c r="H346">
        <v>0</v>
      </c>
      <c r="I346">
        <v>3</v>
      </c>
      <c r="J346">
        <v>56</v>
      </c>
      <c r="K346" t="s">
        <v>57</v>
      </c>
      <c r="L346" t="s">
        <v>761</v>
      </c>
      <c r="M346">
        <v>2740</v>
      </c>
      <c r="N346">
        <v>71</v>
      </c>
      <c r="O346">
        <v>71</v>
      </c>
      <c r="P346">
        <v>71</v>
      </c>
      <c r="Q346">
        <v>71</v>
      </c>
      <c r="R346">
        <v>71</v>
      </c>
      <c r="S346">
        <v>91.64</v>
      </c>
      <c r="T346">
        <v>94.4</v>
      </c>
      <c r="U346">
        <v>100</v>
      </c>
      <c r="V346">
        <v>0</v>
      </c>
      <c r="W346" t="s">
        <v>733</v>
      </c>
      <c r="Y346" t="s">
        <v>77</v>
      </c>
      <c r="Z346" t="s">
        <v>785</v>
      </c>
      <c r="AA346" t="s">
        <v>34</v>
      </c>
      <c r="AB346" t="s">
        <v>35</v>
      </c>
      <c r="AC346">
        <v>4</v>
      </c>
    </row>
    <row r="347" spans="1:29" x14ac:dyDescent="0.25">
      <c r="A347" t="s">
        <v>84</v>
      </c>
      <c r="B347">
        <v>23778</v>
      </c>
      <c r="C347" t="s">
        <v>716</v>
      </c>
      <c r="D347" t="s">
        <v>787</v>
      </c>
      <c r="E347" t="s">
        <v>787</v>
      </c>
      <c r="F347" t="s">
        <v>30</v>
      </c>
      <c r="G347">
        <v>0</v>
      </c>
      <c r="H347">
        <v>0</v>
      </c>
      <c r="I347">
        <v>3</v>
      </c>
      <c r="J347">
        <v>63</v>
      </c>
      <c r="K347" t="s">
        <v>57</v>
      </c>
      <c r="L347" t="s">
        <v>761</v>
      </c>
      <c r="M347">
        <v>1234</v>
      </c>
      <c r="N347">
        <v>71</v>
      </c>
      <c r="O347">
        <v>71</v>
      </c>
      <c r="P347">
        <v>71</v>
      </c>
      <c r="Q347">
        <v>71</v>
      </c>
      <c r="R347">
        <v>71</v>
      </c>
      <c r="S347">
        <v>91.64</v>
      </c>
      <c r="T347">
        <v>94.4</v>
      </c>
      <c r="U347">
        <v>100</v>
      </c>
      <c r="V347">
        <v>0</v>
      </c>
      <c r="W347" t="s">
        <v>733</v>
      </c>
      <c r="Y347" t="s">
        <v>77</v>
      </c>
      <c r="Z347" t="s">
        <v>785</v>
      </c>
      <c r="AA347" t="s">
        <v>34</v>
      </c>
      <c r="AB347" t="s">
        <v>35</v>
      </c>
      <c r="AC347">
        <v>4</v>
      </c>
    </row>
    <row r="348" spans="1:29" x14ac:dyDescent="0.25">
      <c r="A348" t="s">
        <v>84</v>
      </c>
      <c r="B348">
        <v>23778</v>
      </c>
      <c r="C348" t="s">
        <v>716</v>
      </c>
      <c r="D348" t="s">
        <v>782</v>
      </c>
      <c r="E348" t="s">
        <v>782</v>
      </c>
      <c r="F348" t="s">
        <v>30</v>
      </c>
      <c r="G348">
        <v>0</v>
      </c>
      <c r="H348">
        <v>0</v>
      </c>
      <c r="I348">
        <v>3</v>
      </c>
      <c r="J348">
        <v>41</v>
      </c>
      <c r="K348" t="s">
        <v>61</v>
      </c>
      <c r="L348" t="s">
        <v>761</v>
      </c>
      <c r="M348">
        <v>40958</v>
      </c>
      <c r="N348">
        <v>71</v>
      </c>
      <c r="O348">
        <v>71</v>
      </c>
      <c r="P348">
        <v>73</v>
      </c>
      <c r="Q348">
        <v>69</v>
      </c>
      <c r="R348">
        <v>72</v>
      </c>
      <c r="S348">
        <v>92.34</v>
      </c>
      <c r="T348">
        <v>100</v>
      </c>
      <c r="U348">
        <v>94.67</v>
      </c>
      <c r="V348">
        <v>0</v>
      </c>
      <c r="W348" t="s">
        <v>44</v>
      </c>
      <c r="Y348" t="s">
        <v>77</v>
      </c>
      <c r="Z348" t="s">
        <v>34</v>
      </c>
      <c r="AA348" t="s">
        <v>108</v>
      </c>
      <c r="AB348" t="s">
        <v>35</v>
      </c>
      <c r="AC348">
        <v>4</v>
      </c>
    </row>
    <row r="349" spans="1:29" x14ac:dyDescent="0.25">
      <c r="A349" t="s">
        <v>84</v>
      </c>
      <c r="B349">
        <v>25114</v>
      </c>
      <c r="C349" t="s">
        <v>28</v>
      </c>
      <c r="D349" t="s">
        <v>131</v>
      </c>
      <c r="E349" t="s">
        <v>131</v>
      </c>
      <c r="F349" t="s">
        <v>30</v>
      </c>
      <c r="G349">
        <v>0</v>
      </c>
      <c r="H349">
        <v>0</v>
      </c>
      <c r="I349">
        <v>3</v>
      </c>
      <c r="J349">
        <v>97</v>
      </c>
      <c r="K349" t="s">
        <v>80</v>
      </c>
      <c r="L349" t="s">
        <v>86</v>
      </c>
      <c r="M349">
        <v>119</v>
      </c>
      <c r="N349">
        <v>85</v>
      </c>
      <c r="O349">
        <v>85</v>
      </c>
      <c r="P349">
        <v>85</v>
      </c>
      <c r="Q349">
        <v>84</v>
      </c>
      <c r="R349">
        <v>85</v>
      </c>
      <c r="S349">
        <v>87.29</v>
      </c>
      <c r="T349">
        <v>56.99</v>
      </c>
      <c r="U349">
        <v>95.75</v>
      </c>
      <c r="V349">
        <v>100</v>
      </c>
      <c r="W349" t="s">
        <v>110</v>
      </c>
      <c r="X349" t="s">
        <v>88</v>
      </c>
      <c r="Y349" t="s">
        <v>111</v>
      </c>
      <c r="Z349" t="s">
        <v>120</v>
      </c>
      <c r="AA349" t="s">
        <v>132</v>
      </c>
      <c r="AB349" t="s">
        <v>34</v>
      </c>
      <c r="AC349">
        <v>4</v>
      </c>
    </row>
    <row r="350" spans="1:29" x14ac:dyDescent="0.25">
      <c r="A350" t="s">
        <v>84</v>
      </c>
      <c r="B350">
        <v>25114</v>
      </c>
      <c r="C350" t="s">
        <v>28</v>
      </c>
      <c r="D350" t="s">
        <v>133</v>
      </c>
      <c r="E350" t="s">
        <v>133</v>
      </c>
      <c r="F350" t="s">
        <v>30</v>
      </c>
      <c r="G350">
        <v>0</v>
      </c>
      <c r="H350">
        <v>0</v>
      </c>
      <c r="I350">
        <v>3</v>
      </c>
      <c r="J350">
        <v>98</v>
      </c>
      <c r="K350" t="s">
        <v>80</v>
      </c>
      <c r="L350" t="s">
        <v>86</v>
      </c>
      <c r="M350">
        <v>113</v>
      </c>
      <c r="N350">
        <v>85</v>
      </c>
      <c r="O350">
        <v>85</v>
      </c>
      <c r="P350">
        <v>86</v>
      </c>
      <c r="Q350">
        <v>85</v>
      </c>
      <c r="R350">
        <v>86</v>
      </c>
      <c r="S350">
        <v>89.64</v>
      </c>
      <c r="T350">
        <v>56.63</v>
      </c>
      <c r="U350">
        <v>97.15</v>
      </c>
      <c r="V350">
        <v>100</v>
      </c>
      <c r="W350" t="s">
        <v>110</v>
      </c>
      <c r="X350" t="s">
        <v>88</v>
      </c>
      <c r="Y350" t="s">
        <v>89</v>
      </c>
      <c r="Z350" t="s">
        <v>120</v>
      </c>
      <c r="AA350" t="s">
        <v>134</v>
      </c>
      <c r="AB350" t="s">
        <v>34</v>
      </c>
      <c r="AC350">
        <v>4</v>
      </c>
    </row>
    <row r="351" spans="1:29" x14ac:dyDescent="0.25">
      <c r="A351" t="s">
        <v>84</v>
      </c>
      <c r="B351">
        <v>25114</v>
      </c>
      <c r="C351" t="s">
        <v>28</v>
      </c>
      <c r="D351" t="s">
        <v>135</v>
      </c>
      <c r="E351" t="s">
        <v>135</v>
      </c>
      <c r="F351" t="s">
        <v>30</v>
      </c>
      <c r="G351">
        <v>0</v>
      </c>
      <c r="H351">
        <v>0</v>
      </c>
      <c r="I351">
        <v>3</v>
      </c>
      <c r="J351">
        <v>99</v>
      </c>
      <c r="K351" t="s">
        <v>80</v>
      </c>
      <c r="L351" t="s">
        <v>86</v>
      </c>
      <c r="M351">
        <v>107</v>
      </c>
      <c r="N351">
        <v>85</v>
      </c>
      <c r="O351">
        <v>85</v>
      </c>
      <c r="P351">
        <v>85</v>
      </c>
      <c r="Q351">
        <v>84</v>
      </c>
      <c r="R351">
        <v>85</v>
      </c>
      <c r="S351">
        <v>86.34</v>
      </c>
      <c r="T351">
        <v>57.64</v>
      </c>
      <c r="U351">
        <v>96.6</v>
      </c>
      <c r="V351">
        <v>100</v>
      </c>
      <c r="W351" t="s">
        <v>110</v>
      </c>
      <c r="X351" t="s">
        <v>88</v>
      </c>
      <c r="Y351" t="s">
        <v>136</v>
      </c>
      <c r="Z351" t="s">
        <v>117</v>
      </c>
      <c r="AA351" t="s">
        <v>137</v>
      </c>
      <c r="AB351" t="s">
        <v>34</v>
      </c>
      <c r="AC351">
        <v>4</v>
      </c>
    </row>
    <row r="352" spans="1:29" x14ac:dyDescent="0.25">
      <c r="A352" t="s">
        <v>84</v>
      </c>
      <c r="B352">
        <v>25114</v>
      </c>
      <c r="C352" t="s">
        <v>28</v>
      </c>
      <c r="D352" t="s">
        <v>85</v>
      </c>
      <c r="E352" t="s">
        <v>85</v>
      </c>
      <c r="F352" t="s">
        <v>30</v>
      </c>
      <c r="G352">
        <v>0</v>
      </c>
      <c r="H352">
        <v>0</v>
      </c>
      <c r="I352">
        <v>3</v>
      </c>
      <c r="J352">
        <v>0</v>
      </c>
      <c r="K352" t="s">
        <v>31</v>
      </c>
      <c r="L352" t="s">
        <v>86</v>
      </c>
      <c r="M352">
        <v>24</v>
      </c>
      <c r="N352">
        <v>97</v>
      </c>
      <c r="O352">
        <v>97</v>
      </c>
      <c r="P352">
        <v>97</v>
      </c>
      <c r="Q352">
        <v>97</v>
      </c>
      <c r="R352">
        <v>97</v>
      </c>
      <c r="S352">
        <v>89.57</v>
      </c>
      <c r="T352">
        <v>100</v>
      </c>
      <c r="U352">
        <v>99.38</v>
      </c>
      <c r="V352">
        <v>100</v>
      </c>
      <c r="W352" t="s">
        <v>87</v>
      </c>
      <c r="X352" t="s">
        <v>88</v>
      </c>
      <c r="Y352" t="s">
        <v>89</v>
      </c>
      <c r="Z352" t="s">
        <v>34</v>
      </c>
      <c r="AA352" t="s">
        <v>64</v>
      </c>
      <c r="AB352" t="s">
        <v>34</v>
      </c>
      <c r="AC352">
        <v>4</v>
      </c>
    </row>
    <row r="353" spans="1:29" x14ac:dyDescent="0.25">
      <c r="A353" t="s">
        <v>84</v>
      </c>
      <c r="B353">
        <v>25114</v>
      </c>
      <c r="C353" t="s">
        <v>28</v>
      </c>
      <c r="D353" t="s">
        <v>90</v>
      </c>
      <c r="E353" t="s">
        <v>90</v>
      </c>
      <c r="F353" t="s">
        <v>30</v>
      </c>
      <c r="G353">
        <v>0</v>
      </c>
      <c r="H353">
        <v>0</v>
      </c>
      <c r="I353">
        <v>3</v>
      </c>
      <c r="J353">
        <v>1</v>
      </c>
      <c r="K353" t="s">
        <v>31</v>
      </c>
      <c r="L353" t="s">
        <v>86</v>
      </c>
      <c r="M353">
        <v>20</v>
      </c>
      <c r="N353">
        <v>97</v>
      </c>
      <c r="O353">
        <v>97</v>
      </c>
      <c r="P353">
        <v>97</v>
      </c>
      <c r="Q353">
        <v>97</v>
      </c>
      <c r="R353">
        <v>97</v>
      </c>
      <c r="S353">
        <v>89.64</v>
      </c>
      <c r="T353">
        <v>100</v>
      </c>
      <c r="U353">
        <v>99.35</v>
      </c>
      <c r="V353">
        <v>100</v>
      </c>
      <c r="W353" t="s">
        <v>87</v>
      </c>
      <c r="X353" t="s">
        <v>88</v>
      </c>
      <c r="Y353" t="s">
        <v>89</v>
      </c>
      <c r="Z353" t="s">
        <v>34</v>
      </c>
      <c r="AA353" t="s">
        <v>64</v>
      </c>
      <c r="AB353" t="s">
        <v>34</v>
      </c>
      <c r="AC353">
        <v>4</v>
      </c>
    </row>
    <row r="354" spans="1:29" x14ac:dyDescent="0.25">
      <c r="A354" t="s">
        <v>84</v>
      </c>
      <c r="B354">
        <v>25114</v>
      </c>
      <c r="C354" t="s">
        <v>28</v>
      </c>
      <c r="D354" t="s">
        <v>91</v>
      </c>
      <c r="E354" t="s">
        <v>91</v>
      </c>
      <c r="F354" t="s">
        <v>30</v>
      </c>
      <c r="G354">
        <v>0</v>
      </c>
      <c r="H354">
        <v>0</v>
      </c>
      <c r="I354">
        <v>3</v>
      </c>
      <c r="J354">
        <v>2</v>
      </c>
      <c r="K354" t="s">
        <v>31</v>
      </c>
      <c r="L354" t="s">
        <v>86</v>
      </c>
      <c r="M354">
        <v>10</v>
      </c>
      <c r="N354">
        <v>97</v>
      </c>
      <c r="O354">
        <v>97</v>
      </c>
      <c r="P354">
        <v>97</v>
      </c>
      <c r="Q354">
        <v>97</v>
      </c>
      <c r="R354">
        <v>97</v>
      </c>
      <c r="S354">
        <v>89.12</v>
      </c>
      <c r="T354">
        <v>100</v>
      </c>
      <c r="U354">
        <v>99.73</v>
      </c>
      <c r="V354">
        <v>100</v>
      </c>
      <c r="W354" t="s">
        <v>87</v>
      </c>
      <c r="X354" t="s">
        <v>88</v>
      </c>
      <c r="Y354" t="s">
        <v>92</v>
      </c>
      <c r="Z354" t="s">
        <v>34</v>
      </c>
      <c r="AA354" t="s">
        <v>34</v>
      </c>
      <c r="AB354" t="s">
        <v>34</v>
      </c>
      <c r="AC354">
        <v>4</v>
      </c>
    </row>
    <row r="355" spans="1:29" x14ac:dyDescent="0.25">
      <c r="A355" t="s">
        <v>84</v>
      </c>
      <c r="B355">
        <v>25114</v>
      </c>
      <c r="C355" t="s">
        <v>28</v>
      </c>
      <c r="D355" t="s">
        <v>93</v>
      </c>
      <c r="E355" t="s">
        <v>93</v>
      </c>
      <c r="F355" t="s">
        <v>30</v>
      </c>
      <c r="G355">
        <v>0</v>
      </c>
      <c r="H355">
        <v>0</v>
      </c>
      <c r="I355">
        <v>3</v>
      </c>
      <c r="J355">
        <v>3</v>
      </c>
      <c r="K355" t="s">
        <v>31</v>
      </c>
      <c r="L355" t="s">
        <v>86</v>
      </c>
      <c r="M355">
        <v>173</v>
      </c>
      <c r="N355">
        <v>91</v>
      </c>
      <c r="O355">
        <v>91</v>
      </c>
      <c r="P355">
        <v>97</v>
      </c>
      <c r="Q355">
        <v>84</v>
      </c>
      <c r="R355">
        <v>94</v>
      </c>
      <c r="S355">
        <v>89.59</v>
      </c>
      <c r="T355">
        <v>78.569999999999993</v>
      </c>
      <c r="U355">
        <v>96.2</v>
      </c>
      <c r="V355">
        <v>100</v>
      </c>
      <c r="W355" t="s">
        <v>94</v>
      </c>
      <c r="X355" t="s">
        <v>88</v>
      </c>
      <c r="Y355" t="s">
        <v>89</v>
      </c>
      <c r="Z355" t="s">
        <v>95</v>
      </c>
      <c r="AA355" t="s">
        <v>96</v>
      </c>
      <c r="AB355" t="s">
        <v>34</v>
      </c>
      <c r="AC355">
        <v>4</v>
      </c>
    </row>
    <row r="356" spans="1:29" x14ac:dyDescent="0.25">
      <c r="A356" t="s">
        <v>84</v>
      </c>
      <c r="B356">
        <v>25114</v>
      </c>
      <c r="C356" t="s">
        <v>28</v>
      </c>
      <c r="D356" t="s">
        <v>97</v>
      </c>
      <c r="E356" t="s">
        <v>97</v>
      </c>
      <c r="F356" t="s">
        <v>30</v>
      </c>
      <c r="G356">
        <v>0</v>
      </c>
      <c r="H356">
        <v>0</v>
      </c>
      <c r="I356">
        <v>3</v>
      </c>
      <c r="J356">
        <v>4</v>
      </c>
      <c r="K356" t="s">
        <v>31</v>
      </c>
      <c r="L356" t="s">
        <v>86</v>
      </c>
      <c r="M356">
        <v>121</v>
      </c>
      <c r="N356">
        <v>91</v>
      </c>
      <c r="O356">
        <v>91</v>
      </c>
      <c r="P356">
        <v>97</v>
      </c>
      <c r="Q356">
        <v>85</v>
      </c>
      <c r="R356">
        <v>94</v>
      </c>
      <c r="S356">
        <v>89.36</v>
      </c>
      <c r="T356">
        <v>78.61</v>
      </c>
      <c r="U356">
        <v>97.3</v>
      </c>
      <c r="V356">
        <v>100</v>
      </c>
      <c r="W356" t="s">
        <v>98</v>
      </c>
      <c r="X356" t="s">
        <v>88</v>
      </c>
      <c r="Y356" t="s">
        <v>92</v>
      </c>
      <c r="Z356" t="s">
        <v>95</v>
      </c>
      <c r="AA356" t="s">
        <v>72</v>
      </c>
      <c r="AB356" t="s">
        <v>34</v>
      </c>
      <c r="AC356">
        <v>4</v>
      </c>
    </row>
    <row r="357" spans="1:29" x14ac:dyDescent="0.25">
      <c r="A357" t="s">
        <v>84</v>
      </c>
      <c r="B357">
        <v>25114</v>
      </c>
      <c r="C357" t="s">
        <v>28</v>
      </c>
      <c r="D357" t="s">
        <v>99</v>
      </c>
      <c r="E357" t="s">
        <v>99</v>
      </c>
      <c r="F357" t="s">
        <v>30</v>
      </c>
      <c r="G357">
        <v>0</v>
      </c>
      <c r="H357">
        <v>0</v>
      </c>
      <c r="I357">
        <v>3</v>
      </c>
      <c r="J357">
        <v>5</v>
      </c>
      <c r="K357" t="s">
        <v>31</v>
      </c>
      <c r="L357" t="s">
        <v>86</v>
      </c>
      <c r="M357">
        <v>109</v>
      </c>
      <c r="N357">
        <v>91</v>
      </c>
      <c r="O357">
        <v>91</v>
      </c>
      <c r="P357">
        <v>97</v>
      </c>
      <c r="Q357">
        <v>85</v>
      </c>
      <c r="R357">
        <v>94</v>
      </c>
      <c r="S357">
        <v>89.29</v>
      </c>
      <c r="T357">
        <v>77.92</v>
      </c>
      <c r="U357">
        <v>97.55</v>
      </c>
      <c r="V357">
        <v>100</v>
      </c>
      <c r="W357" t="s">
        <v>98</v>
      </c>
      <c r="X357" t="s">
        <v>88</v>
      </c>
      <c r="Y357" t="s">
        <v>92</v>
      </c>
      <c r="Z357" t="s">
        <v>95</v>
      </c>
      <c r="AA357" t="s">
        <v>72</v>
      </c>
      <c r="AB357" t="s">
        <v>34</v>
      </c>
      <c r="AC357">
        <v>4</v>
      </c>
    </row>
    <row r="358" spans="1:29" x14ac:dyDescent="0.25">
      <c r="A358" t="s">
        <v>84</v>
      </c>
      <c r="B358">
        <v>25114</v>
      </c>
      <c r="C358" t="s">
        <v>28</v>
      </c>
      <c r="D358" t="s">
        <v>100</v>
      </c>
      <c r="E358" t="s">
        <v>100</v>
      </c>
      <c r="F358" t="s">
        <v>30</v>
      </c>
      <c r="G358">
        <v>0</v>
      </c>
      <c r="H358">
        <v>0</v>
      </c>
      <c r="I358">
        <v>3</v>
      </c>
      <c r="J358">
        <v>6</v>
      </c>
      <c r="K358" t="s">
        <v>31</v>
      </c>
      <c r="L358" t="s">
        <v>86</v>
      </c>
      <c r="M358">
        <v>88</v>
      </c>
      <c r="N358">
        <v>91</v>
      </c>
      <c r="O358">
        <v>91</v>
      </c>
      <c r="P358">
        <v>97</v>
      </c>
      <c r="Q358">
        <v>85</v>
      </c>
      <c r="R358">
        <v>94</v>
      </c>
      <c r="S358">
        <v>89.36</v>
      </c>
      <c r="T358">
        <v>78.650000000000006</v>
      </c>
      <c r="U358">
        <v>98.38</v>
      </c>
      <c r="V358">
        <v>100</v>
      </c>
      <c r="W358" t="s">
        <v>94</v>
      </c>
      <c r="X358" t="s">
        <v>88</v>
      </c>
      <c r="Y358" t="s">
        <v>92</v>
      </c>
      <c r="Z358" t="s">
        <v>101</v>
      </c>
      <c r="AA358" t="s">
        <v>102</v>
      </c>
      <c r="AB358" t="s">
        <v>34</v>
      </c>
      <c r="AC358">
        <v>4</v>
      </c>
    </row>
    <row r="359" spans="1:29" x14ac:dyDescent="0.25">
      <c r="A359" t="s">
        <v>84</v>
      </c>
      <c r="B359">
        <v>25114</v>
      </c>
      <c r="C359" t="s">
        <v>28</v>
      </c>
      <c r="D359" t="s">
        <v>103</v>
      </c>
      <c r="E359" t="s">
        <v>103</v>
      </c>
      <c r="F359" t="s">
        <v>30</v>
      </c>
      <c r="G359">
        <v>0</v>
      </c>
      <c r="H359">
        <v>0</v>
      </c>
      <c r="I359">
        <v>3</v>
      </c>
      <c r="J359">
        <v>7</v>
      </c>
      <c r="K359" t="s">
        <v>31</v>
      </c>
      <c r="L359" t="s">
        <v>86</v>
      </c>
      <c r="M359">
        <v>225</v>
      </c>
      <c r="N359">
        <v>90</v>
      </c>
      <c r="O359">
        <v>90</v>
      </c>
      <c r="P359">
        <v>97</v>
      </c>
      <c r="Q359">
        <v>83</v>
      </c>
      <c r="R359">
        <v>94</v>
      </c>
      <c r="S359">
        <v>89.66</v>
      </c>
      <c r="T359">
        <v>78.02</v>
      </c>
      <c r="U359">
        <v>94.98</v>
      </c>
      <c r="V359">
        <v>100</v>
      </c>
      <c r="W359" t="s">
        <v>98</v>
      </c>
      <c r="X359" t="s">
        <v>88</v>
      </c>
      <c r="Y359" t="s">
        <v>89</v>
      </c>
      <c r="Z359" t="s">
        <v>95</v>
      </c>
      <c r="AA359" t="s">
        <v>104</v>
      </c>
      <c r="AB359" t="s">
        <v>34</v>
      </c>
      <c r="AC359">
        <v>4</v>
      </c>
    </row>
    <row r="360" spans="1:29" x14ac:dyDescent="0.25">
      <c r="A360" t="s">
        <v>84</v>
      </c>
      <c r="B360">
        <v>25114</v>
      </c>
      <c r="C360" t="s">
        <v>28</v>
      </c>
      <c r="D360" t="s">
        <v>105</v>
      </c>
      <c r="E360" t="s">
        <v>105</v>
      </c>
      <c r="F360" t="s">
        <v>30</v>
      </c>
      <c r="G360">
        <v>0</v>
      </c>
      <c r="H360">
        <v>0</v>
      </c>
      <c r="I360">
        <v>3</v>
      </c>
      <c r="J360">
        <v>8</v>
      </c>
      <c r="K360" t="s">
        <v>31</v>
      </c>
      <c r="L360" t="s">
        <v>86</v>
      </c>
      <c r="M360">
        <v>221</v>
      </c>
      <c r="N360">
        <v>90</v>
      </c>
      <c r="O360">
        <v>90</v>
      </c>
      <c r="P360">
        <v>97</v>
      </c>
      <c r="Q360">
        <v>83</v>
      </c>
      <c r="R360">
        <v>93</v>
      </c>
      <c r="S360">
        <v>89.66</v>
      </c>
      <c r="T360">
        <v>78.040000000000006</v>
      </c>
      <c r="U360">
        <v>94</v>
      </c>
      <c r="V360">
        <v>100</v>
      </c>
      <c r="W360" t="s">
        <v>94</v>
      </c>
      <c r="X360" t="s">
        <v>88</v>
      </c>
      <c r="Y360" t="s">
        <v>89</v>
      </c>
      <c r="Z360" t="s">
        <v>95</v>
      </c>
      <c r="AA360" t="s">
        <v>106</v>
      </c>
      <c r="AB360" t="s">
        <v>34</v>
      </c>
      <c r="AC360">
        <v>4</v>
      </c>
    </row>
    <row r="361" spans="1:29" x14ac:dyDescent="0.25">
      <c r="A361" t="s">
        <v>84</v>
      </c>
      <c r="B361">
        <v>25114</v>
      </c>
      <c r="C361" t="s">
        <v>28</v>
      </c>
      <c r="D361" t="s">
        <v>107</v>
      </c>
      <c r="E361" t="s">
        <v>107</v>
      </c>
      <c r="F361" t="s">
        <v>30</v>
      </c>
      <c r="G361">
        <v>0</v>
      </c>
      <c r="H361">
        <v>0</v>
      </c>
      <c r="I361">
        <v>3</v>
      </c>
      <c r="J361">
        <v>9</v>
      </c>
      <c r="K361" t="s">
        <v>31</v>
      </c>
      <c r="L361" t="s">
        <v>86</v>
      </c>
      <c r="M361">
        <v>208</v>
      </c>
      <c r="N361">
        <v>90</v>
      </c>
      <c r="O361">
        <v>90</v>
      </c>
      <c r="P361">
        <v>97</v>
      </c>
      <c r="Q361">
        <v>83</v>
      </c>
      <c r="R361">
        <v>93</v>
      </c>
      <c r="S361">
        <v>89.62</v>
      </c>
      <c r="T361">
        <v>78.5</v>
      </c>
      <c r="U361">
        <v>92.98</v>
      </c>
      <c r="V361">
        <v>100</v>
      </c>
      <c r="W361" t="s">
        <v>98</v>
      </c>
      <c r="X361" t="s">
        <v>88</v>
      </c>
      <c r="Y361" t="s">
        <v>89</v>
      </c>
      <c r="Z361" t="s">
        <v>95</v>
      </c>
      <c r="AA361" t="s">
        <v>108</v>
      </c>
      <c r="AB361" t="s">
        <v>34</v>
      </c>
      <c r="AC361">
        <v>4</v>
      </c>
    </row>
    <row r="362" spans="1:29" x14ac:dyDescent="0.25">
      <c r="A362" t="s">
        <v>84</v>
      </c>
      <c r="B362">
        <v>25114</v>
      </c>
      <c r="C362" t="s">
        <v>28</v>
      </c>
      <c r="D362" t="s">
        <v>109</v>
      </c>
      <c r="E362" t="s">
        <v>109</v>
      </c>
      <c r="F362" t="s">
        <v>30</v>
      </c>
      <c r="G362">
        <v>0</v>
      </c>
      <c r="H362">
        <v>0</v>
      </c>
      <c r="I362">
        <v>3</v>
      </c>
      <c r="J362">
        <v>14</v>
      </c>
      <c r="K362" t="s">
        <v>57</v>
      </c>
      <c r="L362" t="s">
        <v>86</v>
      </c>
      <c r="M362">
        <v>344</v>
      </c>
      <c r="N362">
        <v>88</v>
      </c>
      <c r="O362">
        <v>88</v>
      </c>
      <c r="P362">
        <v>96</v>
      </c>
      <c r="Q362">
        <v>80</v>
      </c>
      <c r="R362">
        <v>92</v>
      </c>
      <c r="S362">
        <v>87.33</v>
      </c>
      <c r="T362">
        <v>77.459999999999994</v>
      </c>
      <c r="U362">
        <v>89.93</v>
      </c>
      <c r="V362">
        <v>100</v>
      </c>
      <c r="W362" t="s">
        <v>110</v>
      </c>
      <c r="X362" t="s">
        <v>88</v>
      </c>
      <c r="Y362" t="s">
        <v>111</v>
      </c>
      <c r="Z362" t="s">
        <v>112</v>
      </c>
      <c r="AA362" t="s">
        <v>113</v>
      </c>
      <c r="AB362" t="s">
        <v>34</v>
      </c>
      <c r="AC362">
        <v>4</v>
      </c>
    </row>
    <row r="363" spans="1:29" x14ac:dyDescent="0.25">
      <c r="A363" t="s">
        <v>84</v>
      </c>
      <c r="B363">
        <v>25114</v>
      </c>
      <c r="C363" t="s">
        <v>28</v>
      </c>
      <c r="D363" t="s">
        <v>114</v>
      </c>
      <c r="E363" t="s">
        <v>114</v>
      </c>
      <c r="F363" t="s">
        <v>30</v>
      </c>
      <c r="G363">
        <v>0</v>
      </c>
      <c r="H363">
        <v>0</v>
      </c>
      <c r="I363">
        <v>3</v>
      </c>
      <c r="J363">
        <v>16</v>
      </c>
      <c r="K363" t="s">
        <v>57</v>
      </c>
      <c r="L363" t="s">
        <v>86</v>
      </c>
      <c r="M363">
        <v>54</v>
      </c>
      <c r="N363">
        <v>88</v>
      </c>
      <c r="O363">
        <v>88</v>
      </c>
      <c r="P363">
        <v>88</v>
      </c>
      <c r="Q363">
        <v>88</v>
      </c>
      <c r="R363">
        <v>88</v>
      </c>
      <c r="S363">
        <v>92.23</v>
      </c>
      <c r="T363">
        <v>62.21</v>
      </c>
      <c r="U363">
        <v>98.95</v>
      </c>
      <c r="V363">
        <v>100</v>
      </c>
      <c r="W363" t="s">
        <v>110</v>
      </c>
      <c r="X363" t="s">
        <v>88</v>
      </c>
      <c r="Y363" t="s">
        <v>77</v>
      </c>
      <c r="Z363" t="s">
        <v>115</v>
      </c>
      <c r="AA363" t="s">
        <v>52</v>
      </c>
      <c r="AB363" t="s">
        <v>34</v>
      </c>
      <c r="AC363">
        <v>4</v>
      </c>
    </row>
    <row r="364" spans="1:29" x14ac:dyDescent="0.25">
      <c r="A364" t="s">
        <v>84</v>
      </c>
      <c r="B364">
        <v>25114</v>
      </c>
      <c r="C364" t="s">
        <v>28</v>
      </c>
      <c r="D364" t="s">
        <v>116</v>
      </c>
      <c r="E364" t="s">
        <v>116</v>
      </c>
      <c r="F364" t="s">
        <v>30</v>
      </c>
      <c r="G364">
        <v>0</v>
      </c>
      <c r="H364">
        <v>0</v>
      </c>
      <c r="I364">
        <v>3</v>
      </c>
      <c r="J364">
        <v>30</v>
      </c>
      <c r="K364" t="s">
        <v>57</v>
      </c>
      <c r="L364" t="s">
        <v>86</v>
      </c>
      <c r="M364">
        <v>97</v>
      </c>
      <c r="N364">
        <v>87</v>
      </c>
      <c r="O364">
        <v>87</v>
      </c>
      <c r="P364">
        <v>87</v>
      </c>
      <c r="Q364">
        <v>86</v>
      </c>
      <c r="R364">
        <v>87</v>
      </c>
      <c r="S364">
        <v>94.54</v>
      </c>
      <c r="T364">
        <v>57.6</v>
      </c>
      <c r="U364">
        <v>97.4</v>
      </c>
      <c r="V364">
        <v>100</v>
      </c>
      <c r="W364" t="s">
        <v>110</v>
      </c>
      <c r="X364" t="s">
        <v>88</v>
      </c>
      <c r="Y364" t="s">
        <v>58</v>
      </c>
      <c r="Z364" t="s">
        <v>117</v>
      </c>
      <c r="AA364" t="s">
        <v>72</v>
      </c>
      <c r="AB364" t="s">
        <v>34</v>
      </c>
      <c r="AC364">
        <v>4</v>
      </c>
    </row>
    <row r="365" spans="1:29" x14ac:dyDescent="0.25">
      <c r="A365" t="s">
        <v>84</v>
      </c>
      <c r="B365">
        <v>25114</v>
      </c>
      <c r="C365" t="s">
        <v>28</v>
      </c>
      <c r="D365" t="s">
        <v>121</v>
      </c>
      <c r="E365" t="s">
        <v>121</v>
      </c>
      <c r="F365" t="s">
        <v>30</v>
      </c>
      <c r="G365">
        <v>0</v>
      </c>
      <c r="H365">
        <v>0</v>
      </c>
      <c r="I365">
        <v>3</v>
      </c>
      <c r="J365">
        <v>52</v>
      </c>
      <c r="K365" t="s">
        <v>57</v>
      </c>
      <c r="L365" t="s">
        <v>86</v>
      </c>
      <c r="M365">
        <v>26</v>
      </c>
      <c r="N365">
        <v>87</v>
      </c>
      <c r="O365">
        <v>87</v>
      </c>
      <c r="P365">
        <v>87</v>
      </c>
      <c r="Q365">
        <v>87</v>
      </c>
      <c r="R365">
        <v>87</v>
      </c>
      <c r="S365">
        <v>89.71</v>
      </c>
      <c r="T365">
        <v>60.26</v>
      </c>
      <c r="U365">
        <v>99.33</v>
      </c>
      <c r="V365">
        <v>100</v>
      </c>
      <c r="W365" t="s">
        <v>110</v>
      </c>
      <c r="X365" t="s">
        <v>88</v>
      </c>
      <c r="Y365" t="s">
        <v>89</v>
      </c>
      <c r="Z365" t="s">
        <v>122</v>
      </c>
      <c r="AA365" t="s">
        <v>64</v>
      </c>
      <c r="AB365" t="s">
        <v>34</v>
      </c>
      <c r="AC365">
        <v>4</v>
      </c>
    </row>
    <row r="366" spans="1:29" x14ac:dyDescent="0.25">
      <c r="A366" t="s">
        <v>84</v>
      </c>
      <c r="B366">
        <v>25114</v>
      </c>
      <c r="C366" t="s">
        <v>28</v>
      </c>
      <c r="D366" t="s">
        <v>123</v>
      </c>
      <c r="E366" t="s">
        <v>123</v>
      </c>
      <c r="F366" t="s">
        <v>30</v>
      </c>
      <c r="G366">
        <v>0</v>
      </c>
      <c r="H366">
        <v>0</v>
      </c>
      <c r="I366">
        <v>3</v>
      </c>
      <c r="J366">
        <v>65</v>
      </c>
      <c r="K366" t="s">
        <v>57</v>
      </c>
      <c r="L366" t="s">
        <v>86</v>
      </c>
      <c r="M366">
        <v>228</v>
      </c>
      <c r="N366">
        <v>86</v>
      </c>
      <c r="O366">
        <v>86</v>
      </c>
      <c r="P366">
        <v>97</v>
      </c>
      <c r="Q366">
        <v>75</v>
      </c>
      <c r="R366">
        <v>91</v>
      </c>
      <c r="S366">
        <v>89.19</v>
      </c>
      <c r="T366">
        <v>78.11</v>
      </c>
      <c r="U366">
        <v>77.45</v>
      </c>
      <c r="V366">
        <v>100</v>
      </c>
      <c r="W366" t="s">
        <v>98</v>
      </c>
      <c r="X366" t="s">
        <v>88</v>
      </c>
      <c r="Y366" t="s">
        <v>92</v>
      </c>
      <c r="Z366" t="s">
        <v>95</v>
      </c>
      <c r="AA366" t="s">
        <v>112</v>
      </c>
      <c r="AB366" t="s">
        <v>34</v>
      </c>
      <c r="AC366">
        <v>4</v>
      </c>
    </row>
    <row r="367" spans="1:29" x14ac:dyDescent="0.25">
      <c r="A367" t="s">
        <v>84</v>
      </c>
      <c r="B367">
        <v>25114</v>
      </c>
      <c r="C367" t="s">
        <v>28</v>
      </c>
      <c r="D367" t="s">
        <v>124</v>
      </c>
      <c r="E367" t="s">
        <v>124</v>
      </c>
      <c r="F367" t="s">
        <v>30</v>
      </c>
      <c r="G367">
        <v>0</v>
      </c>
      <c r="H367">
        <v>0</v>
      </c>
      <c r="I367">
        <v>3</v>
      </c>
      <c r="J367">
        <v>69</v>
      </c>
      <c r="K367" t="s">
        <v>57</v>
      </c>
      <c r="L367" t="s">
        <v>86</v>
      </c>
      <c r="M367">
        <v>38</v>
      </c>
      <c r="N367">
        <v>86</v>
      </c>
      <c r="O367">
        <v>86</v>
      </c>
      <c r="P367">
        <v>86</v>
      </c>
      <c r="Q367">
        <v>86</v>
      </c>
      <c r="R367">
        <v>86</v>
      </c>
      <c r="S367">
        <v>89.38</v>
      </c>
      <c r="T367">
        <v>56.94</v>
      </c>
      <c r="U367">
        <v>99.08</v>
      </c>
      <c r="V367">
        <v>100</v>
      </c>
      <c r="W367" t="s">
        <v>119</v>
      </c>
      <c r="X367" t="s">
        <v>88</v>
      </c>
      <c r="Y367" t="s">
        <v>92</v>
      </c>
      <c r="Z367" t="s">
        <v>120</v>
      </c>
      <c r="AA367" t="s">
        <v>52</v>
      </c>
      <c r="AB367" t="s">
        <v>34</v>
      </c>
      <c r="AC367">
        <v>4</v>
      </c>
    </row>
    <row r="368" spans="1:29" x14ac:dyDescent="0.25">
      <c r="A368" t="s">
        <v>84</v>
      </c>
      <c r="B368">
        <v>25114</v>
      </c>
      <c r="C368" t="s">
        <v>28</v>
      </c>
      <c r="D368" t="s">
        <v>125</v>
      </c>
      <c r="E368" t="s">
        <v>125</v>
      </c>
      <c r="F368" t="s">
        <v>30</v>
      </c>
      <c r="G368">
        <v>0</v>
      </c>
      <c r="H368">
        <v>0</v>
      </c>
      <c r="I368">
        <v>3</v>
      </c>
      <c r="J368">
        <v>89</v>
      </c>
      <c r="K368" t="s">
        <v>57</v>
      </c>
      <c r="L368" t="s">
        <v>86</v>
      </c>
      <c r="M368">
        <v>21</v>
      </c>
      <c r="N368">
        <v>86</v>
      </c>
      <c r="O368">
        <v>86</v>
      </c>
      <c r="P368">
        <v>86</v>
      </c>
      <c r="Q368">
        <v>86</v>
      </c>
      <c r="R368">
        <v>86</v>
      </c>
      <c r="S368">
        <v>88.9</v>
      </c>
      <c r="T368">
        <v>58.28</v>
      </c>
      <c r="U368">
        <v>99.35</v>
      </c>
      <c r="V368">
        <v>100</v>
      </c>
      <c r="W368" t="s">
        <v>110</v>
      </c>
      <c r="X368" t="s">
        <v>88</v>
      </c>
      <c r="Y368" t="s">
        <v>92</v>
      </c>
      <c r="Z368" t="s">
        <v>117</v>
      </c>
      <c r="AA368" t="s">
        <v>64</v>
      </c>
      <c r="AB368" t="s">
        <v>34</v>
      </c>
      <c r="AC368">
        <v>4</v>
      </c>
    </row>
    <row r="369" spans="1:29" x14ac:dyDescent="0.25">
      <c r="A369" t="s">
        <v>84</v>
      </c>
      <c r="B369">
        <v>25114</v>
      </c>
      <c r="C369" t="s">
        <v>28</v>
      </c>
      <c r="D369" t="s">
        <v>128</v>
      </c>
      <c r="E369" t="s">
        <v>128</v>
      </c>
      <c r="F369" t="s">
        <v>30</v>
      </c>
      <c r="G369">
        <v>0</v>
      </c>
      <c r="H369">
        <v>0</v>
      </c>
      <c r="I369">
        <v>3</v>
      </c>
      <c r="J369">
        <v>92</v>
      </c>
      <c r="K369" t="s">
        <v>57</v>
      </c>
      <c r="L369" t="s">
        <v>86</v>
      </c>
      <c r="M369">
        <v>192</v>
      </c>
      <c r="N369">
        <v>85</v>
      </c>
      <c r="O369">
        <v>85</v>
      </c>
      <c r="P369">
        <v>86</v>
      </c>
      <c r="Q369">
        <v>84</v>
      </c>
      <c r="R369">
        <v>85</v>
      </c>
      <c r="S369">
        <v>89.15</v>
      </c>
      <c r="T369">
        <v>57.02</v>
      </c>
      <c r="U369">
        <v>94.83</v>
      </c>
      <c r="V369">
        <v>100</v>
      </c>
      <c r="W369" t="s">
        <v>110</v>
      </c>
      <c r="X369" t="s">
        <v>88</v>
      </c>
      <c r="Y369" t="s">
        <v>92</v>
      </c>
      <c r="Z369" t="s">
        <v>120</v>
      </c>
      <c r="AA369" t="s">
        <v>104</v>
      </c>
      <c r="AB369" t="s">
        <v>34</v>
      </c>
      <c r="AC369">
        <v>4</v>
      </c>
    </row>
    <row r="370" spans="1:29" x14ac:dyDescent="0.25">
      <c r="A370" t="s">
        <v>84</v>
      </c>
      <c r="B370">
        <v>25114</v>
      </c>
      <c r="C370" t="s">
        <v>28</v>
      </c>
      <c r="D370" t="s">
        <v>129</v>
      </c>
      <c r="E370" t="s">
        <v>129</v>
      </c>
      <c r="F370" t="s">
        <v>30</v>
      </c>
      <c r="G370">
        <v>0</v>
      </c>
      <c r="H370">
        <v>0</v>
      </c>
      <c r="I370">
        <v>3</v>
      </c>
      <c r="J370">
        <v>93</v>
      </c>
      <c r="K370" t="s">
        <v>57</v>
      </c>
      <c r="L370" t="s">
        <v>86</v>
      </c>
      <c r="M370">
        <v>189</v>
      </c>
      <c r="N370">
        <v>85</v>
      </c>
      <c r="O370">
        <v>85</v>
      </c>
      <c r="P370">
        <v>92</v>
      </c>
      <c r="Q370">
        <v>78</v>
      </c>
      <c r="R370">
        <v>88</v>
      </c>
      <c r="S370">
        <v>71.05</v>
      </c>
      <c r="T370">
        <v>77.42</v>
      </c>
      <c r="U370">
        <v>93.5</v>
      </c>
      <c r="V370">
        <v>100</v>
      </c>
      <c r="W370" t="s">
        <v>110</v>
      </c>
      <c r="X370" t="s">
        <v>88</v>
      </c>
      <c r="Y370" t="s">
        <v>127</v>
      </c>
      <c r="Z370" t="s">
        <v>112</v>
      </c>
      <c r="AA370" t="s">
        <v>130</v>
      </c>
      <c r="AB370" t="s">
        <v>34</v>
      </c>
      <c r="AC370">
        <v>4</v>
      </c>
    </row>
    <row r="371" spans="1:29" x14ac:dyDescent="0.25">
      <c r="A371" t="s">
        <v>84</v>
      </c>
      <c r="B371">
        <v>25114</v>
      </c>
      <c r="C371" t="s">
        <v>28</v>
      </c>
      <c r="D371" t="s">
        <v>118</v>
      </c>
      <c r="E371" t="s">
        <v>118</v>
      </c>
      <c r="F371" t="s">
        <v>30</v>
      </c>
      <c r="G371">
        <v>0</v>
      </c>
      <c r="H371">
        <v>0</v>
      </c>
      <c r="I371">
        <v>3</v>
      </c>
      <c r="J371">
        <v>38</v>
      </c>
      <c r="K371" t="s">
        <v>61</v>
      </c>
      <c r="L371" t="s">
        <v>86</v>
      </c>
      <c r="M371">
        <v>38</v>
      </c>
      <c r="N371">
        <v>87</v>
      </c>
      <c r="O371">
        <v>87</v>
      </c>
      <c r="P371">
        <v>87</v>
      </c>
      <c r="Q371">
        <v>87</v>
      </c>
      <c r="R371">
        <v>87</v>
      </c>
      <c r="S371">
        <v>94.72</v>
      </c>
      <c r="T371">
        <v>56.94</v>
      </c>
      <c r="U371">
        <v>99.08</v>
      </c>
      <c r="V371">
        <v>100</v>
      </c>
      <c r="W371" t="s">
        <v>119</v>
      </c>
      <c r="X371" t="s">
        <v>88</v>
      </c>
      <c r="Y371" t="s">
        <v>58</v>
      </c>
      <c r="Z371" t="s">
        <v>120</v>
      </c>
      <c r="AA371" t="s">
        <v>52</v>
      </c>
      <c r="AB371" t="s">
        <v>34</v>
      </c>
      <c r="AC371">
        <v>4</v>
      </c>
    </row>
    <row r="372" spans="1:29" x14ac:dyDescent="0.25">
      <c r="A372" t="s">
        <v>84</v>
      </c>
      <c r="B372">
        <v>25114</v>
      </c>
      <c r="C372" t="s">
        <v>28</v>
      </c>
      <c r="D372" t="s">
        <v>126</v>
      </c>
      <c r="E372" t="s">
        <v>126</v>
      </c>
      <c r="F372" t="s">
        <v>30</v>
      </c>
      <c r="G372">
        <v>0</v>
      </c>
      <c r="H372">
        <v>0</v>
      </c>
      <c r="I372">
        <v>3</v>
      </c>
      <c r="J372">
        <v>90</v>
      </c>
      <c r="K372" t="s">
        <v>54</v>
      </c>
      <c r="L372" t="s">
        <v>86</v>
      </c>
      <c r="M372">
        <v>361</v>
      </c>
      <c r="N372">
        <v>85</v>
      </c>
      <c r="O372">
        <v>85</v>
      </c>
      <c r="P372">
        <v>92</v>
      </c>
      <c r="Q372">
        <v>79</v>
      </c>
      <c r="R372">
        <v>89</v>
      </c>
      <c r="S372">
        <v>70.95</v>
      </c>
      <c r="T372">
        <v>77.400000000000006</v>
      </c>
      <c r="U372">
        <v>94.98</v>
      </c>
      <c r="V372">
        <v>100</v>
      </c>
      <c r="W372" t="s">
        <v>110</v>
      </c>
      <c r="X372" t="s">
        <v>88</v>
      </c>
      <c r="Y372" t="s">
        <v>127</v>
      </c>
      <c r="Z372" t="s">
        <v>112</v>
      </c>
      <c r="AA372" t="s">
        <v>104</v>
      </c>
      <c r="AB372" t="s">
        <v>34</v>
      </c>
      <c r="AC372">
        <v>4</v>
      </c>
    </row>
    <row r="373" spans="1:29" x14ac:dyDescent="0.25">
      <c r="A373" t="s">
        <v>84</v>
      </c>
      <c r="B373">
        <v>30926</v>
      </c>
      <c r="C373" t="s">
        <v>566</v>
      </c>
      <c r="D373" t="s">
        <v>681</v>
      </c>
      <c r="E373" t="s">
        <v>681</v>
      </c>
      <c r="F373" t="s">
        <v>30</v>
      </c>
      <c r="G373">
        <v>0</v>
      </c>
      <c r="H373">
        <v>0</v>
      </c>
      <c r="I373">
        <v>3</v>
      </c>
      <c r="J373">
        <v>99</v>
      </c>
      <c r="K373" t="s">
        <v>80</v>
      </c>
      <c r="L373" t="s">
        <v>653</v>
      </c>
      <c r="M373">
        <v>23</v>
      </c>
      <c r="N373">
        <v>98</v>
      </c>
      <c r="O373">
        <v>98</v>
      </c>
      <c r="P373">
        <v>96</v>
      </c>
      <c r="Q373">
        <v>94</v>
      </c>
      <c r="R373">
        <v>97</v>
      </c>
      <c r="S373">
        <v>100</v>
      </c>
      <c r="T373">
        <v>100</v>
      </c>
      <c r="U373">
        <v>93.98</v>
      </c>
      <c r="V373">
        <v>100</v>
      </c>
      <c r="W373" t="s">
        <v>654</v>
      </c>
      <c r="X373" t="s">
        <v>88</v>
      </c>
      <c r="Y373" t="s">
        <v>34</v>
      </c>
      <c r="Z373" t="s">
        <v>34</v>
      </c>
      <c r="AA373" t="s">
        <v>682</v>
      </c>
      <c r="AB373" t="s">
        <v>34</v>
      </c>
      <c r="AC373">
        <v>4</v>
      </c>
    </row>
    <row r="374" spans="1:29" x14ac:dyDescent="0.25">
      <c r="A374" t="s">
        <v>84</v>
      </c>
      <c r="B374">
        <v>30926</v>
      </c>
      <c r="C374" t="s">
        <v>566</v>
      </c>
      <c r="D374" t="s">
        <v>686</v>
      </c>
      <c r="E374" t="s">
        <v>686</v>
      </c>
      <c r="F374" t="s">
        <v>30</v>
      </c>
      <c r="G374">
        <v>0</v>
      </c>
      <c r="H374">
        <v>0</v>
      </c>
      <c r="I374">
        <v>3</v>
      </c>
      <c r="J374">
        <v>97</v>
      </c>
      <c r="K374" t="s">
        <v>80</v>
      </c>
      <c r="L374" t="s">
        <v>653</v>
      </c>
      <c r="M374">
        <v>23</v>
      </c>
      <c r="N374">
        <v>98</v>
      </c>
      <c r="O374">
        <v>98</v>
      </c>
      <c r="P374">
        <v>96</v>
      </c>
      <c r="Q374">
        <v>94</v>
      </c>
      <c r="R374">
        <v>97</v>
      </c>
      <c r="S374">
        <v>98.65</v>
      </c>
      <c r="T374">
        <v>100</v>
      </c>
      <c r="U374">
        <v>93.98</v>
      </c>
      <c r="V374">
        <v>100</v>
      </c>
      <c r="W374" t="s">
        <v>661</v>
      </c>
      <c r="X374" t="s">
        <v>88</v>
      </c>
      <c r="Y374" t="s">
        <v>321</v>
      </c>
      <c r="Z374" t="s">
        <v>34</v>
      </c>
      <c r="AA374" t="s">
        <v>682</v>
      </c>
      <c r="AB374" t="s">
        <v>34</v>
      </c>
      <c r="AC374">
        <v>4</v>
      </c>
    </row>
    <row r="375" spans="1:29" x14ac:dyDescent="0.25">
      <c r="A375" t="s">
        <v>84</v>
      </c>
      <c r="B375">
        <v>30926</v>
      </c>
      <c r="C375" t="s">
        <v>566</v>
      </c>
      <c r="D375" t="s">
        <v>687</v>
      </c>
      <c r="E375" t="s">
        <v>687</v>
      </c>
      <c r="F375" t="s">
        <v>30</v>
      </c>
      <c r="G375">
        <v>0</v>
      </c>
      <c r="H375">
        <v>0</v>
      </c>
      <c r="I375">
        <v>3</v>
      </c>
      <c r="J375">
        <v>98</v>
      </c>
      <c r="K375" t="s">
        <v>80</v>
      </c>
      <c r="L375" t="s">
        <v>653</v>
      </c>
      <c r="M375">
        <v>23</v>
      </c>
      <c r="N375">
        <v>98</v>
      </c>
      <c r="O375">
        <v>98</v>
      </c>
      <c r="P375">
        <v>97</v>
      </c>
      <c r="Q375">
        <v>93</v>
      </c>
      <c r="R375">
        <v>97</v>
      </c>
      <c r="S375">
        <v>99.88</v>
      </c>
      <c r="T375">
        <v>100</v>
      </c>
      <c r="U375">
        <v>93.41</v>
      </c>
      <c r="V375">
        <v>100</v>
      </c>
      <c r="W375" t="s">
        <v>661</v>
      </c>
      <c r="X375" t="s">
        <v>88</v>
      </c>
      <c r="Y375" t="s">
        <v>34</v>
      </c>
      <c r="Z375" t="s">
        <v>34</v>
      </c>
      <c r="AA375" t="s">
        <v>685</v>
      </c>
      <c r="AB375" t="s">
        <v>34</v>
      </c>
      <c r="AC375">
        <v>4</v>
      </c>
    </row>
    <row r="376" spans="1:29" x14ac:dyDescent="0.25">
      <c r="A376" t="s">
        <v>84</v>
      </c>
      <c r="B376">
        <v>30926</v>
      </c>
      <c r="C376" t="s">
        <v>566</v>
      </c>
      <c r="D376" t="s">
        <v>652</v>
      </c>
      <c r="E376" t="s">
        <v>652</v>
      </c>
      <c r="F376" t="s">
        <v>30</v>
      </c>
      <c r="G376">
        <v>0</v>
      </c>
      <c r="H376">
        <v>0</v>
      </c>
      <c r="I376">
        <v>3</v>
      </c>
      <c r="J376">
        <v>1</v>
      </c>
      <c r="K376" t="s">
        <v>31</v>
      </c>
      <c r="L376" t="s">
        <v>653</v>
      </c>
      <c r="M376">
        <v>21</v>
      </c>
      <c r="N376">
        <v>99</v>
      </c>
      <c r="O376">
        <v>99</v>
      </c>
      <c r="P376">
        <v>97</v>
      </c>
      <c r="Q376">
        <v>96</v>
      </c>
      <c r="R376">
        <v>98</v>
      </c>
      <c r="S376">
        <v>100</v>
      </c>
      <c r="T376">
        <v>100</v>
      </c>
      <c r="U376">
        <v>96.39</v>
      </c>
      <c r="V376">
        <v>100</v>
      </c>
      <c r="W376" t="s">
        <v>654</v>
      </c>
      <c r="X376" t="s">
        <v>88</v>
      </c>
      <c r="Y376" t="s">
        <v>34</v>
      </c>
      <c r="Z376" t="s">
        <v>34</v>
      </c>
      <c r="AA376" t="s">
        <v>655</v>
      </c>
      <c r="AB376" t="s">
        <v>34</v>
      </c>
      <c r="AC376">
        <v>4</v>
      </c>
    </row>
    <row r="377" spans="1:29" x14ac:dyDescent="0.25">
      <c r="A377" t="s">
        <v>84</v>
      </c>
      <c r="B377">
        <v>30926</v>
      </c>
      <c r="C377" t="s">
        <v>566</v>
      </c>
      <c r="D377" t="s">
        <v>656</v>
      </c>
      <c r="E377" t="s">
        <v>656</v>
      </c>
      <c r="F377" t="s">
        <v>30</v>
      </c>
      <c r="G377">
        <v>0</v>
      </c>
      <c r="H377">
        <v>0</v>
      </c>
      <c r="I377">
        <v>3</v>
      </c>
      <c r="J377">
        <v>0</v>
      </c>
      <c r="K377" t="s">
        <v>31</v>
      </c>
      <c r="L377" t="s">
        <v>653</v>
      </c>
      <c r="M377">
        <v>21</v>
      </c>
      <c r="N377">
        <v>99</v>
      </c>
      <c r="O377">
        <v>99</v>
      </c>
      <c r="P377">
        <v>100</v>
      </c>
      <c r="Q377">
        <v>99</v>
      </c>
      <c r="R377">
        <v>99</v>
      </c>
      <c r="S377">
        <v>100</v>
      </c>
      <c r="T377">
        <v>100</v>
      </c>
      <c r="U377">
        <v>99.86</v>
      </c>
      <c r="V377">
        <v>100</v>
      </c>
      <c r="W377" t="s">
        <v>657</v>
      </c>
      <c r="X377" t="s">
        <v>88</v>
      </c>
      <c r="Y377" t="s">
        <v>34</v>
      </c>
      <c r="Z377" t="s">
        <v>34</v>
      </c>
      <c r="AA377" t="s">
        <v>52</v>
      </c>
      <c r="AB377" t="s">
        <v>34</v>
      </c>
      <c r="AC377">
        <v>4</v>
      </c>
    </row>
    <row r="378" spans="1:29" x14ac:dyDescent="0.25">
      <c r="A378" t="s">
        <v>84</v>
      </c>
      <c r="B378">
        <v>30926</v>
      </c>
      <c r="C378" t="s">
        <v>566</v>
      </c>
      <c r="D378" t="s">
        <v>658</v>
      </c>
      <c r="E378" t="s">
        <v>658</v>
      </c>
      <c r="F378" t="s">
        <v>30</v>
      </c>
      <c r="G378">
        <v>0</v>
      </c>
      <c r="H378">
        <v>0</v>
      </c>
      <c r="I378">
        <v>3</v>
      </c>
      <c r="J378">
        <v>3</v>
      </c>
      <c r="K378" t="s">
        <v>31</v>
      </c>
      <c r="L378" t="s">
        <v>653</v>
      </c>
      <c r="M378">
        <v>19</v>
      </c>
      <c r="N378">
        <v>99</v>
      </c>
      <c r="O378">
        <v>99</v>
      </c>
      <c r="P378">
        <v>97</v>
      </c>
      <c r="Q378">
        <v>96</v>
      </c>
      <c r="R378">
        <v>98</v>
      </c>
      <c r="S378">
        <v>100</v>
      </c>
      <c r="T378">
        <v>100</v>
      </c>
      <c r="U378">
        <v>96.39</v>
      </c>
      <c r="V378">
        <v>100</v>
      </c>
      <c r="W378" t="s">
        <v>654</v>
      </c>
      <c r="X378" t="s">
        <v>88</v>
      </c>
      <c r="Y378" t="s">
        <v>34</v>
      </c>
      <c r="Z378" t="s">
        <v>34</v>
      </c>
      <c r="AA378" t="s">
        <v>655</v>
      </c>
      <c r="AB378" t="s">
        <v>34</v>
      </c>
      <c r="AC378">
        <v>4</v>
      </c>
    </row>
    <row r="379" spans="1:29" x14ac:dyDescent="0.25">
      <c r="A379" t="s">
        <v>84</v>
      </c>
      <c r="B379">
        <v>30926</v>
      </c>
      <c r="C379" t="s">
        <v>566</v>
      </c>
      <c r="D379" t="s">
        <v>659</v>
      </c>
      <c r="E379" t="s">
        <v>659</v>
      </c>
      <c r="F379" t="s">
        <v>30</v>
      </c>
      <c r="G379">
        <v>0</v>
      </c>
      <c r="H379">
        <v>0</v>
      </c>
      <c r="I379">
        <v>3</v>
      </c>
      <c r="J379">
        <v>8</v>
      </c>
      <c r="K379" t="s">
        <v>31</v>
      </c>
      <c r="L379" t="s">
        <v>653</v>
      </c>
      <c r="M379">
        <v>19</v>
      </c>
      <c r="N379">
        <v>99</v>
      </c>
      <c r="O379">
        <v>99</v>
      </c>
      <c r="P379">
        <v>97</v>
      </c>
      <c r="Q379">
        <v>96</v>
      </c>
      <c r="R379">
        <v>98</v>
      </c>
      <c r="S379">
        <v>100</v>
      </c>
      <c r="T379">
        <v>100</v>
      </c>
      <c r="U379">
        <v>96.39</v>
      </c>
      <c r="V379">
        <v>100</v>
      </c>
      <c r="W379" t="s">
        <v>654</v>
      </c>
      <c r="X379" t="s">
        <v>88</v>
      </c>
      <c r="Y379" t="s">
        <v>34</v>
      </c>
      <c r="Z379" t="s">
        <v>34</v>
      </c>
      <c r="AA379" t="s">
        <v>655</v>
      </c>
      <c r="AB379" t="s">
        <v>34</v>
      </c>
      <c r="AC379">
        <v>4</v>
      </c>
    </row>
    <row r="380" spans="1:29" x14ac:dyDescent="0.25">
      <c r="A380" t="s">
        <v>84</v>
      </c>
      <c r="B380">
        <v>30926</v>
      </c>
      <c r="C380" t="s">
        <v>566</v>
      </c>
      <c r="D380" t="s">
        <v>660</v>
      </c>
      <c r="E380" t="s">
        <v>660</v>
      </c>
      <c r="F380" t="s">
        <v>30</v>
      </c>
      <c r="G380">
        <v>0</v>
      </c>
      <c r="H380">
        <v>0</v>
      </c>
      <c r="I380">
        <v>3</v>
      </c>
      <c r="J380">
        <v>5</v>
      </c>
      <c r="K380" t="s">
        <v>31</v>
      </c>
      <c r="L380" t="s">
        <v>653</v>
      </c>
      <c r="M380">
        <v>19</v>
      </c>
      <c r="N380">
        <v>99</v>
      </c>
      <c r="O380">
        <v>99</v>
      </c>
      <c r="P380">
        <v>96</v>
      </c>
      <c r="Q380">
        <v>96</v>
      </c>
      <c r="R380">
        <v>97</v>
      </c>
      <c r="S380">
        <v>99.98</v>
      </c>
      <c r="T380">
        <v>100</v>
      </c>
      <c r="U380">
        <v>96.53</v>
      </c>
      <c r="V380">
        <v>100</v>
      </c>
      <c r="W380" t="s">
        <v>661</v>
      </c>
      <c r="X380" t="s">
        <v>88</v>
      </c>
      <c r="Y380" t="s">
        <v>34</v>
      </c>
      <c r="Z380" t="s">
        <v>34</v>
      </c>
      <c r="AA380" t="s">
        <v>265</v>
      </c>
      <c r="AB380" t="s">
        <v>34</v>
      </c>
      <c r="AC380">
        <v>4</v>
      </c>
    </row>
    <row r="381" spans="1:29" x14ac:dyDescent="0.25">
      <c r="A381" t="s">
        <v>84</v>
      </c>
      <c r="B381">
        <v>30926</v>
      </c>
      <c r="C381" t="s">
        <v>566</v>
      </c>
      <c r="D381" t="s">
        <v>584</v>
      </c>
      <c r="E381" t="s">
        <v>584</v>
      </c>
      <c r="F381" t="s">
        <v>30</v>
      </c>
      <c r="G381">
        <v>0</v>
      </c>
      <c r="H381">
        <v>0</v>
      </c>
      <c r="I381">
        <v>3</v>
      </c>
      <c r="J381">
        <v>2</v>
      </c>
      <c r="K381" t="s">
        <v>31</v>
      </c>
      <c r="L381" t="s">
        <v>653</v>
      </c>
      <c r="M381">
        <v>19</v>
      </c>
      <c r="N381">
        <v>99</v>
      </c>
      <c r="O381">
        <v>99</v>
      </c>
      <c r="P381">
        <v>97</v>
      </c>
      <c r="Q381">
        <v>96</v>
      </c>
      <c r="R381">
        <v>98</v>
      </c>
      <c r="S381">
        <v>100</v>
      </c>
      <c r="T381">
        <v>100</v>
      </c>
      <c r="U381">
        <v>96.39</v>
      </c>
      <c r="V381">
        <v>100</v>
      </c>
      <c r="W381" t="s">
        <v>654</v>
      </c>
      <c r="X381" t="s">
        <v>88</v>
      </c>
      <c r="Y381" t="s">
        <v>34</v>
      </c>
      <c r="Z381" t="s">
        <v>34</v>
      </c>
      <c r="AA381" t="s">
        <v>655</v>
      </c>
      <c r="AB381" t="s">
        <v>34</v>
      </c>
      <c r="AC381">
        <v>4</v>
      </c>
    </row>
    <row r="382" spans="1:29" x14ac:dyDescent="0.25">
      <c r="A382" t="s">
        <v>84</v>
      </c>
      <c r="B382">
        <v>30926</v>
      </c>
      <c r="C382" t="s">
        <v>566</v>
      </c>
      <c r="D382" t="s">
        <v>662</v>
      </c>
      <c r="E382" t="s">
        <v>662</v>
      </c>
      <c r="F382" t="s">
        <v>30</v>
      </c>
      <c r="G382">
        <v>0</v>
      </c>
      <c r="H382">
        <v>0</v>
      </c>
      <c r="I382">
        <v>3</v>
      </c>
      <c r="J382">
        <v>6</v>
      </c>
      <c r="K382" t="s">
        <v>31</v>
      </c>
      <c r="L382" t="s">
        <v>653</v>
      </c>
      <c r="M382">
        <v>19</v>
      </c>
      <c r="N382">
        <v>99</v>
      </c>
      <c r="O382">
        <v>99</v>
      </c>
      <c r="P382">
        <v>97</v>
      </c>
      <c r="Q382">
        <v>96</v>
      </c>
      <c r="R382">
        <v>98</v>
      </c>
      <c r="S382">
        <v>100</v>
      </c>
      <c r="T382">
        <v>100</v>
      </c>
      <c r="U382">
        <v>96.39</v>
      </c>
      <c r="V382">
        <v>100</v>
      </c>
      <c r="W382" t="s">
        <v>654</v>
      </c>
      <c r="X382" t="s">
        <v>88</v>
      </c>
      <c r="Y382" t="s">
        <v>34</v>
      </c>
      <c r="Z382" t="s">
        <v>34</v>
      </c>
      <c r="AA382" t="s">
        <v>655</v>
      </c>
      <c r="AB382" t="s">
        <v>34</v>
      </c>
      <c r="AC382">
        <v>4</v>
      </c>
    </row>
    <row r="383" spans="1:29" x14ac:dyDescent="0.25">
      <c r="A383" t="s">
        <v>84</v>
      </c>
      <c r="B383">
        <v>30926</v>
      </c>
      <c r="C383" t="s">
        <v>566</v>
      </c>
      <c r="D383" t="s">
        <v>663</v>
      </c>
      <c r="E383" t="s">
        <v>663</v>
      </c>
      <c r="F383" t="s">
        <v>30</v>
      </c>
      <c r="G383">
        <v>0</v>
      </c>
      <c r="H383">
        <v>0</v>
      </c>
      <c r="I383">
        <v>3</v>
      </c>
      <c r="J383">
        <v>7</v>
      </c>
      <c r="K383" t="s">
        <v>31</v>
      </c>
      <c r="L383" t="s">
        <v>653</v>
      </c>
      <c r="M383">
        <v>19</v>
      </c>
      <c r="N383">
        <v>99</v>
      </c>
      <c r="O383">
        <v>99</v>
      </c>
      <c r="P383">
        <v>97</v>
      </c>
      <c r="Q383">
        <v>96</v>
      </c>
      <c r="R383">
        <v>98</v>
      </c>
      <c r="S383">
        <v>100</v>
      </c>
      <c r="T383">
        <v>100</v>
      </c>
      <c r="U383">
        <v>96.39</v>
      </c>
      <c r="V383">
        <v>100</v>
      </c>
      <c r="W383" t="s">
        <v>654</v>
      </c>
      <c r="X383" t="s">
        <v>88</v>
      </c>
      <c r="Y383" t="s">
        <v>34</v>
      </c>
      <c r="Z383" t="s">
        <v>34</v>
      </c>
      <c r="AA383" t="s">
        <v>655</v>
      </c>
      <c r="AB383" t="s">
        <v>34</v>
      </c>
      <c r="AC383">
        <v>4</v>
      </c>
    </row>
    <row r="384" spans="1:29" x14ac:dyDescent="0.25">
      <c r="A384" t="s">
        <v>84</v>
      </c>
      <c r="B384">
        <v>30926</v>
      </c>
      <c r="C384" t="s">
        <v>566</v>
      </c>
      <c r="D384" t="s">
        <v>664</v>
      </c>
      <c r="E384" t="s">
        <v>664</v>
      </c>
      <c r="F384" t="s">
        <v>30</v>
      </c>
      <c r="G384">
        <v>0</v>
      </c>
      <c r="H384">
        <v>0</v>
      </c>
      <c r="I384">
        <v>3</v>
      </c>
      <c r="J384">
        <v>4</v>
      </c>
      <c r="K384" t="s">
        <v>31</v>
      </c>
      <c r="L384" t="s">
        <v>653</v>
      </c>
      <c r="M384">
        <v>19</v>
      </c>
      <c r="N384">
        <v>99</v>
      </c>
      <c r="O384">
        <v>99</v>
      </c>
      <c r="P384">
        <v>98</v>
      </c>
      <c r="Q384">
        <v>96</v>
      </c>
      <c r="R384">
        <v>98</v>
      </c>
      <c r="S384">
        <v>100</v>
      </c>
      <c r="T384">
        <v>100</v>
      </c>
      <c r="U384">
        <v>96.88</v>
      </c>
      <c r="V384">
        <v>100</v>
      </c>
      <c r="W384" t="s">
        <v>654</v>
      </c>
      <c r="X384" t="s">
        <v>88</v>
      </c>
      <c r="Y384" t="s">
        <v>34</v>
      </c>
      <c r="Z384" t="s">
        <v>34</v>
      </c>
      <c r="AA384" t="s">
        <v>665</v>
      </c>
      <c r="AB384" t="s">
        <v>34</v>
      </c>
      <c r="AC384">
        <v>4</v>
      </c>
    </row>
    <row r="385" spans="1:29" x14ac:dyDescent="0.25">
      <c r="A385" t="s">
        <v>84</v>
      </c>
      <c r="B385">
        <v>30926</v>
      </c>
      <c r="C385" t="s">
        <v>566</v>
      </c>
      <c r="D385" t="s">
        <v>668</v>
      </c>
      <c r="E385" t="s">
        <v>668</v>
      </c>
      <c r="F385" t="s">
        <v>30</v>
      </c>
      <c r="G385">
        <v>0</v>
      </c>
      <c r="H385">
        <v>0</v>
      </c>
      <c r="I385">
        <v>3</v>
      </c>
      <c r="J385">
        <v>9</v>
      </c>
      <c r="K385" t="s">
        <v>31</v>
      </c>
      <c r="L385" t="s">
        <v>653</v>
      </c>
      <c r="M385">
        <v>18</v>
      </c>
      <c r="N385">
        <v>99</v>
      </c>
      <c r="O385">
        <v>99</v>
      </c>
      <c r="P385">
        <v>98</v>
      </c>
      <c r="Q385">
        <v>95</v>
      </c>
      <c r="R385">
        <v>98</v>
      </c>
      <c r="S385">
        <v>100</v>
      </c>
      <c r="T385">
        <v>100</v>
      </c>
      <c r="U385">
        <v>96.1</v>
      </c>
      <c r="V385">
        <v>100</v>
      </c>
      <c r="W385" t="s">
        <v>654</v>
      </c>
      <c r="X385" t="s">
        <v>88</v>
      </c>
      <c r="Y385" t="s">
        <v>34</v>
      </c>
      <c r="Z385" t="s">
        <v>34</v>
      </c>
      <c r="AA385" t="s">
        <v>669</v>
      </c>
      <c r="AB385" t="s">
        <v>34</v>
      </c>
      <c r="AC385">
        <v>4</v>
      </c>
    </row>
    <row r="386" spans="1:29" x14ac:dyDescent="0.25">
      <c r="A386" t="s">
        <v>84</v>
      </c>
      <c r="B386">
        <v>30926</v>
      </c>
      <c r="C386" t="s">
        <v>566</v>
      </c>
      <c r="D386" t="s">
        <v>666</v>
      </c>
      <c r="E386" t="s">
        <v>666</v>
      </c>
      <c r="F386" t="s">
        <v>30</v>
      </c>
      <c r="G386">
        <v>0</v>
      </c>
      <c r="H386">
        <v>0</v>
      </c>
      <c r="I386">
        <v>3</v>
      </c>
      <c r="J386">
        <v>16</v>
      </c>
      <c r="K386" t="s">
        <v>57</v>
      </c>
      <c r="L386" t="s">
        <v>653</v>
      </c>
      <c r="M386">
        <v>18</v>
      </c>
      <c r="N386">
        <v>99</v>
      </c>
      <c r="O386">
        <v>99</v>
      </c>
      <c r="P386">
        <v>98</v>
      </c>
      <c r="Q386">
        <v>96</v>
      </c>
      <c r="R386">
        <v>98</v>
      </c>
      <c r="S386">
        <v>100</v>
      </c>
      <c r="T386">
        <v>100</v>
      </c>
      <c r="U386">
        <v>96.69</v>
      </c>
      <c r="V386">
        <v>100</v>
      </c>
      <c r="W386" t="s">
        <v>654</v>
      </c>
      <c r="X386" t="s">
        <v>88</v>
      </c>
      <c r="Y386" t="s">
        <v>34</v>
      </c>
      <c r="Z386" t="s">
        <v>34</v>
      </c>
      <c r="AA386" t="s">
        <v>667</v>
      </c>
      <c r="AB386" t="s">
        <v>34</v>
      </c>
      <c r="AC386">
        <v>4</v>
      </c>
    </row>
    <row r="387" spans="1:29" x14ac:dyDescent="0.25">
      <c r="A387" t="s">
        <v>84</v>
      </c>
      <c r="B387">
        <v>30926</v>
      </c>
      <c r="C387" t="s">
        <v>566</v>
      </c>
      <c r="D387" t="s">
        <v>587</v>
      </c>
      <c r="E387" t="s">
        <v>587</v>
      </c>
      <c r="F387" t="s">
        <v>30</v>
      </c>
      <c r="G387">
        <v>0</v>
      </c>
      <c r="H387">
        <v>0</v>
      </c>
      <c r="I387">
        <v>3</v>
      </c>
      <c r="J387">
        <v>12</v>
      </c>
      <c r="K387" t="s">
        <v>57</v>
      </c>
      <c r="L387" t="s">
        <v>653</v>
      </c>
      <c r="M387">
        <v>18</v>
      </c>
      <c r="N387">
        <v>99</v>
      </c>
      <c r="O387">
        <v>99</v>
      </c>
      <c r="P387">
        <v>98</v>
      </c>
      <c r="Q387">
        <v>96</v>
      </c>
      <c r="R387">
        <v>98</v>
      </c>
      <c r="S387">
        <v>100</v>
      </c>
      <c r="T387">
        <v>100</v>
      </c>
      <c r="U387">
        <v>96.69</v>
      </c>
      <c r="V387">
        <v>100</v>
      </c>
      <c r="W387" t="s">
        <v>654</v>
      </c>
      <c r="X387" t="s">
        <v>88</v>
      </c>
      <c r="Y387" t="s">
        <v>34</v>
      </c>
      <c r="Z387" t="s">
        <v>34</v>
      </c>
      <c r="AA387" t="s">
        <v>667</v>
      </c>
      <c r="AB387" t="s">
        <v>34</v>
      </c>
      <c r="AC387">
        <v>4</v>
      </c>
    </row>
    <row r="388" spans="1:29" x14ac:dyDescent="0.25">
      <c r="A388" t="s">
        <v>84</v>
      </c>
      <c r="B388">
        <v>30926</v>
      </c>
      <c r="C388" t="s">
        <v>566</v>
      </c>
      <c r="D388" t="s">
        <v>670</v>
      </c>
      <c r="E388" t="s">
        <v>670</v>
      </c>
      <c r="F388" t="s">
        <v>30</v>
      </c>
      <c r="G388">
        <v>0</v>
      </c>
      <c r="H388">
        <v>0</v>
      </c>
      <c r="I388">
        <v>3</v>
      </c>
      <c r="J388">
        <v>46</v>
      </c>
      <c r="K388" t="s">
        <v>57</v>
      </c>
      <c r="L388" t="s">
        <v>653</v>
      </c>
      <c r="M388">
        <v>10</v>
      </c>
      <c r="N388">
        <v>99</v>
      </c>
      <c r="O388">
        <v>99</v>
      </c>
      <c r="P388">
        <v>99</v>
      </c>
      <c r="Q388">
        <v>97</v>
      </c>
      <c r="R388">
        <v>99</v>
      </c>
      <c r="S388">
        <v>99.33</v>
      </c>
      <c r="T388">
        <v>100</v>
      </c>
      <c r="U388">
        <v>97.78</v>
      </c>
      <c r="V388">
        <v>100</v>
      </c>
      <c r="W388" t="s">
        <v>671</v>
      </c>
      <c r="X388" t="s">
        <v>88</v>
      </c>
      <c r="Y388" t="s">
        <v>321</v>
      </c>
      <c r="Z388" t="s">
        <v>34</v>
      </c>
      <c r="AA388" t="s">
        <v>104</v>
      </c>
      <c r="AB388" t="s">
        <v>34</v>
      </c>
      <c r="AC388">
        <v>4</v>
      </c>
    </row>
    <row r="389" spans="1:29" x14ac:dyDescent="0.25">
      <c r="A389" t="s">
        <v>84</v>
      </c>
      <c r="B389">
        <v>30926</v>
      </c>
      <c r="C389" t="s">
        <v>566</v>
      </c>
      <c r="D389" t="s">
        <v>674</v>
      </c>
      <c r="E389" t="s">
        <v>674</v>
      </c>
      <c r="F389" t="s">
        <v>30</v>
      </c>
      <c r="G389">
        <v>0</v>
      </c>
      <c r="H389">
        <v>0</v>
      </c>
      <c r="I389">
        <v>3</v>
      </c>
      <c r="J389">
        <v>57</v>
      </c>
      <c r="K389" t="s">
        <v>57</v>
      </c>
      <c r="L389" t="s">
        <v>653</v>
      </c>
      <c r="M389">
        <v>28</v>
      </c>
      <c r="N389">
        <v>98</v>
      </c>
      <c r="O389">
        <v>98</v>
      </c>
      <c r="P389">
        <v>96</v>
      </c>
      <c r="Q389">
        <v>96</v>
      </c>
      <c r="R389">
        <v>97</v>
      </c>
      <c r="S389">
        <v>97.36</v>
      </c>
      <c r="T389">
        <v>100</v>
      </c>
      <c r="U389">
        <v>96.53</v>
      </c>
      <c r="V389">
        <v>100</v>
      </c>
      <c r="W389" t="s">
        <v>661</v>
      </c>
      <c r="X389" t="s">
        <v>88</v>
      </c>
      <c r="Y389" t="s">
        <v>297</v>
      </c>
      <c r="Z389" t="s">
        <v>34</v>
      </c>
      <c r="AA389" t="s">
        <v>265</v>
      </c>
      <c r="AB389" t="s">
        <v>34</v>
      </c>
      <c r="AC389">
        <v>4</v>
      </c>
    </row>
    <row r="390" spans="1:29" x14ac:dyDescent="0.25">
      <c r="A390" t="s">
        <v>84</v>
      </c>
      <c r="B390">
        <v>30926</v>
      </c>
      <c r="C390" t="s">
        <v>566</v>
      </c>
      <c r="D390" t="s">
        <v>675</v>
      </c>
      <c r="E390" t="s">
        <v>675</v>
      </c>
      <c r="F390" t="s">
        <v>30</v>
      </c>
      <c r="G390">
        <v>0</v>
      </c>
      <c r="H390">
        <v>0</v>
      </c>
      <c r="I390">
        <v>3</v>
      </c>
      <c r="J390">
        <v>61</v>
      </c>
      <c r="K390" t="s">
        <v>57</v>
      </c>
      <c r="L390" t="s">
        <v>653</v>
      </c>
      <c r="M390">
        <v>27</v>
      </c>
      <c r="N390">
        <v>98</v>
      </c>
      <c r="O390">
        <v>98</v>
      </c>
      <c r="P390">
        <v>98</v>
      </c>
      <c r="Q390">
        <v>93</v>
      </c>
      <c r="R390">
        <v>98</v>
      </c>
      <c r="S390">
        <v>99.98</v>
      </c>
      <c r="T390">
        <v>100</v>
      </c>
      <c r="U390">
        <v>92.61</v>
      </c>
      <c r="V390">
        <v>100</v>
      </c>
      <c r="W390" t="s">
        <v>661</v>
      </c>
      <c r="X390" t="s">
        <v>88</v>
      </c>
      <c r="Y390" t="s">
        <v>34</v>
      </c>
      <c r="Z390" t="s">
        <v>34</v>
      </c>
      <c r="AA390" t="s">
        <v>676</v>
      </c>
      <c r="AB390" t="s">
        <v>34</v>
      </c>
      <c r="AC390">
        <v>4</v>
      </c>
    </row>
    <row r="391" spans="1:29" x14ac:dyDescent="0.25">
      <c r="A391" t="s">
        <v>84</v>
      </c>
      <c r="B391">
        <v>30926</v>
      </c>
      <c r="C391" t="s">
        <v>566</v>
      </c>
      <c r="D391" t="s">
        <v>677</v>
      </c>
      <c r="E391" t="s">
        <v>677</v>
      </c>
      <c r="F391" t="s">
        <v>30</v>
      </c>
      <c r="G391">
        <v>0</v>
      </c>
      <c r="H391">
        <v>0</v>
      </c>
      <c r="I391">
        <v>3</v>
      </c>
      <c r="J391">
        <v>71</v>
      </c>
      <c r="K391" t="s">
        <v>57</v>
      </c>
      <c r="L391" t="s">
        <v>653</v>
      </c>
      <c r="M391">
        <v>25</v>
      </c>
      <c r="N391">
        <v>98</v>
      </c>
      <c r="O391">
        <v>98</v>
      </c>
      <c r="P391">
        <v>96</v>
      </c>
      <c r="Q391">
        <v>93</v>
      </c>
      <c r="R391">
        <v>97</v>
      </c>
      <c r="S391">
        <v>100</v>
      </c>
      <c r="T391">
        <v>100</v>
      </c>
      <c r="U391">
        <v>92.4</v>
      </c>
      <c r="V391">
        <v>100</v>
      </c>
      <c r="W391" t="s">
        <v>654</v>
      </c>
      <c r="X391" t="s">
        <v>88</v>
      </c>
      <c r="Y391" t="s">
        <v>34</v>
      </c>
      <c r="Z391" t="s">
        <v>34</v>
      </c>
      <c r="AA391" t="s">
        <v>678</v>
      </c>
      <c r="AB391" t="s">
        <v>34</v>
      </c>
      <c r="AC391">
        <v>4</v>
      </c>
    </row>
    <row r="392" spans="1:29" x14ac:dyDescent="0.25">
      <c r="A392" t="s">
        <v>84</v>
      </c>
      <c r="B392">
        <v>30926</v>
      </c>
      <c r="C392" t="s">
        <v>566</v>
      </c>
      <c r="D392" t="s">
        <v>679</v>
      </c>
      <c r="E392" t="s">
        <v>679</v>
      </c>
      <c r="F392" t="s">
        <v>30</v>
      </c>
      <c r="G392">
        <v>0</v>
      </c>
      <c r="H392">
        <v>0</v>
      </c>
      <c r="I392">
        <v>3</v>
      </c>
      <c r="J392">
        <v>83</v>
      </c>
      <c r="K392" t="s">
        <v>57</v>
      </c>
      <c r="L392" t="s">
        <v>653</v>
      </c>
      <c r="M392">
        <v>24</v>
      </c>
      <c r="N392">
        <v>98</v>
      </c>
      <c r="O392">
        <v>98</v>
      </c>
      <c r="P392">
        <v>97</v>
      </c>
      <c r="Q392">
        <v>94</v>
      </c>
      <c r="R392">
        <v>98</v>
      </c>
      <c r="S392">
        <v>100</v>
      </c>
      <c r="T392">
        <v>100</v>
      </c>
      <c r="U392">
        <v>94.23</v>
      </c>
      <c r="V392">
        <v>100</v>
      </c>
      <c r="W392" t="s">
        <v>654</v>
      </c>
      <c r="X392" t="s">
        <v>88</v>
      </c>
      <c r="Y392" t="s">
        <v>34</v>
      </c>
      <c r="Z392" t="s">
        <v>34</v>
      </c>
      <c r="AA392" t="s">
        <v>680</v>
      </c>
      <c r="AB392" t="s">
        <v>34</v>
      </c>
      <c r="AC392">
        <v>4</v>
      </c>
    </row>
    <row r="393" spans="1:29" x14ac:dyDescent="0.25">
      <c r="A393" t="s">
        <v>84</v>
      </c>
      <c r="B393">
        <v>30926</v>
      </c>
      <c r="C393" t="s">
        <v>566</v>
      </c>
      <c r="D393" t="s">
        <v>683</v>
      </c>
      <c r="E393" t="s">
        <v>683</v>
      </c>
      <c r="F393" t="s">
        <v>30</v>
      </c>
      <c r="G393">
        <v>0</v>
      </c>
      <c r="H393">
        <v>0</v>
      </c>
      <c r="I393">
        <v>3</v>
      </c>
      <c r="J393">
        <v>95</v>
      </c>
      <c r="K393" t="s">
        <v>57</v>
      </c>
      <c r="L393" t="s">
        <v>653</v>
      </c>
      <c r="M393">
        <v>23</v>
      </c>
      <c r="N393">
        <v>98</v>
      </c>
      <c r="O393">
        <v>98</v>
      </c>
      <c r="P393">
        <v>96</v>
      </c>
      <c r="Q393">
        <v>94</v>
      </c>
      <c r="R393">
        <v>97</v>
      </c>
      <c r="S393">
        <v>100</v>
      </c>
      <c r="T393">
        <v>100</v>
      </c>
      <c r="U393">
        <v>93.98</v>
      </c>
      <c r="V393">
        <v>100</v>
      </c>
      <c r="W393" t="s">
        <v>654</v>
      </c>
      <c r="X393" t="s">
        <v>88</v>
      </c>
      <c r="Y393" t="s">
        <v>34</v>
      </c>
      <c r="Z393" t="s">
        <v>34</v>
      </c>
      <c r="AA393" t="s">
        <v>682</v>
      </c>
      <c r="AB393" t="s">
        <v>34</v>
      </c>
      <c r="AC393">
        <v>4</v>
      </c>
    </row>
    <row r="394" spans="1:29" x14ac:dyDescent="0.25">
      <c r="A394" t="s">
        <v>84</v>
      </c>
      <c r="B394">
        <v>30926</v>
      </c>
      <c r="C394" t="s">
        <v>566</v>
      </c>
      <c r="D394" t="s">
        <v>684</v>
      </c>
      <c r="E394" t="s">
        <v>684</v>
      </c>
      <c r="F394" t="s">
        <v>30</v>
      </c>
      <c r="G394">
        <v>0</v>
      </c>
      <c r="H394">
        <v>0</v>
      </c>
      <c r="I394">
        <v>3</v>
      </c>
      <c r="J394">
        <v>84</v>
      </c>
      <c r="K394" t="s">
        <v>57</v>
      </c>
      <c r="L394" t="s">
        <v>653</v>
      </c>
      <c r="M394">
        <v>23</v>
      </c>
      <c r="N394">
        <v>98</v>
      </c>
      <c r="O394">
        <v>98</v>
      </c>
      <c r="P394">
        <v>97</v>
      </c>
      <c r="Q394">
        <v>93</v>
      </c>
      <c r="R394">
        <v>97</v>
      </c>
      <c r="S394">
        <v>99.19</v>
      </c>
      <c r="T394">
        <v>100</v>
      </c>
      <c r="U394">
        <v>93.41</v>
      </c>
      <c r="V394">
        <v>100</v>
      </c>
      <c r="W394" t="s">
        <v>661</v>
      </c>
      <c r="X394" t="s">
        <v>88</v>
      </c>
      <c r="Y394" t="s">
        <v>321</v>
      </c>
      <c r="Z394" t="s">
        <v>34</v>
      </c>
      <c r="AA394" t="s">
        <v>685</v>
      </c>
      <c r="AB394" t="s">
        <v>34</v>
      </c>
      <c r="AC394">
        <v>4</v>
      </c>
    </row>
    <row r="395" spans="1:29" x14ac:dyDescent="0.25">
      <c r="A395" t="s">
        <v>84</v>
      </c>
      <c r="B395">
        <v>30926</v>
      </c>
      <c r="C395" t="s">
        <v>566</v>
      </c>
      <c r="D395" t="s">
        <v>672</v>
      </c>
      <c r="E395" t="s">
        <v>672</v>
      </c>
      <c r="F395" t="s">
        <v>30</v>
      </c>
      <c r="G395">
        <v>0</v>
      </c>
      <c r="H395">
        <v>0</v>
      </c>
      <c r="I395">
        <v>3</v>
      </c>
      <c r="J395">
        <v>51</v>
      </c>
      <c r="K395" t="s">
        <v>431</v>
      </c>
      <c r="L395" t="s">
        <v>653</v>
      </c>
      <c r="M395">
        <v>49</v>
      </c>
      <c r="N395">
        <v>98</v>
      </c>
      <c r="O395">
        <v>98</v>
      </c>
      <c r="P395">
        <v>97</v>
      </c>
      <c r="Q395">
        <v>93</v>
      </c>
      <c r="R395">
        <v>97</v>
      </c>
      <c r="S395">
        <v>100</v>
      </c>
      <c r="T395">
        <v>100</v>
      </c>
      <c r="U395">
        <v>92.55</v>
      </c>
      <c r="V395">
        <v>100</v>
      </c>
      <c r="W395" t="s">
        <v>654</v>
      </c>
      <c r="X395" t="s">
        <v>88</v>
      </c>
      <c r="Y395" t="s">
        <v>34</v>
      </c>
      <c r="Z395" t="s">
        <v>34</v>
      </c>
      <c r="AA395" t="s">
        <v>673</v>
      </c>
      <c r="AB395" t="s">
        <v>34</v>
      </c>
      <c r="AC395">
        <v>4</v>
      </c>
    </row>
    <row r="396" spans="1:29" x14ac:dyDescent="0.25">
      <c r="A396" t="s">
        <v>84</v>
      </c>
      <c r="B396">
        <v>35038</v>
      </c>
      <c r="C396" t="s">
        <v>901</v>
      </c>
      <c r="D396" t="s">
        <v>955</v>
      </c>
      <c r="E396" t="s">
        <v>955</v>
      </c>
      <c r="F396" t="s">
        <v>30</v>
      </c>
      <c r="G396">
        <v>0</v>
      </c>
      <c r="H396">
        <v>0</v>
      </c>
      <c r="I396">
        <v>3</v>
      </c>
      <c r="J396">
        <v>97</v>
      </c>
      <c r="K396" t="s">
        <v>80</v>
      </c>
      <c r="L396" t="s">
        <v>933</v>
      </c>
      <c r="M396">
        <v>8745</v>
      </c>
      <c r="N396">
        <v>99</v>
      </c>
      <c r="O396">
        <v>99</v>
      </c>
      <c r="P396">
        <v>99</v>
      </c>
      <c r="Q396">
        <v>99</v>
      </c>
      <c r="R396">
        <v>99</v>
      </c>
      <c r="S396">
        <v>100</v>
      </c>
      <c r="T396">
        <v>99.19</v>
      </c>
      <c r="U396">
        <v>100</v>
      </c>
      <c r="V396">
        <v>100</v>
      </c>
      <c r="W396" t="s">
        <v>537</v>
      </c>
      <c r="X396" t="s">
        <v>934</v>
      </c>
      <c r="Y396" t="s">
        <v>34</v>
      </c>
      <c r="Z396" t="s">
        <v>64</v>
      </c>
      <c r="AA396" t="s">
        <v>34</v>
      </c>
      <c r="AB396" t="s">
        <v>34</v>
      </c>
      <c r="AC396">
        <v>4</v>
      </c>
    </row>
    <row r="397" spans="1:29" x14ac:dyDescent="0.25">
      <c r="A397" t="s">
        <v>84</v>
      </c>
      <c r="B397">
        <v>35038</v>
      </c>
      <c r="C397" t="s">
        <v>901</v>
      </c>
      <c r="D397" t="s">
        <v>956</v>
      </c>
      <c r="E397" t="s">
        <v>956</v>
      </c>
      <c r="F397" t="s">
        <v>30</v>
      </c>
      <c r="G397">
        <v>0</v>
      </c>
      <c r="H397">
        <v>0</v>
      </c>
      <c r="I397">
        <v>3</v>
      </c>
      <c r="J397">
        <v>98</v>
      </c>
      <c r="K397" t="s">
        <v>80</v>
      </c>
      <c r="L397" t="s">
        <v>933</v>
      </c>
      <c r="M397">
        <v>8627</v>
      </c>
      <c r="N397">
        <v>99</v>
      </c>
      <c r="O397">
        <v>99</v>
      </c>
      <c r="P397">
        <v>99</v>
      </c>
      <c r="Q397">
        <v>99</v>
      </c>
      <c r="R397">
        <v>99</v>
      </c>
      <c r="S397">
        <v>100</v>
      </c>
      <c r="T397">
        <v>96.78</v>
      </c>
      <c r="U397">
        <v>100</v>
      </c>
      <c r="V397">
        <v>100</v>
      </c>
      <c r="W397" t="s">
        <v>537</v>
      </c>
      <c r="X397" t="s">
        <v>934</v>
      </c>
      <c r="Y397" t="s">
        <v>34</v>
      </c>
      <c r="Z397" t="s">
        <v>379</v>
      </c>
      <c r="AA397" t="s">
        <v>34</v>
      </c>
      <c r="AB397" t="s">
        <v>34</v>
      </c>
      <c r="AC397">
        <v>4</v>
      </c>
    </row>
    <row r="398" spans="1:29" x14ac:dyDescent="0.25">
      <c r="A398" t="s">
        <v>84</v>
      </c>
      <c r="B398">
        <v>35038</v>
      </c>
      <c r="C398" t="s">
        <v>901</v>
      </c>
      <c r="D398" t="s">
        <v>957</v>
      </c>
      <c r="E398" t="s">
        <v>957</v>
      </c>
      <c r="F398" t="s">
        <v>30</v>
      </c>
      <c r="G398">
        <v>0</v>
      </c>
      <c r="H398">
        <v>0</v>
      </c>
      <c r="I398">
        <v>3</v>
      </c>
      <c r="J398">
        <v>99</v>
      </c>
      <c r="K398" t="s">
        <v>80</v>
      </c>
      <c r="L398" t="s">
        <v>933</v>
      </c>
      <c r="M398">
        <v>8627</v>
      </c>
      <c r="N398">
        <v>99</v>
      </c>
      <c r="O398">
        <v>99</v>
      </c>
      <c r="P398">
        <v>99</v>
      </c>
      <c r="Q398">
        <v>99</v>
      </c>
      <c r="R398">
        <v>99</v>
      </c>
      <c r="S398">
        <v>100</v>
      </c>
      <c r="T398">
        <v>96.78</v>
      </c>
      <c r="U398">
        <v>100</v>
      </c>
      <c r="V398">
        <v>100</v>
      </c>
      <c r="W398" t="s">
        <v>537</v>
      </c>
      <c r="X398" t="s">
        <v>934</v>
      </c>
      <c r="Y398" t="s">
        <v>34</v>
      </c>
      <c r="Z398" t="s">
        <v>379</v>
      </c>
      <c r="AA398" t="s">
        <v>34</v>
      </c>
      <c r="AB398" t="s">
        <v>34</v>
      </c>
      <c r="AC398">
        <v>4</v>
      </c>
    </row>
    <row r="399" spans="1:29" x14ac:dyDescent="0.25">
      <c r="A399" t="s">
        <v>84</v>
      </c>
      <c r="B399">
        <v>35038</v>
      </c>
      <c r="C399" t="s">
        <v>901</v>
      </c>
      <c r="D399" t="s">
        <v>910</v>
      </c>
      <c r="E399" t="s">
        <v>910</v>
      </c>
      <c r="F399" t="s">
        <v>30</v>
      </c>
      <c r="G399">
        <v>0</v>
      </c>
      <c r="H399">
        <v>0</v>
      </c>
      <c r="I399">
        <v>3</v>
      </c>
      <c r="J399">
        <v>6</v>
      </c>
      <c r="K399" t="s">
        <v>31</v>
      </c>
      <c r="L399" t="s">
        <v>903</v>
      </c>
      <c r="M399">
        <v>40129</v>
      </c>
      <c r="N399">
        <v>99</v>
      </c>
      <c r="O399">
        <v>99</v>
      </c>
      <c r="P399">
        <v>100</v>
      </c>
      <c r="Q399">
        <v>99</v>
      </c>
      <c r="R399">
        <v>99</v>
      </c>
      <c r="S399">
        <v>100</v>
      </c>
      <c r="T399">
        <v>99.9</v>
      </c>
      <c r="U399">
        <v>100</v>
      </c>
      <c r="V399">
        <v>100</v>
      </c>
      <c r="W399" t="s">
        <v>907</v>
      </c>
      <c r="X399" t="s">
        <v>904</v>
      </c>
      <c r="Y399" t="s">
        <v>34</v>
      </c>
      <c r="Z399" t="s">
        <v>34</v>
      </c>
      <c r="AA399" t="s">
        <v>34</v>
      </c>
      <c r="AB399" t="s">
        <v>34</v>
      </c>
      <c r="AC399">
        <v>4</v>
      </c>
    </row>
    <row r="400" spans="1:29" x14ac:dyDescent="0.25">
      <c r="A400" t="s">
        <v>84</v>
      </c>
      <c r="B400">
        <v>35038</v>
      </c>
      <c r="C400" t="s">
        <v>901</v>
      </c>
      <c r="D400" t="s">
        <v>932</v>
      </c>
      <c r="E400" t="s">
        <v>932</v>
      </c>
      <c r="F400" t="s">
        <v>30</v>
      </c>
      <c r="G400">
        <v>0</v>
      </c>
      <c r="H400">
        <v>0</v>
      </c>
      <c r="I400">
        <v>3</v>
      </c>
      <c r="J400">
        <v>1</v>
      </c>
      <c r="K400" t="s">
        <v>31</v>
      </c>
      <c r="L400" t="s">
        <v>933</v>
      </c>
      <c r="M400">
        <v>14070</v>
      </c>
      <c r="N400">
        <v>100</v>
      </c>
      <c r="O400">
        <v>100</v>
      </c>
      <c r="P400">
        <v>100</v>
      </c>
      <c r="Q400">
        <v>100</v>
      </c>
      <c r="R400">
        <v>100</v>
      </c>
      <c r="S400">
        <v>100</v>
      </c>
      <c r="T400">
        <v>100</v>
      </c>
      <c r="U400">
        <v>100</v>
      </c>
      <c r="V400">
        <v>100</v>
      </c>
      <c r="W400" t="s">
        <v>439</v>
      </c>
      <c r="X400" t="s">
        <v>934</v>
      </c>
      <c r="Y400" t="s">
        <v>34</v>
      </c>
      <c r="Z400" t="s">
        <v>34</v>
      </c>
      <c r="AA400" t="s">
        <v>34</v>
      </c>
      <c r="AB400" t="s">
        <v>34</v>
      </c>
      <c r="AC400">
        <v>4</v>
      </c>
    </row>
    <row r="401" spans="1:29" x14ac:dyDescent="0.25">
      <c r="A401" t="s">
        <v>84</v>
      </c>
      <c r="B401">
        <v>35038</v>
      </c>
      <c r="C401" t="s">
        <v>901</v>
      </c>
      <c r="D401" t="s">
        <v>935</v>
      </c>
      <c r="E401" t="s">
        <v>935</v>
      </c>
      <c r="F401" t="s">
        <v>30</v>
      </c>
      <c r="G401">
        <v>0</v>
      </c>
      <c r="H401">
        <v>0</v>
      </c>
      <c r="I401">
        <v>3</v>
      </c>
      <c r="J401">
        <v>0</v>
      </c>
      <c r="K401" t="s">
        <v>31</v>
      </c>
      <c r="L401" t="s">
        <v>933</v>
      </c>
      <c r="M401">
        <v>14070</v>
      </c>
      <c r="N401">
        <v>100</v>
      </c>
      <c r="O401">
        <v>100</v>
      </c>
      <c r="P401">
        <v>100</v>
      </c>
      <c r="Q401">
        <v>100</v>
      </c>
      <c r="R401">
        <v>100</v>
      </c>
      <c r="S401">
        <v>100</v>
      </c>
      <c r="T401">
        <v>100</v>
      </c>
      <c r="U401">
        <v>100</v>
      </c>
      <c r="V401">
        <v>100</v>
      </c>
      <c r="W401" t="s">
        <v>439</v>
      </c>
      <c r="X401" t="s">
        <v>934</v>
      </c>
      <c r="Y401" t="s">
        <v>34</v>
      </c>
      <c r="Z401" t="s">
        <v>34</v>
      </c>
      <c r="AA401" t="s">
        <v>34</v>
      </c>
      <c r="AB401" t="s">
        <v>34</v>
      </c>
      <c r="AC401">
        <v>4</v>
      </c>
    </row>
    <row r="402" spans="1:29" x14ac:dyDescent="0.25">
      <c r="A402" t="s">
        <v>84</v>
      </c>
      <c r="B402">
        <v>35038</v>
      </c>
      <c r="C402" t="s">
        <v>901</v>
      </c>
      <c r="D402" t="s">
        <v>936</v>
      </c>
      <c r="E402" t="s">
        <v>936</v>
      </c>
      <c r="F402" t="s">
        <v>30</v>
      </c>
      <c r="G402">
        <v>0</v>
      </c>
      <c r="H402">
        <v>0</v>
      </c>
      <c r="I402">
        <v>3</v>
      </c>
      <c r="J402">
        <v>3</v>
      </c>
      <c r="K402" t="s">
        <v>31</v>
      </c>
      <c r="L402" t="s">
        <v>933</v>
      </c>
      <c r="M402">
        <v>13973</v>
      </c>
      <c r="N402">
        <v>100</v>
      </c>
      <c r="O402">
        <v>100</v>
      </c>
      <c r="P402">
        <v>100</v>
      </c>
      <c r="Q402">
        <v>100</v>
      </c>
      <c r="R402">
        <v>100</v>
      </c>
      <c r="S402">
        <v>100</v>
      </c>
      <c r="T402">
        <v>100</v>
      </c>
      <c r="U402">
        <v>100</v>
      </c>
      <c r="V402">
        <v>100</v>
      </c>
      <c r="W402" t="s">
        <v>439</v>
      </c>
      <c r="X402" t="s">
        <v>934</v>
      </c>
      <c r="Y402" t="s">
        <v>34</v>
      </c>
      <c r="Z402" t="s">
        <v>34</v>
      </c>
      <c r="AA402" t="s">
        <v>34</v>
      </c>
      <c r="AB402" t="s">
        <v>34</v>
      </c>
      <c r="AC402">
        <v>4</v>
      </c>
    </row>
    <row r="403" spans="1:29" x14ac:dyDescent="0.25">
      <c r="A403" t="s">
        <v>84</v>
      </c>
      <c r="B403">
        <v>35038</v>
      </c>
      <c r="C403" t="s">
        <v>901</v>
      </c>
      <c r="D403" t="s">
        <v>937</v>
      </c>
      <c r="E403" t="s">
        <v>937</v>
      </c>
      <c r="F403" t="s">
        <v>30</v>
      </c>
      <c r="G403">
        <v>0</v>
      </c>
      <c r="H403">
        <v>0</v>
      </c>
      <c r="I403">
        <v>3</v>
      </c>
      <c r="J403">
        <v>2</v>
      </c>
      <c r="K403" t="s">
        <v>31</v>
      </c>
      <c r="L403" t="s">
        <v>933</v>
      </c>
      <c r="M403">
        <v>13973</v>
      </c>
      <c r="N403">
        <v>100</v>
      </c>
      <c r="O403">
        <v>100</v>
      </c>
      <c r="P403">
        <v>100</v>
      </c>
      <c r="Q403">
        <v>100</v>
      </c>
      <c r="R403">
        <v>100</v>
      </c>
      <c r="S403">
        <v>100</v>
      </c>
      <c r="T403">
        <v>100</v>
      </c>
      <c r="U403">
        <v>100</v>
      </c>
      <c r="V403">
        <v>100</v>
      </c>
      <c r="W403" t="s">
        <v>439</v>
      </c>
      <c r="X403" t="s">
        <v>934</v>
      </c>
      <c r="Y403" t="s">
        <v>34</v>
      </c>
      <c r="Z403" t="s">
        <v>34</v>
      </c>
      <c r="AA403" t="s">
        <v>34</v>
      </c>
      <c r="AB403" t="s">
        <v>34</v>
      </c>
      <c r="AC403">
        <v>4</v>
      </c>
    </row>
    <row r="404" spans="1:29" x14ac:dyDescent="0.25">
      <c r="A404" t="s">
        <v>84</v>
      </c>
      <c r="B404">
        <v>35038</v>
      </c>
      <c r="C404" t="s">
        <v>901</v>
      </c>
      <c r="D404" t="s">
        <v>938</v>
      </c>
      <c r="E404" t="s">
        <v>938</v>
      </c>
      <c r="F404" t="s">
        <v>30</v>
      </c>
      <c r="G404">
        <v>0</v>
      </c>
      <c r="H404">
        <v>0</v>
      </c>
      <c r="I404">
        <v>3</v>
      </c>
      <c r="J404">
        <v>5</v>
      </c>
      <c r="K404" t="s">
        <v>31</v>
      </c>
      <c r="L404" t="s">
        <v>933</v>
      </c>
      <c r="M404">
        <v>13905</v>
      </c>
      <c r="N404">
        <v>100</v>
      </c>
      <c r="O404">
        <v>100</v>
      </c>
      <c r="P404">
        <v>100</v>
      </c>
      <c r="Q404">
        <v>100</v>
      </c>
      <c r="R404">
        <v>100</v>
      </c>
      <c r="S404">
        <v>100</v>
      </c>
      <c r="T404">
        <v>100</v>
      </c>
      <c r="U404">
        <v>100</v>
      </c>
      <c r="V404">
        <v>100</v>
      </c>
      <c r="W404" t="s">
        <v>439</v>
      </c>
      <c r="X404" t="s">
        <v>934</v>
      </c>
      <c r="Y404" t="s">
        <v>34</v>
      </c>
      <c r="Z404" t="s">
        <v>34</v>
      </c>
      <c r="AA404" t="s">
        <v>34</v>
      </c>
      <c r="AB404" t="s">
        <v>34</v>
      </c>
      <c r="AC404">
        <v>4</v>
      </c>
    </row>
    <row r="405" spans="1:29" x14ac:dyDescent="0.25">
      <c r="A405" t="s">
        <v>84</v>
      </c>
      <c r="B405">
        <v>35038</v>
      </c>
      <c r="C405" t="s">
        <v>901</v>
      </c>
      <c r="D405" t="s">
        <v>939</v>
      </c>
      <c r="E405" t="s">
        <v>939</v>
      </c>
      <c r="F405" t="s">
        <v>30</v>
      </c>
      <c r="G405">
        <v>0</v>
      </c>
      <c r="H405">
        <v>0</v>
      </c>
      <c r="I405">
        <v>3</v>
      </c>
      <c r="J405">
        <v>4</v>
      </c>
      <c r="K405" t="s">
        <v>31</v>
      </c>
      <c r="L405" t="s">
        <v>933</v>
      </c>
      <c r="M405">
        <v>13905</v>
      </c>
      <c r="N405">
        <v>100</v>
      </c>
      <c r="O405">
        <v>100</v>
      </c>
      <c r="P405">
        <v>100</v>
      </c>
      <c r="Q405">
        <v>100</v>
      </c>
      <c r="R405">
        <v>100</v>
      </c>
      <c r="S405">
        <v>100</v>
      </c>
      <c r="T405">
        <v>100</v>
      </c>
      <c r="U405">
        <v>100</v>
      </c>
      <c r="V405">
        <v>100</v>
      </c>
      <c r="W405" t="s">
        <v>439</v>
      </c>
      <c r="X405" t="s">
        <v>934</v>
      </c>
      <c r="Y405" t="s">
        <v>34</v>
      </c>
      <c r="Z405" t="s">
        <v>34</v>
      </c>
      <c r="AA405" t="s">
        <v>34</v>
      </c>
      <c r="AB405" t="s">
        <v>34</v>
      </c>
      <c r="AC405">
        <v>4</v>
      </c>
    </row>
    <row r="406" spans="1:29" x14ac:dyDescent="0.25">
      <c r="A406" t="s">
        <v>84</v>
      </c>
      <c r="B406">
        <v>35038</v>
      </c>
      <c r="C406" t="s">
        <v>901</v>
      </c>
      <c r="D406" t="s">
        <v>940</v>
      </c>
      <c r="E406" t="s">
        <v>940</v>
      </c>
      <c r="F406" t="s">
        <v>30</v>
      </c>
      <c r="G406">
        <v>0</v>
      </c>
      <c r="H406">
        <v>0</v>
      </c>
      <c r="I406">
        <v>3</v>
      </c>
      <c r="J406">
        <v>7</v>
      </c>
      <c r="K406" t="s">
        <v>31</v>
      </c>
      <c r="L406" t="s">
        <v>933</v>
      </c>
      <c r="M406">
        <v>13888</v>
      </c>
      <c r="N406">
        <v>100</v>
      </c>
      <c r="O406">
        <v>100</v>
      </c>
      <c r="P406">
        <v>100</v>
      </c>
      <c r="Q406">
        <v>100</v>
      </c>
      <c r="R406">
        <v>100</v>
      </c>
      <c r="S406">
        <v>100</v>
      </c>
      <c r="T406">
        <v>100</v>
      </c>
      <c r="U406">
        <v>100</v>
      </c>
      <c r="V406">
        <v>100</v>
      </c>
      <c r="W406" t="s">
        <v>439</v>
      </c>
      <c r="X406" t="s">
        <v>934</v>
      </c>
      <c r="Y406" t="s">
        <v>34</v>
      </c>
      <c r="Z406" t="s">
        <v>34</v>
      </c>
      <c r="AA406" t="s">
        <v>34</v>
      </c>
      <c r="AB406" t="s">
        <v>34</v>
      </c>
      <c r="AC406">
        <v>4</v>
      </c>
    </row>
    <row r="407" spans="1:29" x14ac:dyDescent="0.25">
      <c r="A407" t="s">
        <v>84</v>
      </c>
      <c r="B407">
        <v>35038</v>
      </c>
      <c r="C407" t="s">
        <v>901</v>
      </c>
      <c r="D407" t="s">
        <v>941</v>
      </c>
      <c r="E407" t="s">
        <v>941</v>
      </c>
      <c r="F407" t="s">
        <v>30</v>
      </c>
      <c r="G407">
        <v>0</v>
      </c>
      <c r="H407">
        <v>0</v>
      </c>
      <c r="I407">
        <v>3</v>
      </c>
      <c r="J407">
        <v>6</v>
      </c>
      <c r="K407" t="s">
        <v>31</v>
      </c>
      <c r="L407" t="s">
        <v>933</v>
      </c>
      <c r="M407">
        <v>13888</v>
      </c>
      <c r="N407">
        <v>100</v>
      </c>
      <c r="O407">
        <v>100</v>
      </c>
      <c r="P407">
        <v>100</v>
      </c>
      <c r="Q407">
        <v>100</v>
      </c>
      <c r="R407">
        <v>100</v>
      </c>
      <c r="S407">
        <v>100</v>
      </c>
      <c r="T407">
        <v>100</v>
      </c>
      <c r="U407">
        <v>100</v>
      </c>
      <c r="V407">
        <v>100</v>
      </c>
      <c r="W407" t="s">
        <v>439</v>
      </c>
      <c r="X407" t="s">
        <v>934</v>
      </c>
      <c r="Y407" t="s">
        <v>34</v>
      </c>
      <c r="Z407" t="s">
        <v>34</v>
      </c>
      <c r="AA407" t="s">
        <v>34</v>
      </c>
      <c r="AB407" t="s">
        <v>34</v>
      </c>
      <c r="AC407">
        <v>4</v>
      </c>
    </row>
    <row r="408" spans="1:29" x14ac:dyDescent="0.25">
      <c r="A408" t="s">
        <v>84</v>
      </c>
      <c r="B408">
        <v>35038</v>
      </c>
      <c r="C408" t="s">
        <v>901</v>
      </c>
      <c r="D408" t="s">
        <v>942</v>
      </c>
      <c r="E408" t="s">
        <v>942</v>
      </c>
      <c r="F408" t="s">
        <v>30</v>
      </c>
      <c r="G408">
        <v>0</v>
      </c>
      <c r="H408">
        <v>0</v>
      </c>
      <c r="I408">
        <v>3</v>
      </c>
      <c r="J408">
        <v>8</v>
      </c>
      <c r="K408" t="s">
        <v>31</v>
      </c>
      <c r="L408" t="s">
        <v>933</v>
      </c>
      <c r="M408">
        <v>13343</v>
      </c>
      <c r="N408">
        <v>100</v>
      </c>
      <c r="O408">
        <v>100</v>
      </c>
      <c r="P408">
        <v>100</v>
      </c>
      <c r="Q408">
        <v>100</v>
      </c>
      <c r="R408">
        <v>100</v>
      </c>
      <c r="S408">
        <v>100</v>
      </c>
      <c r="T408">
        <v>100</v>
      </c>
      <c r="U408">
        <v>100</v>
      </c>
      <c r="V408">
        <v>100</v>
      </c>
      <c r="W408" t="s">
        <v>439</v>
      </c>
      <c r="X408" t="s">
        <v>934</v>
      </c>
      <c r="Y408" t="s">
        <v>34</v>
      </c>
      <c r="Z408" t="s">
        <v>34</v>
      </c>
      <c r="AA408" t="s">
        <v>34</v>
      </c>
      <c r="AB408" t="s">
        <v>34</v>
      </c>
      <c r="AC408">
        <v>4</v>
      </c>
    </row>
    <row r="409" spans="1:29" x14ac:dyDescent="0.25">
      <c r="A409" t="s">
        <v>84</v>
      </c>
      <c r="B409">
        <v>35038</v>
      </c>
      <c r="C409" t="s">
        <v>901</v>
      </c>
      <c r="D409" t="s">
        <v>943</v>
      </c>
      <c r="E409" t="s">
        <v>943</v>
      </c>
      <c r="F409" t="s">
        <v>30</v>
      </c>
      <c r="G409">
        <v>0</v>
      </c>
      <c r="H409">
        <v>0</v>
      </c>
      <c r="I409">
        <v>3</v>
      </c>
      <c r="J409">
        <v>9</v>
      </c>
      <c r="K409" t="s">
        <v>31</v>
      </c>
      <c r="L409" t="s">
        <v>933</v>
      </c>
      <c r="M409">
        <v>13343</v>
      </c>
      <c r="N409">
        <v>100</v>
      </c>
      <c r="O409">
        <v>100</v>
      </c>
      <c r="P409">
        <v>100</v>
      </c>
      <c r="Q409">
        <v>100</v>
      </c>
      <c r="R409">
        <v>100</v>
      </c>
      <c r="S409">
        <v>100</v>
      </c>
      <c r="T409">
        <v>100</v>
      </c>
      <c r="U409">
        <v>100</v>
      </c>
      <c r="V409">
        <v>100</v>
      </c>
      <c r="W409" t="s">
        <v>439</v>
      </c>
      <c r="X409" t="s">
        <v>934</v>
      </c>
      <c r="Y409" t="s">
        <v>34</v>
      </c>
      <c r="Z409" t="s">
        <v>34</v>
      </c>
      <c r="AA409" t="s">
        <v>34</v>
      </c>
      <c r="AB409" t="s">
        <v>34</v>
      </c>
      <c r="AC409">
        <v>4</v>
      </c>
    </row>
    <row r="410" spans="1:29" x14ac:dyDescent="0.25">
      <c r="A410" t="s">
        <v>84</v>
      </c>
      <c r="B410">
        <v>35038</v>
      </c>
      <c r="C410" t="s">
        <v>901</v>
      </c>
      <c r="D410" t="s">
        <v>962</v>
      </c>
      <c r="E410" t="s">
        <v>962</v>
      </c>
      <c r="F410" t="s">
        <v>30</v>
      </c>
      <c r="G410">
        <v>0</v>
      </c>
      <c r="H410">
        <v>0</v>
      </c>
      <c r="I410">
        <v>3</v>
      </c>
      <c r="J410">
        <v>4</v>
      </c>
      <c r="K410" t="s">
        <v>31</v>
      </c>
      <c r="L410" t="s">
        <v>959</v>
      </c>
      <c r="M410">
        <v>2345384</v>
      </c>
      <c r="N410">
        <v>100</v>
      </c>
      <c r="O410">
        <v>100</v>
      </c>
      <c r="P410">
        <v>100</v>
      </c>
      <c r="Q410">
        <v>100</v>
      </c>
      <c r="R410">
        <v>100</v>
      </c>
      <c r="S410">
        <v>100</v>
      </c>
      <c r="T410">
        <v>100</v>
      </c>
      <c r="U410">
        <v>100</v>
      </c>
      <c r="V410">
        <v>100</v>
      </c>
      <c r="W410" t="s">
        <v>439</v>
      </c>
      <c r="X410" t="s">
        <v>960</v>
      </c>
      <c r="Y410" t="s">
        <v>34</v>
      </c>
      <c r="Z410" t="s">
        <v>34</v>
      </c>
      <c r="AA410" t="s">
        <v>34</v>
      </c>
      <c r="AB410" t="s">
        <v>34</v>
      </c>
      <c r="AC410">
        <v>4</v>
      </c>
    </row>
    <row r="411" spans="1:29" x14ac:dyDescent="0.25">
      <c r="A411" t="s">
        <v>84</v>
      </c>
      <c r="B411">
        <v>35038</v>
      </c>
      <c r="C411" t="s">
        <v>901</v>
      </c>
      <c r="D411" t="s">
        <v>963</v>
      </c>
      <c r="E411" t="s">
        <v>963</v>
      </c>
      <c r="F411" t="s">
        <v>30</v>
      </c>
      <c r="G411">
        <v>0</v>
      </c>
      <c r="H411">
        <v>0</v>
      </c>
      <c r="I411">
        <v>3</v>
      </c>
      <c r="J411">
        <v>5</v>
      </c>
      <c r="K411" t="s">
        <v>31</v>
      </c>
      <c r="L411" t="s">
        <v>959</v>
      </c>
      <c r="M411">
        <v>2345384</v>
      </c>
      <c r="N411">
        <v>100</v>
      </c>
      <c r="O411">
        <v>100</v>
      </c>
      <c r="P411">
        <v>100</v>
      </c>
      <c r="Q411">
        <v>100</v>
      </c>
      <c r="R411">
        <v>100</v>
      </c>
      <c r="S411">
        <v>100</v>
      </c>
      <c r="T411">
        <v>100</v>
      </c>
      <c r="U411">
        <v>100</v>
      </c>
      <c r="V411">
        <v>100</v>
      </c>
      <c r="W411" t="s">
        <v>439</v>
      </c>
      <c r="X411" t="s">
        <v>960</v>
      </c>
      <c r="Y411" t="s">
        <v>34</v>
      </c>
      <c r="Z411" t="s">
        <v>34</v>
      </c>
      <c r="AA411" t="s">
        <v>34</v>
      </c>
      <c r="AB411" t="s">
        <v>34</v>
      </c>
      <c r="AC411">
        <v>4</v>
      </c>
    </row>
    <row r="412" spans="1:29" x14ac:dyDescent="0.25">
      <c r="A412" t="s">
        <v>84</v>
      </c>
      <c r="B412">
        <v>35038</v>
      </c>
      <c r="C412" t="s">
        <v>901</v>
      </c>
      <c r="D412" t="s">
        <v>964</v>
      </c>
      <c r="E412" t="s">
        <v>964</v>
      </c>
      <c r="F412" t="s">
        <v>30</v>
      </c>
      <c r="G412">
        <v>0</v>
      </c>
      <c r="H412">
        <v>0</v>
      </c>
      <c r="I412">
        <v>3</v>
      </c>
      <c r="J412">
        <v>6</v>
      </c>
      <c r="K412" t="s">
        <v>31</v>
      </c>
      <c r="L412" t="s">
        <v>959</v>
      </c>
      <c r="M412">
        <v>2119531</v>
      </c>
      <c r="N412">
        <v>100</v>
      </c>
      <c r="O412">
        <v>100</v>
      </c>
      <c r="P412">
        <v>100</v>
      </c>
      <c r="Q412">
        <v>100</v>
      </c>
      <c r="R412">
        <v>100</v>
      </c>
      <c r="S412">
        <v>100</v>
      </c>
      <c r="T412">
        <v>100</v>
      </c>
      <c r="U412">
        <v>100</v>
      </c>
      <c r="V412">
        <v>100</v>
      </c>
      <c r="W412" t="s">
        <v>439</v>
      </c>
      <c r="X412" t="s">
        <v>960</v>
      </c>
      <c r="Y412" t="s">
        <v>34</v>
      </c>
      <c r="Z412" t="s">
        <v>34</v>
      </c>
      <c r="AA412" t="s">
        <v>34</v>
      </c>
      <c r="AB412" t="s">
        <v>34</v>
      </c>
      <c r="AC412">
        <v>4</v>
      </c>
    </row>
    <row r="413" spans="1:29" x14ac:dyDescent="0.25">
      <c r="A413" t="s">
        <v>84</v>
      </c>
      <c r="B413">
        <v>35038</v>
      </c>
      <c r="C413" t="s">
        <v>901</v>
      </c>
      <c r="D413" t="s">
        <v>965</v>
      </c>
      <c r="E413" t="s">
        <v>965</v>
      </c>
      <c r="F413" t="s">
        <v>30</v>
      </c>
      <c r="G413">
        <v>0</v>
      </c>
      <c r="H413">
        <v>0</v>
      </c>
      <c r="I413">
        <v>3</v>
      </c>
      <c r="J413">
        <v>7</v>
      </c>
      <c r="K413" t="s">
        <v>31</v>
      </c>
      <c r="L413" t="s">
        <v>959</v>
      </c>
      <c r="M413">
        <v>2119531</v>
      </c>
      <c r="N413">
        <v>100</v>
      </c>
      <c r="O413">
        <v>100</v>
      </c>
      <c r="P413">
        <v>100</v>
      </c>
      <c r="Q413">
        <v>100</v>
      </c>
      <c r="R413">
        <v>100</v>
      </c>
      <c r="S413">
        <v>100</v>
      </c>
      <c r="T413">
        <v>100</v>
      </c>
      <c r="U413">
        <v>100</v>
      </c>
      <c r="V413">
        <v>100</v>
      </c>
      <c r="W413" t="s">
        <v>439</v>
      </c>
      <c r="X413" t="s">
        <v>960</v>
      </c>
      <c r="Y413" t="s">
        <v>34</v>
      </c>
      <c r="Z413" t="s">
        <v>34</v>
      </c>
      <c r="AA413" t="s">
        <v>34</v>
      </c>
      <c r="AB413" t="s">
        <v>34</v>
      </c>
      <c r="AC413">
        <v>4</v>
      </c>
    </row>
    <row r="414" spans="1:29" x14ac:dyDescent="0.25">
      <c r="A414" t="s">
        <v>84</v>
      </c>
      <c r="B414">
        <v>35038</v>
      </c>
      <c r="C414" t="s">
        <v>901</v>
      </c>
      <c r="D414" t="s">
        <v>966</v>
      </c>
      <c r="E414" t="s">
        <v>966</v>
      </c>
      <c r="F414" t="s">
        <v>30</v>
      </c>
      <c r="G414">
        <v>0</v>
      </c>
      <c r="H414">
        <v>0</v>
      </c>
      <c r="I414">
        <v>3</v>
      </c>
      <c r="J414">
        <v>9</v>
      </c>
      <c r="K414" t="s">
        <v>31</v>
      </c>
      <c r="L414" t="s">
        <v>959</v>
      </c>
      <c r="M414">
        <v>2115764</v>
      </c>
      <c r="N414">
        <v>100</v>
      </c>
      <c r="O414">
        <v>100</v>
      </c>
      <c r="P414">
        <v>100</v>
      </c>
      <c r="Q414">
        <v>100</v>
      </c>
      <c r="R414">
        <v>100</v>
      </c>
      <c r="S414">
        <v>100</v>
      </c>
      <c r="T414">
        <v>100</v>
      </c>
      <c r="U414">
        <v>100</v>
      </c>
      <c r="V414">
        <v>100</v>
      </c>
      <c r="W414" t="s">
        <v>439</v>
      </c>
      <c r="X414" t="s">
        <v>960</v>
      </c>
      <c r="Y414" t="s">
        <v>34</v>
      </c>
      <c r="Z414" t="s">
        <v>34</v>
      </c>
      <c r="AA414" t="s">
        <v>34</v>
      </c>
      <c r="AB414" t="s">
        <v>34</v>
      </c>
      <c r="AC414">
        <v>4</v>
      </c>
    </row>
    <row r="415" spans="1:29" x14ac:dyDescent="0.25">
      <c r="A415" t="s">
        <v>84</v>
      </c>
      <c r="B415">
        <v>35038</v>
      </c>
      <c r="C415" t="s">
        <v>901</v>
      </c>
      <c r="D415" t="s">
        <v>967</v>
      </c>
      <c r="E415" t="s">
        <v>967</v>
      </c>
      <c r="F415" t="s">
        <v>30</v>
      </c>
      <c r="G415">
        <v>0</v>
      </c>
      <c r="H415">
        <v>0</v>
      </c>
      <c r="I415">
        <v>3</v>
      </c>
      <c r="J415">
        <v>8</v>
      </c>
      <c r="K415" t="s">
        <v>31</v>
      </c>
      <c r="L415" t="s">
        <v>959</v>
      </c>
      <c r="M415">
        <v>2115764</v>
      </c>
      <c r="N415">
        <v>100</v>
      </c>
      <c r="O415">
        <v>100</v>
      </c>
      <c r="P415">
        <v>100</v>
      </c>
      <c r="Q415">
        <v>100</v>
      </c>
      <c r="R415">
        <v>100</v>
      </c>
      <c r="S415">
        <v>100</v>
      </c>
      <c r="T415">
        <v>100</v>
      </c>
      <c r="U415">
        <v>100</v>
      </c>
      <c r="V415">
        <v>100</v>
      </c>
      <c r="W415" t="s">
        <v>439</v>
      </c>
      <c r="X415" t="s">
        <v>960</v>
      </c>
      <c r="Y415" t="s">
        <v>34</v>
      </c>
      <c r="Z415" t="s">
        <v>34</v>
      </c>
      <c r="AA415" t="s">
        <v>34</v>
      </c>
      <c r="AB415" t="s">
        <v>34</v>
      </c>
      <c r="AC415">
        <v>4</v>
      </c>
    </row>
    <row r="416" spans="1:29" x14ac:dyDescent="0.25">
      <c r="A416" t="s">
        <v>84</v>
      </c>
      <c r="B416">
        <v>35038</v>
      </c>
      <c r="C416" t="s">
        <v>901</v>
      </c>
      <c r="D416" t="s">
        <v>917</v>
      </c>
      <c r="E416" t="s">
        <v>917</v>
      </c>
      <c r="F416" t="s">
        <v>30</v>
      </c>
      <c r="G416">
        <v>0</v>
      </c>
      <c r="H416">
        <v>0</v>
      </c>
      <c r="I416">
        <v>3</v>
      </c>
      <c r="J416">
        <v>28</v>
      </c>
      <c r="K416" t="s">
        <v>57</v>
      </c>
      <c r="L416" t="s">
        <v>903</v>
      </c>
      <c r="M416">
        <v>30835</v>
      </c>
      <c r="N416">
        <v>97</v>
      </c>
      <c r="O416">
        <v>97</v>
      </c>
      <c r="P416">
        <v>97</v>
      </c>
      <c r="Q416">
        <v>96</v>
      </c>
      <c r="R416">
        <v>97</v>
      </c>
      <c r="S416">
        <v>100</v>
      </c>
      <c r="T416">
        <v>88.93</v>
      </c>
      <c r="U416">
        <v>99.85</v>
      </c>
      <c r="V416">
        <v>100</v>
      </c>
      <c r="W416" t="s">
        <v>918</v>
      </c>
      <c r="X416" t="s">
        <v>904</v>
      </c>
      <c r="Y416" t="s">
        <v>34</v>
      </c>
      <c r="Z416" t="s">
        <v>92</v>
      </c>
      <c r="AA416" t="s">
        <v>52</v>
      </c>
      <c r="AB416" t="s">
        <v>34</v>
      </c>
      <c r="AC416">
        <v>4</v>
      </c>
    </row>
    <row r="417" spans="1:29" x14ac:dyDescent="0.25">
      <c r="A417" t="s">
        <v>84</v>
      </c>
      <c r="B417">
        <v>35038</v>
      </c>
      <c r="C417" t="s">
        <v>901</v>
      </c>
      <c r="D417" t="s">
        <v>944</v>
      </c>
      <c r="E417" t="s">
        <v>944</v>
      </c>
      <c r="F417" t="s">
        <v>30</v>
      </c>
      <c r="G417">
        <v>0</v>
      </c>
      <c r="H417">
        <v>0</v>
      </c>
      <c r="I417">
        <v>3</v>
      </c>
      <c r="J417">
        <v>21</v>
      </c>
      <c r="K417" t="s">
        <v>57</v>
      </c>
      <c r="L417" t="s">
        <v>933</v>
      </c>
      <c r="M417">
        <v>11681</v>
      </c>
      <c r="N417">
        <v>100</v>
      </c>
      <c r="O417">
        <v>100</v>
      </c>
      <c r="P417">
        <v>100</v>
      </c>
      <c r="Q417">
        <v>100</v>
      </c>
      <c r="R417">
        <v>100</v>
      </c>
      <c r="S417">
        <v>100</v>
      </c>
      <c r="T417">
        <v>100</v>
      </c>
      <c r="U417">
        <v>100</v>
      </c>
      <c r="V417">
        <v>100</v>
      </c>
      <c r="W417" t="s">
        <v>439</v>
      </c>
      <c r="X417" t="s">
        <v>934</v>
      </c>
      <c r="Y417" t="s">
        <v>34</v>
      </c>
      <c r="Z417" t="s">
        <v>34</v>
      </c>
      <c r="AA417" t="s">
        <v>34</v>
      </c>
      <c r="AB417" t="s">
        <v>34</v>
      </c>
      <c r="AC417">
        <v>4</v>
      </c>
    </row>
    <row r="418" spans="1:29" x14ac:dyDescent="0.25">
      <c r="A418" t="s">
        <v>84</v>
      </c>
      <c r="B418">
        <v>35038</v>
      </c>
      <c r="C418" t="s">
        <v>901</v>
      </c>
      <c r="D418" t="s">
        <v>952</v>
      </c>
      <c r="E418" t="s">
        <v>952</v>
      </c>
      <c r="F418" t="s">
        <v>30</v>
      </c>
      <c r="G418">
        <v>0</v>
      </c>
      <c r="H418">
        <v>0</v>
      </c>
      <c r="I418">
        <v>3</v>
      </c>
      <c r="J418">
        <v>76</v>
      </c>
      <c r="K418" t="s">
        <v>57</v>
      </c>
      <c r="L418" t="s">
        <v>933</v>
      </c>
      <c r="M418">
        <v>12357</v>
      </c>
      <c r="N418">
        <v>99</v>
      </c>
      <c r="O418">
        <v>99</v>
      </c>
      <c r="P418">
        <v>100</v>
      </c>
      <c r="Q418">
        <v>99</v>
      </c>
      <c r="R418">
        <v>99</v>
      </c>
      <c r="S418">
        <v>100</v>
      </c>
      <c r="T418">
        <v>99.9</v>
      </c>
      <c r="U418">
        <v>100</v>
      </c>
      <c r="V418">
        <v>100</v>
      </c>
      <c r="W418" t="s">
        <v>907</v>
      </c>
      <c r="X418" t="s">
        <v>934</v>
      </c>
      <c r="Y418" t="s">
        <v>34</v>
      </c>
      <c r="Z418" t="s">
        <v>34</v>
      </c>
      <c r="AA418" t="s">
        <v>34</v>
      </c>
      <c r="AB418" t="s">
        <v>34</v>
      </c>
      <c r="AC418">
        <v>4</v>
      </c>
    </row>
    <row r="419" spans="1:29" x14ac:dyDescent="0.25">
      <c r="A419" t="s">
        <v>84</v>
      </c>
      <c r="B419">
        <v>35038</v>
      </c>
      <c r="C419" t="s">
        <v>901</v>
      </c>
      <c r="D419" t="s">
        <v>953</v>
      </c>
      <c r="E419" t="s">
        <v>953</v>
      </c>
      <c r="F419" t="s">
        <v>30</v>
      </c>
      <c r="G419">
        <v>0</v>
      </c>
      <c r="H419">
        <v>0</v>
      </c>
      <c r="I419">
        <v>3</v>
      </c>
      <c r="J419">
        <v>80</v>
      </c>
      <c r="K419" t="s">
        <v>57</v>
      </c>
      <c r="L419" t="s">
        <v>933</v>
      </c>
      <c r="M419">
        <v>11230</v>
      </c>
      <c r="N419">
        <v>99</v>
      </c>
      <c r="O419">
        <v>99</v>
      </c>
      <c r="P419">
        <v>99</v>
      </c>
      <c r="Q419">
        <v>98</v>
      </c>
      <c r="R419">
        <v>99</v>
      </c>
      <c r="S419">
        <v>100</v>
      </c>
      <c r="T419">
        <v>99.21</v>
      </c>
      <c r="U419">
        <v>97</v>
      </c>
      <c r="V419">
        <v>100</v>
      </c>
      <c r="W419" t="s">
        <v>222</v>
      </c>
      <c r="X419" t="s">
        <v>934</v>
      </c>
      <c r="Y419" t="s">
        <v>34</v>
      </c>
      <c r="Z419" t="s">
        <v>64</v>
      </c>
      <c r="AA419" t="s">
        <v>297</v>
      </c>
      <c r="AB419" t="s">
        <v>34</v>
      </c>
      <c r="AC419">
        <v>4</v>
      </c>
    </row>
    <row r="420" spans="1:29" x14ac:dyDescent="0.25">
      <c r="A420" t="s">
        <v>84</v>
      </c>
      <c r="B420">
        <v>35038</v>
      </c>
      <c r="C420" t="s">
        <v>901</v>
      </c>
      <c r="D420" t="s">
        <v>968</v>
      </c>
      <c r="E420" t="s">
        <v>968</v>
      </c>
      <c r="F420" t="s">
        <v>30</v>
      </c>
      <c r="G420">
        <v>0</v>
      </c>
      <c r="H420">
        <v>0</v>
      </c>
      <c r="I420">
        <v>3</v>
      </c>
      <c r="J420">
        <v>15</v>
      </c>
      <c r="K420" t="s">
        <v>57</v>
      </c>
      <c r="L420" t="s">
        <v>959</v>
      </c>
      <c r="M420">
        <v>1923740</v>
      </c>
      <c r="N420">
        <v>100</v>
      </c>
      <c r="O420">
        <v>100</v>
      </c>
      <c r="P420">
        <v>100</v>
      </c>
      <c r="Q420">
        <v>100</v>
      </c>
      <c r="R420">
        <v>100</v>
      </c>
      <c r="S420">
        <v>100</v>
      </c>
      <c r="T420">
        <v>100</v>
      </c>
      <c r="U420">
        <v>100</v>
      </c>
      <c r="V420">
        <v>100</v>
      </c>
      <c r="W420" t="s">
        <v>439</v>
      </c>
      <c r="X420" t="s">
        <v>960</v>
      </c>
      <c r="Y420" t="s">
        <v>34</v>
      </c>
      <c r="Z420" t="s">
        <v>34</v>
      </c>
      <c r="AA420" t="s">
        <v>34</v>
      </c>
      <c r="AB420" t="s">
        <v>34</v>
      </c>
      <c r="AC420">
        <v>4</v>
      </c>
    </row>
    <row r="421" spans="1:29" x14ac:dyDescent="0.25">
      <c r="A421" t="s">
        <v>84</v>
      </c>
      <c r="B421">
        <v>35038</v>
      </c>
      <c r="C421" t="s">
        <v>901</v>
      </c>
      <c r="D421" t="s">
        <v>970</v>
      </c>
      <c r="E421" t="s">
        <v>970</v>
      </c>
      <c r="F421" t="s">
        <v>30</v>
      </c>
      <c r="G421">
        <v>0</v>
      </c>
      <c r="H421">
        <v>0</v>
      </c>
      <c r="I421">
        <v>3</v>
      </c>
      <c r="J421">
        <v>43</v>
      </c>
      <c r="K421" t="s">
        <v>57</v>
      </c>
      <c r="L421" t="s">
        <v>959</v>
      </c>
      <c r="M421">
        <v>560021</v>
      </c>
      <c r="N421">
        <v>100</v>
      </c>
      <c r="O421">
        <v>100</v>
      </c>
      <c r="P421">
        <v>100</v>
      </c>
      <c r="Q421">
        <v>100</v>
      </c>
      <c r="R421">
        <v>100</v>
      </c>
      <c r="S421">
        <v>100</v>
      </c>
      <c r="T421">
        <v>100</v>
      </c>
      <c r="U421">
        <v>100</v>
      </c>
      <c r="V421">
        <v>100</v>
      </c>
      <c r="W421" t="s">
        <v>439</v>
      </c>
      <c r="X421" t="s">
        <v>960</v>
      </c>
      <c r="Y421" t="s">
        <v>34</v>
      </c>
      <c r="Z421" t="s">
        <v>34</v>
      </c>
      <c r="AA421" t="s">
        <v>34</v>
      </c>
      <c r="AB421" t="s">
        <v>34</v>
      </c>
      <c r="AC421">
        <v>4</v>
      </c>
    </row>
    <row r="422" spans="1:29" x14ac:dyDescent="0.25">
      <c r="A422" t="s">
        <v>84</v>
      </c>
      <c r="B422">
        <v>35038</v>
      </c>
      <c r="C422" t="s">
        <v>901</v>
      </c>
      <c r="D422" t="s">
        <v>280</v>
      </c>
      <c r="E422" t="s">
        <v>280</v>
      </c>
      <c r="F422" t="s">
        <v>30</v>
      </c>
      <c r="G422">
        <v>0</v>
      </c>
      <c r="H422">
        <v>0</v>
      </c>
      <c r="I422">
        <v>3</v>
      </c>
      <c r="J422">
        <v>44</v>
      </c>
      <c r="K422" t="s">
        <v>57</v>
      </c>
      <c r="L422" t="s">
        <v>959</v>
      </c>
      <c r="M422">
        <v>560021</v>
      </c>
      <c r="N422">
        <v>100</v>
      </c>
      <c r="O422">
        <v>100</v>
      </c>
      <c r="P422">
        <v>100</v>
      </c>
      <c r="Q422">
        <v>100</v>
      </c>
      <c r="R422">
        <v>100</v>
      </c>
      <c r="S422">
        <v>100</v>
      </c>
      <c r="T422">
        <v>100</v>
      </c>
      <c r="U422">
        <v>100</v>
      </c>
      <c r="V422">
        <v>100</v>
      </c>
      <c r="W422" t="s">
        <v>439</v>
      </c>
      <c r="X422" t="s">
        <v>960</v>
      </c>
      <c r="Y422" t="s">
        <v>34</v>
      </c>
      <c r="Z422" t="s">
        <v>34</v>
      </c>
      <c r="AA422" t="s">
        <v>34</v>
      </c>
      <c r="AB422" t="s">
        <v>34</v>
      </c>
      <c r="AC422">
        <v>4</v>
      </c>
    </row>
    <row r="423" spans="1:29" x14ac:dyDescent="0.25">
      <c r="A423" t="s">
        <v>84</v>
      </c>
      <c r="B423">
        <v>35038</v>
      </c>
      <c r="C423" t="s">
        <v>901</v>
      </c>
      <c r="D423" t="s">
        <v>945</v>
      </c>
      <c r="E423" t="s">
        <v>945</v>
      </c>
      <c r="F423" t="s">
        <v>30</v>
      </c>
      <c r="G423">
        <v>0</v>
      </c>
      <c r="H423">
        <v>0</v>
      </c>
      <c r="I423">
        <v>1</v>
      </c>
      <c r="J423">
        <v>30</v>
      </c>
      <c r="K423" t="s">
        <v>57</v>
      </c>
      <c r="L423" t="s">
        <v>933</v>
      </c>
      <c r="M423">
        <v>21</v>
      </c>
      <c r="N423">
        <v>100</v>
      </c>
      <c r="O423">
        <v>100</v>
      </c>
      <c r="P423">
        <v>100</v>
      </c>
      <c r="Q423">
        <v>100</v>
      </c>
      <c r="R423">
        <v>100</v>
      </c>
      <c r="S423">
        <v>100</v>
      </c>
      <c r="T423">
        <v>100</v>
      </c>
      <c r="U423">
        <v>100</v>
      </c>
      <c r="V423">
        <v>100</v>
      </c>
      <c r="W423" t="s">
        <v>439</v>
      </c>
      <c r="X423" t="s">
        <v>934</v>
      </c>
      <c r="Y423" t="s">
        <v>34</v>
      </c>
      <c r="Z423" t="s">
        <v>34</v>
      </c>
      <c r="AA423" t="s">
        <v>34</v>
      </c>
      <c r="AB423" t="s">
        <v>34</v>
      </c>
      <c r="AC423">
        <v>4</v>
      </c>
    </row>
    <row r="424" spans="1:29" x14ac:dyDescent="0.25">
      <c r="A424" t="s">
        <v>84</v>
      </c>
      <c r="B424">
        <v>35038</v>
      </c>
      <c r="C424" t="s">
        <v>901</v>
      </c>
      <c r="D424" t="s">
        <v>954</v>
      </c>
      <c r="E424" t="s">
        <v>954</v>
      </c>
      <c r="F424" t="s">
        <v>30</v>
      </c>
      <c r="G424">
        <v>0</v>
      </c>
      <c r="H424">
        <v>0</v>
      </c>
      <c r="I424">
        <v>3</v>
      </c>
      <c r="J424">
        <v>92</v>
      </c>
      <c r="K424" t="s">
        <v>61</v>
      </c>
      <c r="L424" t="s">
        <v>933</v>
      </c>
      <c r="M424">
        <v>9211</v>
      </c>
      <c r="N424">
        <v>99</v>
      </c>
      <c r="O424">
        <v>99</v>
      </c>
      <c r="P424">
        <v>99</v>
      </c>
      <c r="Q424">
        <v>98</v>
      </c>
      <c r="R424">
        <v>99</v>
      </c>
      <c r="S424">
        <v>100</v>
      </c>
      <c r="T424">
        <v>96</v>
      </c>
      <c r="U424">
        <v>100</v>
      </c>
      <c r="V424">
        <v>100</v>
      </c>
      <c r="W424" t="s">
        <v>537</v>
      </c>
      <c r="X424" t="s">
        <v>934</v>
      </c>
      <c r="Y424" t="s">
        <v>34</v>
      </c>
      <c r="Z424" t="s">
        <v>51</v>
      </c>
      <c r="AA424" t="s">
        <v>34</v>
      </c>
      <c r="AB424" t="s">
        <v>34</v>
      </c>
      <c r="AC424">
        <v>4</v>
      </c>
    </row>
    <row r="425" spans="1:29" x14ac:dyDescent="0.25">
      <c r="A425" t="s">
        <v>84</v>
      </c>
      <c r="B425">
        <v>37552</v>
      </c>
      <c r="C425" t="s">
        <v>215</v>
      </c>
      <c r="D425" t="s">
        <v>285</v>
      </c>
      <c r="E425" t="s">
        <v>285</v>
      </c>
      <c r="F425" t="s">
        <v>30</v>
      </c>
      <c r="G425">
        <v>0</v>
      </c>
      <c r="H425">
        <v>0</v>
      </c>
      <c r="I425">
        <v>0</v>
      </c>
      <c r="J425">
        <v>97</v>
      </c>
      <c r="K425" t="s">
        <v>80</v>
      </c>
      <c r="L425" t="s">
        <v>274</v>
      </c>
      <c r="M425">
        <v>3461178</v>
      </c>
      <c r="N425">
        <v>59</v>
      </c>
      <c r="O425">
        <v>59</v>
      </c>
      <c r="P425">
        <v>66</v>
      </c>
      <c r="Q425">
        <v>53</v>
      </c>
      <c r="R425">
        <v>63</v>
      </c>
      <c r="S425">
        <v>100</v>
      </c>
      <c r="T425">
        <v>79.37</v>
      </c>
      <c r="V425">
        <v>0</v>
      </c>
      <c r="W425" t="s">
        <v>213</v>
      </c>
      <c r="Y425" t="s">
        <v>34</v>
      </c>
      <c r="Z425" t="s">
        <v>270</v>
      </c>
      <c r="AB425" t="s">
        <v>35</v>
      </c>
      <c r="AC425">
        <v>3</v>
      </c>
    </row>
    <row r="426" spans="1:29" x14ac:dyDescent="0.25">
      <c r="A426" t="s">
        <v>84</v>
      </c>
      <c r="B426">
        <v>37552</v>
      </c>
      <c r="C426" t="s">
        <v>215</v>
      </c>
      <c r="D426" t="s">
        <v>273</v>
      </c>
      <c r="E426" t="s">
        <v>273</v>
      </c>
      <c r="F426" t="s">
        <v>30</v>
      </c>
      <c r="G426">
        <v>0</v>
      </c>
      <c r="H426">
        <v>0</v>
      </c>
      <c r="I426">
        <v>0</v>
      </c>
      <c r="J426">
        <v>99</v>
      </c>
      <c r="K426" t="s">
        <v>80</v>
      </c>
      <c r="L426" t="s">
        <v>274</v>
      </c>
      <c r="M426">
        <v>372792</v>
      </c>
      <c r="N426">
        <v>59</v>
      </c>
      <c r="O426">
        <v>59</v>
      </c>
      <c r="P426">
        <v>66</v>
      </c>
      <c r="Q426">
        <v>53</v>
      </c>
      <c r="R426">
        <v>63</v>
      </c>
      <c r="S426">
        <v>100</v>
      </c>
      <c r="T426">
        <v>79.37</v>
      </c>
      <c r="V426">
        <v>0</v>
      </c>
      <c r="W426" t="s">
        <v>213</v>
      </c>
      <c r="Y426" t="s">
        <v>34</v>
      </c>
      <c r="Z426" t="s">
        <v>270</v>
      </c>
      <c r="AB426" t="s">
        <v>35</v>
      </c>
      <c r="AC426">
        <v>3</v>
      </c>
    </row>
    <row r="427" spans="1:29" x14ac:dyDescent="0.25">
      <c r="A427" t="s">
        <v>84</v>
      </c>
      <c r="B427">
        <v>37552</v>
      </c>
      <c r="C427" t="s">
        <v>215</v>
      </c>
      <c r="D427" t="s">
        <v>272</v>
      </c>
      <c r="E427" t="s">
        <v>272</v>
      </c>
      <c r="F427" t="s">
        <v>30</v>
      </c>
      <c r="G427">
        <v>0</v>
      </c>
      <c r="H427">
        <v>0</v>
      </c>
      <c r="I427">
        <v>0</v>
      </c>
      <c r="J427">
        <v>98</v>
      </c>
      <c r="K427" t="s">
        <v>80</v>
      </c>
      <c r="L427" t="s">
        <v>274</v>
      </c>
      <c r="M427">
        <v>372792</v>
      </c>
      <c r="N427">
        <v>59</v>
      </c>
      <c r="O427">
        <v>59</v>
      </c>
      <c r="P427">
        <v>66</v>
      </c>
      <c r="Q427">
        <v>53</v>
      </c>
      <c r="R427">
        <v>63</v>
      </c>
      <c r="S427">
        <v>100</v>
      </c>
      <c r="T427">
        <v>79.37</v>
      </c>
      <c r="V427">
        <v>0</v>
      </c>
      <c r="W427" t="s">
        <v>213</v>
      </c>
      <c r="Y427" t="s">
        <v>34</v>
      </c>
      <c r="Z427" t="s">
        <v>270</v>
      </c>
      <c r="AB427" t="s">
        <v>35</v>
      </c>
      <c r="AC427">
        <v>3</v>
      </c>
    </row>
    <row r="428" spans="1:29" x14ac:dyDescent="0.25">
      <c r="A428" t="s">
        <v>84</v>
      </c>
      <c r="B428">
        <v>37552</v>
      </c>
      <c r="C428" t="s">
        <v>215</v>
      </c>
      <c r="D428" t="s">
        <v>199</v>
      </c>
      <c r="E428" t="s">
        <v>199</v>
      </c>
      <c r="F428" t="s">
        <v>30</v>
      </c>
      <c r="G428">
        <v>0</v>
      </c>
      <c r="H428">
        <v>0</v>
      </c>
      <c r="I428">
        <v>3</v>
      </c>
      <c r="J428">
        <v>8</v>
      </c>
      <c r="K428" t="s">
        <v>31</v>
      </c>
      <c r="L428" t="s">
        <v>274</v>
      </c>
      <c r="M428">
        <v>257526</v>
      </c>
      <c r="N428">
        <v>65</v>
      </c>
      <c r="O428">
        <v>65</v>
      </c>
      <c r="P428">
        <v>66</v>
      </c>
      <c r="Q428">
        <v>60</v>
      </c>
      <c r="R428">
        <v>65</v>
      </c>
      <c r="S428">
        <v>100</v>
      </c>
      <c r="T428">
        <v>96.03</v>
      </c>
      <c r="V428">
        <v>0</v>
      </c>
      <c r="W428" t="s">
        <v>195</v>
      </c>
      <c r="Y428" t="s">
        <v>34</v>
      </c>
      <c r="Z428" t="s">
        <v>196</v>
      </c>
      <c r="AB428" t="s">
        <v>35</v>
      </c>
      <c r="AC428">
        <v>3</v>
      </c>
    </row>
    <row r="429" spans="1:29" x14ac:dyDescent="0.25">
      <c r="A429" t="s">
        <v>84</v>
      </c>
      <c r="B429">
        <v>37552</v>
      </c>
      <c r="C429" t="s">
        <v>215</v>
      </c>
      <c r="D429" t="s">
        <v>198</v>
      </c>
      <c r="E429" t="s">
        <v>198</v>
      </c>
      <c r="F429" t="s">
        <v>30</v>
      </c>
      <c r="G429">
        <v>0</v>
      </c>
      <c r="H429">
        <v>0</v>
      </c>
      <c r="I429">
        <v>3</v>
      </c>
      <c r="J429">
        <v>9</v>
      </c>
      <c r="K429" t="s">
        <v>31</v>
      </c>
      <c r="L429" t="s">
        <v>274</v>
      </c>
      <c r="M429">
        <v>257526</v>
      </c>
      <c r="N429">
        <v>65</v>
      </c>
      <c r="O429">
        <v>65</v>
      </c>
      <c r="P429">
        <v>66</v>
      </c>
      <c r="Q429">
        <v>60</v>
      </c>
      <c r="R429">
        <v>65</v>
      </c>
      <c r="S429">
        <v>100</v>
      </c>
      <c r="T429">
        <v>96.03</v>
      </c>
      <c r="V429">
        <v>0</v>
      </c>
      <c r="W429" t="s">
        <v>195</v>
      </c>
      <c r="Y429" t="s">
        <v>34</v>
      </c>
      <c r="Z429" t="s">
        <v>196</v>
      </c>
      <c r="AB429" t="s">
        <v>35</v>
      </c>
      <c r="AC429">
        <v>3</v>
      </c>
    </row>
    <row r="430" spans="1:29" x14ac:dyDescent="0.25">
      <c r="A430" t="s">
        <v>84</v>
      </c>
      <c r="B430">
        <v>37552</v>
      </c>
      <c r="C430" t="s">
        <v>215</v>
      </c>
      <c r="D430" t="s">
        <v>190</v>
      </c>
      <c r="E430" t="s">
        <v>190</v>
      </c>
      <c r="F430" t="s">
        <v>30</v>
      </c>
      <c r="G430">
        <v>0</v>
      </c>
      <c r="H430">
        <v>0</v>
      </c>
      <c r="I430">
        <v>2</v>
      </c>
      <c r="J430">
        <v>2</v>
      </c>
      <c r="K430" t="s">
        <v>31</v>
      </c>
      <c r="L430" t="s">
        <v>274</v>
      </c>
      <c r="M430">
        <v>7125</v>
      </c>
      <c r="N430">
        <v>66</v>
      </c>
      <c r="O430">
        <v>66</v>
      </c>
      <c r="P430">
        <v>66</v>
      </c>
      <c r="Q430">
        <v>66</v>
      </c>
      <c r="R430">
        <v>66</v>
      </c>
      <c r="S430">
        <v>100</v>
      </c>
      <c r="T430">
        <v>99.96</v>
      </c>
      <c r="V430">
        <v>0</v>
      </c>
      <c r="W430" t="s">
        <v>188</v>
      </c>
      <c r="Y430" t="s">
        <v>34</v>
      </c>
      <c r="Z430" t="s">
        <v>64</v>
      </c>
      <c r="AB430" t="s">
        <v>35</v>
      </c>
      <c r="AC430">
        <v>3</v>
      </c>
    </row>
    <row r="431" spans="1:29" x14ac:dyDescent="0.25">
      <c r="A431" t="s">
        <v>84</v>
      </c>
      <c r="B431">
        <v>37552</v>
      </c>
      <c r="C431" t="s">
        <v>215</v>
      </c>
      <c r="D431" t="s">
        <v>193</v>
      </c>
      <c r="E431" t="s">
        <v>193</v>
      </c>
      <c r="F431" t="s">
        <v>30</v>
      </c>
      <c r="G431">
        <v>0</v>
      </c>
      <c r="H431">
        <v>0</v>
      </c>
      <c r="I431">
        <v>2</v>
      </c>
      <c r="J431">
        <v>3</v>
      </c>
      <c r="K431" t="s">
        <v>31</v>
      </c>
      <c r="L431" t="s">
        <v>274</v>
      </c>
      <c r="M431">
        <v>7125</v>
      </c>
      <c r="N431">
        <v>66</v>
      </c>
      <c r="O431">
        <v>66</v>
      </c>
      <c r="P431">
        <v>66</v>
      </c>
      <c r="Q431">
        <v>66</v>
      </c>
      <c r="R431">
        <v>66</v>
      </c>
      <c r="S431">
        <v>100</v>
      </c>
      <c r="T431">
        <v>99.96</v>
      </c>
      <c r="V431">
        <v>0</v>
      </c>
      <c r="W431" t="s">
        <v>188</v>
      </c>
      <c r="Y431" t="s">
        <v>34</v>
      </c>
      <c r="Z431" t="s">
        <v>64</v>
      </c>
      <c r="AB431" t="s">
        <v>35</v>
      </c>
      <c r="AC431">
        <v>3</v>
      </c>
    </row>
    <row r="432" spans="1:29" x14ac:dyDescent="0.25">
      <c r="A432" t="s">
        <v>84</v>
      </c>
      <c r="B432">
        <v>37552</v>
      </c>
      <c r="C432" t="s">
        <v>215</v>
      </c>
      <c r="D432" t="s">
        <v>189</v>
      </c>
      <c r="E432" t="s">
        <v>189</v>
      </c>
      <c r="F432" t="s">
        <v>30</v>
      </c>
      <c r="G432">
        <v>0</v>
      </c>
      <c r="H432">
        <v>0</v>
      </c>
      <c r="I432">
        <v>1</v>
      </c>
      <c r="J432">
        <v>1</v>
      </c>
      <c r="K432" t="s">
        <v>31</v>
      </c>
      <c r="L432" t="s">
        <v>274</v>
      </c>
      <c r="M432">
        <v>20130</v>
      </c>
      <c r="N432">
        <v>66</v>
      </c>
      <c r="O432">
        <v>66</v>
      </c>
      <c r="P432">
        <v>66</v>
      </c>
      <c r="Q432">
        <v>66</v>
      </c>
      <c r="R432">
        <v>66</v>
      </c>
      <c r="S432">
        <v>100</v>
      </c>
      <c r="T432">
        <v>99.68</v>
      </c>
      <c r="V432">
        <v>0</v>
      </c>
      <c r="W432" t="s">
        <v>188</v>
      </c>
      <c r="Y432" t="s">
        <v>34</v>
      </c>
      <c r="Z432" t="s">
        <v>64</v>
      </c>
      <c r="AB432" t="s">
        <v>35</v>
      </c>
      <c r="AC432">
        <v>3</v>
      </c>
    </row>
    <row r="433" spans="1:29" x14ac:dyDescent="0.25">
      <c r="A433" t="s">
        <v>84</v>
      </c>
      <c r="B433">
        <v>37552</v>
      </c>
      <c r="C433" t="s">
        <v>215</v>
      </c>
      <c r="D433" t="s">
        <v>186</v>
      </c>
      <c r="E433" t="s">
        <v>186</v>
      </c>
      <c r="F433" t="s">
        <v>30</v>
      </c>
      <c r="G433">
        <v>0</v>
      </c>
      <c r="H433">
        <v>0</v>
      </c>
      <c r="I433">
        <v>0</v>
      </c>
      <c r="J433">
        <v>0</v>
      </c>
      <c r="K433" t="s">
        <v>31</v>
      </c>
      <c r="L433" t="s">
        <v>274</v>
      </c>
      <c r="M433">
        <v>20130</v>
      </c>
      <c r="N433">
        <v>66</v>
      </c>
      <c r="O433">
        <v>66</v>
      </c>
      <c r="P433">
        <v>66</v>
      </c>
      <c r="Q433">
        <v>66</v>
      </c>
      <c r="R433">
        <v>66</v>
      </c>
      <c r="S433">
        <v>100</v>
      </c>
      <c r="T433">
        <v>99.69</v>
      </c>
      <c r="V433">
        <v>0</v>
      </c>
      <c r="W433" t="s">
        <v>188</v>
      </c>
      <c r="Y433" t="s">
        <v>34</v>
      </c>
      <c r="Z433" t="s">
        <v>64</v>
      </c>
      <c r="AB433" t="s">
        <v>35</v>
      </c>
      <c r="AC433">
        <v>3</v>
      </c>
    </row>
    <row r="434" spans="1:29" x14ac:dyDescent="0.25">
      <c r="A434" t="s">
        <v>84</v>
      </c>
      <c r="B434">
        <v>37552</v>
      </c>
      <c r="C434" t="s">
        <v>215</v>
      </c>
      <c r="D434" t="s">
        <v>203</v>
      </c>
      <c r="E434" t="s">
        <v>203</v>
      </c>
      <c r="F434" t="s">
        <v>30</v>
      </c>
      <c r="G434">
        <v>0</v>
      </c>
      <c r="H434">
        <v>0</v>
      </c>
      <c r="I434">
        <v>3</v>
      </c>
      <c r="J434">
        <v>29</v>
      </c>
      <c r="K434" t="s">
        <v>57</v>
      </c>
      <c r="L434" t="s">
        <v>274</v>
      </c>
      <c r="M434">
        <v>21724</v>
      </c>
      <c r="N434">
        <v>65</v>
      </c>
      <c r="O434">
        <v>65</v>
      </c>
      <c r="P434">
        <v>66</v>
      </c>
      <c r="Q434">
        <v>60</v>
      </c>
      <c r="R434">
        <v>65</v>
      </c>
      <c r="S434">
        <v>100</v>
      </c>
      <c r="T434">
        <v>96.03</v>
      </c>
      <c r="V434">
        <v>0</v>
      </c>
      <c r="W434" t="s">
        <v>195</v>
      </c>
      <c r="Y434" t="s">
        <v>34</v>
      </c>
      <c r="Z434" t="s">
        <v>196</v>
      </c>
      <c r="AB434" t="s">
        <v>35</v>
      </c>
      <c r="AC434">
        <v>3</v>
      </c>
    </row>
    <row r="435" spans="1:29" x14ac:dyDescent="0.25">
      <c r="A435" t="s">
        <v>84</v>
      </c>
      <c r="B435">
        <v>37552</v>
      </c>
      <c r="C435" t="s">
        <v>215</v>
      </c>
      <c r="D435" t="s">
        <v>277</v>
      </c>
      <c r="E435" t="s">
        <v>277</v>
      </c>
      <c r="F435" t="s">
        <v>30</v>
      </c>
      <c r="G435">
        <v>0</v>
      </c>
      <c r="H435">
        <v>0</v>
      </c>
      <c r="I435">
        <v>3</v>
      </c>
      <c r="J435">
        <v>40</v>
      </c>
      <c r="K435" t="s">
        <v>57</v>
      </c>
      <c r="L435" t="s">
        <v>274</v>
      </c>
      <c r="M435">
        <v>20015</v>
      </c>
      <c r="N435">
        <v>64</v>
      </c>
      <c r="O435">
        <v>64</v>
      </c>
      <c r="P435">
        <v>65</v>
      </c>
      <c r="Q435">
        <v>60</v>
      </c>
      <c r="R435">
        <v>65</v>
      </c>
      <c r="S435">
        <v>98.02</v>
      </c>
      <c r="T435">
        <v>96.03</v>
      </c>
      <c r="V435">
        <v>0</v>
      </c>
      <c r="W435" t="s">
        <v>206</v>
      </c>
      <c r="Y435" t="s">
        <v>45</v>
      </c>
      <c r="Z435" t="s">
        <v>196</v>
      </c>
      <c r="AB435" t="s">
        <v>35</v>
      </c>
      <c r="AC435">
        <v>3</v>
      </c>
    </row>
    <row r="436" spans="1:29" x14ac:dyDescent="0.25">
      <c r="A436" t="s">
        <v>84</v>
      </c>
      <c r="B436">
        <v>37552</v>
      </c>
      <c r="C436" t="s">
        <v>215</v>
      </c>
      <c r="D436" t="s">
        <v>282</v>
      </c>
      <c r="E436" t="s">
        <v>282</v>
      </c>
      <c r="F436" t="s">
        <v>30</v>
      </c>
      <c r="G436">
        <v>0</v>
      </c>
      <c r="H436">
        <v>0</v>
      </c>
      <c r="I436">
        <v>3</v>
      </c>
      <c r="J436">
        <v>81</v>
      </c>
      <c r="K436" t="s">
        <v>57</v>
      </c>
      <c r="L436" t="s">
        <v>274</v>
      </c>
      <c r="M436">
        <v>21067</v>
      </c>
      <c r="N436">
        <v>61</v>
      </c>
      <c r="O436">
        <v>61</v>
      </c>
      <c r="P436">
        <v>62</v>
      </c>
      <c r="Q436">
        <v>56</v>
      </c>
      <c r="R436">
        <v>61</v>
      </c>
      <c r="S436">
        <v>88.12</v>
      </c>
      <c r="T436">
        <v>96.03</v>
      </c>
      <c r="V436">
        <v>0</v>
      </c>
      <c r="W436" t="s">
        <v>206</v>
      </c>
      <c r="Y436" t="s">
        <v>265</v>
      </c>
      <c r="Z436" t="s">
        <v>196</v>
      </c>
      <c r="AB436" t="s">
        <v>35</v>
      </c>
      <c r="AC436">
        <v>3</v>
      </c>
    </row>
    <row r="437" spans="1:29" x14ac:dyDescent="0.25">
      <c r="A437" t="s">
        <v>84</v>
      </c>
      <c r="B437">
        <v>37552</v>
      </c>
      <c r="C437" t="s">
        <v>215</v>
      </c>
      <c r="D437" t="s">
        <v>266</v>
      </c>
      <c r="E437" t="s">
        <v>266</v>
      </c>
      <c r="F437" t="s">
        <v>30</v>
      </c>
      <c r="G437">
        <v>0</v>
      </c>
      <c r="H437">
        <v>0</v>
      </c>
      <c r="I437">
        <v>3</v>
      </c>
      <c r="J437">
        <v>79</v>
      </c>
      <c r="K437" t="s">
        <v>57</v>
      </c>
      <c r="L437" t="s">
        <v>274</v>
      </c>
      <c r="M437">
        <v>21067</v>
      </c>
      <c r="N437">
        <v>61</v>
      </c>
      <c r="O437">
        <v>61</v>
      </c>
      <c r="P437">
        <v>62</v>
      </c>
      <c r="Q437">
        <v>56</v>
      </c>
      <c r="R437">
        <v>61</v>
      </c>
      <c r="S437">
        <v>88.12</v>
      </c>
      <c r="T437">
        <v>96.03</v>
      </c>
      <c r="V437">
        <v>0</v>
      </c>
      <c r="W437" t="s">
        <v>206</v>
      </c>
      <c r="Y437" t="s">
        <v>265</v>
      </c>
      <c r="Z437" t="s">
        <v>196</v>
      </c>
      <c r="AB437" t="s">
        <v>35</v>
      </c>
      <c r="AC437">
        <v>3</v>
      </c>
    </row>
    <row r="438" spans="1:29" x14ac:dyDescent="0.25">
      <c r="A438" t="s">
        <v>84</v>
      </c>
      <c r="B438">
        <v>37552</v>
      </c>
      <c r="C438" t="s">
        <v>215</v>
      </c>
      <c r="D438" t="s">
        <v>233</v>
      </c>
      <c r="E438" t="s">
        <v>233</v>
      </c>
      <c r="F438" t="s">
        <v>30</v>
      </c>
      <c r="G438">
        <v>0</v>
      </c>
      <c r="H438">
        <v>0</v>
      </c>
      <c r="I438">
        <v>0</v>
      </c>
      <c r="J438">
        <v>21</v>
      </c>
      <c r="K438" t="s">
        <v>57</v>
      </c>
      <c r="L438" t="s">
        <v>217</v>
      </c>
      <c r="M438">
        <v>47</v>
      </c>
      <c r="N438">
        <v>84</v>
      </c>
      <c r="O438">
        <v>84</v>
      </c>
      <c r="P438">
        <v>84</v>
      </c>
      <c r="Q438">
        <v>84</v>
      </c>
      <c r="R438">
        <v>84</v>
      </c>
      <c r="S438">
        <v>97.93</v>
      </c>
      <c r="T438">
        <v>54.37</v>
      </c>
      <c r="V438">
        <v>100</v>
      </c>
      <c r="W438" t="s">
        <v>110</v>
      </c>
      <c r="X438" t="s">
        <v>88</v>
      </c>
      <c r="Y438" t="s">
        <v>45</v>
      </c>
      <c r="Z438" t="s">
        <v>172</v>
      </c>
      <c r="AB438" t="s">
        <v>34</v>
      </c>
      <c r="AC438">
        <v>3</v>
      </c>
    </row>
    <row r="439" spans="1:29" x14ac:dyDescent="0.25">
      <c r="A439" t="s">
        <v>84</v>
      </c>
      <c r="B439">
        <v>37552</v>
      </c>
      <c r="C439" t="s">
        <v>215</v>
      </c>
      <c r="D439" t="s">
        <v>234</v>
      </c>
      <c r="E439" t="s">
        <v>234</v>
      </c>
      <c r="F439" t="s">
        <v>30</v>
      </c>
      <c r="G439">
        <v>0</v>
      </c>
      <c r="H439">
        <v>0</v>
      </c>
      <c r="I439">
        <v>0</v>
      </c>
      <c r="J439">
        <v>22</v>
      </c>
      <c r="K439" t="s">
        <v>57</v>
      </c>
      <c r="L439" t="s">
        <v>217</v>
      </c>
      <c r="M439">
        <v>44</v>
      </c>
      <c r="N439">
        <v>84</v>
      </c>
      <c r="O439">
        <v>84</v>
      </c>
      <c r="P439">
        <v>84</v>
      </c>
      <c r="Q439">
        <v>84</v>
      </c>
      <c r="R439">
        <v>84</v>
      </c>
      <c r="S439">
        <v>94.09</v>
      </c>
      <c r="T439">
        <v>60.9</v>
      </c>
      <c r="V439">
        <v>100</v>
      </c>
      <c r="W439" t="s">
        <v>110</v>
      </c>
      <c r="X439" t="s">
        <v>88</v>
      </c>
      <c r="Y439" t="s">
        <v>63</v>
      </c>
      <c r="Z439" t="s">
        <v>235</v>
      </c>
      <c r="AB439" t="s">
        <v>34</v>
      </c>
      <c r="AC439">
        <v>3</v>
      </c>
    </row>
    <row r="440" spans="1:29" x14ac:dyDescent="0.25">
      <c r="A440" t="s">
        <v>84</v>
      </c>
      <c r="B440">
        <v>37552</v>
      </c>
      <c r="C440" t="s">
        <v>215</v>
      </c>
      <c r="D440" t="s">
        <v>236</v>
      </c>
      <c r="E440" t="s">
        <v>236</v>
      </c>
      <c r="F440" t="s">
        <v>30</v>
      </c>
      <c r="G440">
        <v>0</v>
      </c>
      <c r="H440">
        <v>0</v>
      </c>
      <c r="I440">
        <v>0</v>
      </c>
      <c r="J440">
        <v>32</v>
      </c>
      <c r="K440" t="s">
        <v>57</v>
      </c>
      <c r="L440" t="s">
        <v>217</v>
      </c>
      <c r="M440">
        <v>23</v>
      </c>
      <c r="N440">
        <v>84</v>
      </c>
      <c r="O440">
        <v>84</v>
      </c>
      <c r="P440">
        <v>84</v>
      </c>
      <c r="Q440">
        <v>84</v>
      </c>
      <c r="R440">
        <v>84</v>
      </c>
      <c r="S440">
        <v>100</v>
      </c>
      <c r="T440">
        <v>52.83</v>
      </c>
      <c r="V440">
        <v>100</v>
      </c>
      <c r="W440" t="s">
        <v>222</v>
      </c>
      <c r="X440" t="s">
        <v>88</v>
      </c>
      <c r="Y440" t="s">
        <v>34</v>
      </c>
      <c r="Z440" t="s">
        <v>232</v>
      </c>
      <c r="AB440" t="s">
        <v>34</v>
      </c>
      <c r="AC440">
        <v>3</v>
      </c>
    </row>
    <row r="441" spans="1:29" x14ac:dyDescent="0.25">
      <c r="A441" t="s">
        <v>84</v>
      </c>
      <c r="B441">
        <v>37552</v>
      </c>
      <c r="C441" t="s">
        <v>215</v>
      </c>
      <c r="D441" t="s">
        <v>237</v>
      </c>
      <c r="E441" t="s">
        <v>237</v>
      </c>
      <c r="F441" t="s">
        <v>30</v>
      </c>
      <c r="G441">
        <v>0</v>
      </c>
      <c r="H441">
        <v>0</v>
      </c>
      <c r="I441">
        <v>0</v>
      </c>
      <c r="J441">
        <v>36</v>
      </c>
      <c r="K441" t="s">
        <v>57</v>
      </c>
      <c r="L441" t="s">
        <v>217</v>
      </c>
      <c r="M441">
        <v>22</v>
      </c>
      <c r="N441">
        <v>84</v>
      </c>
      <c r="O441">
        <v>84</v>
      </c>
      <c r="P441">
        <v>84</v>
      </c>
      <c r="Q441">
        <v>84</v>
      </c>
      <c r="R441">
        <v>84</v>
      </c>
      <c r="S441">
        <v>100</v>
      </c>
      <c r="T441">
        <v>52.63</v>
      </c>
      <c r="V441">
        <v>100</v>
      </c>
      <c r="W441" t="s">
        <v>222</v>
      </c>
      <c r="X441" t="s">
        <v>88</v>
      </c>
      <c r="Y441" t="s">
        <v>34</v>
      </c>
      <c r="Z441" t="s">
        <v>232</v>
      </c>
      <c r="AB441" t="s">
        <v>34</v>
      </c>
      <c r="AC441">
        <v>3</v>
      </c>
    </row>
    <row r="442" spans="1:29" x14ac:dyDescent="0.25">
      <c r="A442" t="s">
        <v>84</v>
      </c>
      <c r="B442">
        <v>37552</v>
      </c>
      <c r="C442" t="s">
        <v>215</v>
      </c>
      <c r="D442" t="s">
        <v>238</v>
      </c>
      <c r="E442" t="s">
        <v>238</v>
      </c>
      <c r="F442" t="s">
        <v>30</v>
      </c>
      <c r="G442">
        <v>0</v>
      </c>
      <c r="H442">
        <v>0</v>
      </c>
      <c r="I442">
        <v>0</v>
      </c>
      <c r="J442">
        <v>38</v>
      </c>
      <c r="K442" t="s">
        <v>57</v>
      </c>
      <c r="L442" t="s">
        <v>217</v>
      </c>
      <c r="M442">
        <v>22</v>
      </c>
      <c r="N442">
        <v>84</v>
      </c>
      <c r="O442">
        <v>84</v>
      </c>
      <c r="P442">
        <v>84</v>
      </c>
      <c r="Q442">
        <v>84</v>
      </c>
      <c r="R442">
        <v>84</v>
      </c>
      <c r="S442">
        <v>100</v>
      </c>
      <c r="T442">
        <v>52.24</v>
      </c>
      <c r="V442">
        <v>100</v>
      </c>
      <c r="W442" t="s">
        <v>222</v>
      </c>
      <c r="X442" t="s">
        <v>88</v>
      </c>
      <c r="Y442" t="s">
        <v>34</v>
      </c>
      <c r="Z442" t="s">
        <v>239</v>
      </c>
      <c r="AB442" t="s">
        <v>34</v>
      </c>
      <c r="AC442">
        <v>3</v>
      </c>
    </row>
    <row r="443" spans="1:29" x14ac:dyDescent="0.25">
      <c r="A443" t="s">
        <v>84</v>
      </c>
      <c r="B443">
        <v>37552</v>
      </c>
      <c r="C443" t="s">
        <v>215</v>
      </c>
      <c r="D443" t="s">
        <v>240</v>
      </c>
      <c r="E443" t="s">
        <v>240</v>
      </c>
      <c r="F443" t="s">
        <v>30</v>
      </c>
      <c r="G443">
        <v>0</v>
      </c>
      <c r="H443">
        <v>0</v>
      </c>
      <c r="I443">
        <v>0</v>
      </c>
      <c r="J443">
        <v>56</v>
      </c>
      <c r="K443" t="s">
        <v>57</v>
      </c>
      <c r="L443" t="s">
        <v>217</v>
      </c>
      <c r="M443">
        <v>20</v>
      </c>
      <c r="N443">
        <v>84</v>
      </c>
      <c r="O443">
        <v>84</v>
      </c>
      <c r="P443">
        <v>84</v>
      </c>
      <c r="Q443">
        <v>84</v>
      </c>
      <c r="R443">
        <v>84</v>
      </c>
      <c r="S443">
        <v>100</v>
      </c>
      <c r="T443">
        <v>52.16</v>
      </c>
      <c r="V443">
        <v>100</v>
      </c>
      <c r="W443" t="s">
        <v>222</v>
      </c>
      <c r="X443" t="s">
        <v>88</v>
      </c>
      <c r="Y443" t="s">
        <v>34</v>
      </c>
      <c r="Z443" t="s">
        <v>239</v>
      </c>
      <c r="AB443" t="s">
        <v>34</v>
      </c>
      <c r="AC443">
        <v>3</v>
      </c>
    </row>
    <row r="444" spans="1:29" x14ac:dyDescent="0.25">
      <c r="A444" t="s">
        <v>84</v>
      </c>
      <c r="B444">
        <v>37552</v>
      </c>
      <c r="C444" t="s">
        <v>215</v>
      </c>
      <c r="D444" t="s">
        <v>249</v>
      </c>
      <c r="E444" t="s">
        <v>249</v>
      </c>
      <c r="F444" t="s">
        <v>30</v>
      </c>
      <c r="G444">
        <v>0</v>
      </c>
      <c r="H444">
        <v>0</v>
      </c>
      <c r="I444">
        <v>0</v>
      </c>
      <c r="J444">
        <v>85</v>
      </c>
      <c r="K444" t="s">
        <v>57</v>
      </c>
      <c r="L444" t="s">
        <v>217</v>
      </c>
      <c r="M444">
        <v>22</v>
      </c>
      <c r="N444">
        <v>83</v>
      </c>
      <c r="O444">
        <v>83</v>
      </c>
      <c r="P444">
        <v>83</v>
      </c>
      <c r="Q444">
        <v>83</v>
      </c>
      <c r="R444">
        <v>83</v>
      </c>
      <c r="S444">
        <v>100</v>
      </c>
      <c r="T444">
        <v>51.93</v>
      </c>
      <c r="V444">
        <v>100</v>
      </c>
      <c r="W444" t="s">
        <v>222</v>
      </c>
      <c r="X444" t="s">
        <v>88</v>
      </c>
      <c r="Y444" t="s">
        <v>34</v>
      </c>
      <c r="Z444" t="s">
        <v>239</v>
      </c>
      <c r="AB444" t="s">
        <v>34</v>
      </c>
      <c r="AC444">
        <v>3</v>
      </c>
    </row>
    <row r="445" spans="1:29" x14ac:dyDescent="0.25">
      <c r="A445" t="s">
        <v>84</v>
      </c>
      <c r="B445">
        <v>37552</v>
      </c>
      <c r="C445" t="s">
        <v>215</v>
      </c>
      <c r="D445" t="s">
        <v>278</v>
      </c>
      <c r="E445" t="s">
        <v>278</v>
      </c>
      <c r="F445" t="s">
        <v>30</v>
      </c>
      <c r="G445">
        <v>0</v>
      </c>
      <c r="H445">
        <v>0</v>
      </c>
      <c r="I445">
        <v>0</v>
      </c>
      <c r="J445">
        <v>51</v>
      </c>
      <c r="K445" t="s">
        <v>57</v>
      </c>
      <c r="L445" t="s">
        <v>274</v>
      </c>
      <c r="M445">
        <v>582099</v>
      </c>
      <c r="N445">
        <v>62</v>
      </c>
      <c r="O445">
        <v>62</v>
      </c>
      <c r="P445">
        <v>64</v>
      </c>
      <c r="Q445">
        <v>60</v>
      </c>
      <c r="R445">
        <v>63</v>
      </c>
      <c r="S445">
        <v>100</v>
      </c>
      <c r="T445">
        <v>87.5</v>
      </c>
      <c r="V445">
        <v>0</v>
      </c>
      <c r="W445" t="s">
        <v>213</v>
      </c>
      <c r="Y445" t="s">
        <v>34</v>
      </c>
      <c r="Z445" t="s">
        <v>279</v>
      </c>
      <c r="AB445" t="s">
        <v>35</v>
      </c>
      <c r="AC445">
        <v>3</v>
      </c>
    </row>
    <row r="446" spans="1:29" x14ac:dyDescent="0.25">
      <c r="A446" t="s">
        <v>84</v>
      </c>
      <c r="B446">
        <v>37552</v>
      </c>
      <c r="C446" t="s">
        <v>215</v>
      </c>
      <c r="D446" t="s">
        <v>280</v>
      </c>
      <c r="E446" t="s">
        <v>280</v>
      </c>
      <c r="F446" t="s">
        <v>30</v>
      </c>
      <c r="G446">
        <v>0</v>
      </c>
      <c r="H446">
        <v>0</v>
      </c>
      <c r="I446">
        <v>0</v>
      </c>
      <c r="J446">
        <v>52</v>
      </c>
      <c r="K446" t="s">
        <v>57</v>
      </c>
      <c r="L446" t="s">
        <v>274</v>
      </c>
      <c r="M446">
        <v>560021</v>
      </c>
      <c r="N446">
        <v>62</v>
      </c>
      <c r="O446">
        <v>62</v>
      </c>
      <c r="P446">
        <v>64</v>
      </c>
      <c r="Q446">
        <v>60</v>
      </c>
      <c r="R446">
        <v>63</v>
      </c>
      <c r="S446">
        <v>100</v>
      </c>
      <c r="T446">
        <v>87.5</v>
      </c>
      <c r="V446">
        <v>0</v>
      </c>
      <c r="W446" t="s">
        <v>213</v>
      </c>
      <c r="Y446" t="s">
        <v>34</v>
      </c>
      <c r="Z446" t="s">
        <v>279</v>
      </c>
      <c r="AB446" t="s">
        <v>35</v>
      </c>
      <c r="AC446">
        <v>3</v>
      </c>
    </row>
    <row r="447" spans="1:29" x14ac:dyDescent="0.25">
      <c r="A447" t="s">
        <v>84</v>
      </c>
      <c r="B447">
        <v>37552</v>
      </c>
      <c r="C447" t="s">
        <v>215</v>
      </c>
      <c r="D447" t="s">
        <v>275</v>
      </c>
      <c r="E447" t="s">
        <v>275</v>
      </c>
      <c r="F447" t="s">
        <v>30</v>
      </c>
      <c r="G447">
        <v>0</v>
      </c>
      <c r="H447">
        <v>0</v>
      </c>
      <c r="I447">
        <v>3</v>
      </c>
      <c r="J447">
        <v>10</v>
      </c>
      <c r="K447" t="s">
        <v>54</v>
      </c>
      <c r="L447" t="s">
        <v>274</v>
      </c>
      <c r="M447">
        <v>257424</v>
      </c>
      <c r="N447">
        <v>65</v>
      </c>
      <c r="O447">
        <v>65</v>
      </c>
      <c r="P447">
        <v>66</v>
      </c>
      <c r="Q447">
        <v>60</v>
      </c>
      <c r="R447">
        <v>65</v>
      </c>
      <c r="S447">
        <v>100</v>
      </c>
      <c r="T447">
        <v>96.03</v>
      </c>
      <c r="V447">
        <v>0</v>
      </c>
      <c r="W447" t="s">
        <v>195</v>
      </c>
      <c r="Y447" t="s">
        <v>34</v>
      </c>
      <c r="Z447" t="s">
        <v>196</v>
      </c>
      <c r="AB447" t="s">
        <v>35</v>
      </c>
      <c r="AC447">
        <v>3</v>
      </c>
    </row>
    <row r="448" spans="1:29" x14ac:dyDescent="0.25">
      <c r="A448" t="s">
        <v>84</v>
      </c>
      <c r="B448">
        <v>46376</v>
      </c>
      <c r="C448" t="s">
        <v>495</v>
      </c>
      <c r="D448" t="s">
        <v>496</v>
      </c>
      <c r="E448" t="s">
        <v>496</v>
      </c>
      <c r="F448" t="s">
        <v>30</v>
      </c>
      <c r="G448">
        <v>0</v>
      </c>
      <c r="H448">
        <v>0</v>
      </c>
      <c r="I448">
        <v>3</v>
      </c>
      <c r="J448">
        <v>97</v>
      </c>
      <c r="K448" t="s">
        <v>80</v>
      </c>
      <c r="L448" t="s">
        <v>525</v>
      </c>
      <c r="M448">
        <v>5</v>
      </c>
      <c r="N448">
        <v>75</v>
      </c>
      <c r="O448">
        <v>75</v>
      </c>
      <c r="P448">
        <v>75</v>
      </c>
      <c r="Q448">
        <v>75</v>
      </c>
      <c r="R448">
        <v>75</v>
      </c>
      <c r="S448">
        <v>100</v>
      </c>
      <c r="T448">
        <v>100</v>
      </c>
      <c r="U448">
        <v>100</v>
      </c>
      <c r="V448">
        <v>0</v>
      </c>
      <c r="W448" t="s">
        <v>33</v>
      </c>
      <c r="Y448" t="s">
        <v>34</v>
      </c>
      <c r="Z448" t="s">
        <v>34</v>
      </c>
      <c r="AA448" t="s">
        <v>34</v>
      </c>
      <c r="AB448" t="s">
        <v>35</v>
      </c>
      <c r="AC448">
        <v>4</v>
      </c>
    </row>
    <row r="449" spans="1:29" x14ac:dyDescent="0.25">
      <c r="A449" t="s">
        <v>84</v>
      </c>
      <c r="B449">
        <v>46376</v>
      </c>
      <c r="C449" t="s">
        <v>495</v>
      </c>
      <c r="D449" t="s">
        <v>498</v>
      </c>
      <c r="E449" t="s">
        <v>498</v>
      </c>
      <c r="F449" t="s">
        <v>30</v>
      </c>
      <c r="G449">
        <v>0</v>
      </c>
      <c r="H449">
        <v>0</v>
      </c>
      <c r="I449">
        <v>3</v>
      </c>
      <c r="J449">
        <v>98</v>
      </c>
      <c r="K449" t="s">
        <v>80</v>
      </c>
      <c r="L449" t="s">
        <v>525</v>
      </c>
      <c r="M449">
        <v>4</v>
      </c>
      <c r="N449">
        <v>75</v>
      </c>
      <c r="O449">
        <v>75</v>
      </c>
      <c r="P449">
        <v>75</v>
      </c>
      <c r="Q449">
        <v>75</v>
      </c>
      <c r="R449">
        <v>75</v>
      </c>
      <c r="S449">
        <v>100</v>
      </c>
      <c r="T449">
        <v>100</v>
      </c>
      <c r="U449">
        <v>100</v>
      </c>
      <c r="V449">
        <v>0</v>
      </c>
      <c r="W449" t="s">
        <v>33</v>
      </c>
      <c r="Y449" t="s">
        <v>34</v>
      </c>
      <c r="Z449" t="s">
        <v>34</v>
      </c>
      <c r="AA449" t="s">
        <v>34</v>
      </c>
      <c r="AB449" t="s">
        <v>35</v>
      </c>
      <c r="AC449">
        <v>4</v>
      </c>
    </row>
    <row r="450" spans="1:29" x14ac:dyDescent="0.25">
      <c r="A450" t="s">
        <v>84</v>
      </c>
      <c r="B450">
        <v>46376</v>
      </c>
      <c r="C450" t="s">
        <v>495</v>
      </c>
      <c r="D450" t="s">
        <v>500</v>
      </c>
      <c r="E450" t="s">
        <v>500</v>
      </c>
      <c r="F450" t="s">
        <v>30</v>
      </c>
      <c r="G450">
        <v>0</v>
      </c>
      <c r="H450">
        <v>0</v>
      </c>
      <c r="I450">
        <v>3</v>
      </c>
      <c r="J450">
        <v>99</v>
      </c>
      <c r="K450" t="s">
        <v>80</v>
      </c>
      <c r="L450" t="s">
        <v>525</v>
      </c>
      <c r="M450">
        <v>3</v>
      </c>
      <c r="N450">
        <v>75</v>
      </c>
      <c r="O450">
        <v>75</v>
      </c>
      <c r="P450">
        <v>75</v>
      </c>
      <c r="Q450">
        <v>75</v>
      </c>
      <c r="R450">
        <v>75</v>
      </c>
      <c r="S450">
        <v>100</v>
      </c>
      <c r="T450">
        <v>100</v>
      </c>
      <c r="U450">
        <v>100</v>
      </c>
      <c r="V450">
        <v>0</v>
      </c>
      <c r="W450" t="s">
        <v>33</v>
      </c>
      <c r="Y450" t="s">
        <v>34</v>
      </c>
      <c r="Z450" t="s">
        <v>34</v>
      </c>
      <c r="AA450" t="s">
        <v>34</v>
      </c>
      <c r="AB450" t="s">
        <v>35</v>
      </c>
      <c r="AC450">
        <v>4</v>
      </c>
    </row>
    <row r="451" spans="1:29" x14ac:dyDescent="0.25">
      <c r="A451" t="s">
        <v>84</v>
      </c>
      <c r="B451">
        <v>46376</v>
      </c>
      <c r="C451" t="s">
        <v>495</v>
      </c>
      <c r="D451" t="s">
        <v>501</v>
      </c>
      <c r="E451" t="s">
        <v>501</v>
      </c>
      <c r="F451" t="s">
        <v>30</v>
      </c>
      <c r="G451">
        <v>0</v>
      </c>
      <c r="H451">
        <v>0</v>
      </c>
      <c r="I451">
        <v>3</v>
      </c>
      <c r="J451">
        <v>1</v>
      </c>
      <c r="K451" t="s">
        <v>31</v>
      </c>
      <c r="L451" t="s">
        <v>525</v>
      </c>
      <c r="M451">
        <v>3</v>
      </c>
      <c r="N451">
        <v>100</v>
      </c>
      <c r="O451">
        <v>100</v>
      </c>
      <c r="P451">
        <v>100</v>
      </c>
      <c r="Q451">
        <v>100</v>
      </c>
      <c r="R451">
        <v>100</v>
      </c>
      <c r="S451">
        <v>100</v>
      </c>
      <c r="T451">
        <v>100</v>
      </c>
      <c r="U451">
        <v>100</v>
      </c>
      <c r="V451">
        <v>100</v>
      </c>
      <c r="W451" t="s">
        <v>439</v>
      </c>
      <c r="X451" t="s">
        <v>526</v>
      </c>
      <c r="Y451" t="s">
        <v>34</v>
      </c>
      <c r="Z451" t="s">
        <v>34</v>
      </c>
      <c r="AA451" t="s">
        <v>34</v>
      </c>
      <c r="AB451" t="s">
        <v>34</v>
      </c>
      <c r="AC451">
        <v>4</v>
      </c>
    </row>
    <row r="452" spans="1:29" x14ac:dyDescent="0.25">
      <c r="A452" t="s">
        <v>84</v>
      </c>
      <c r="B452">
        <v>46376</v>
      </c>
      <c r="C452" t="s">
        <v>495</v>
      </c>
      <c r="D452" t="s">
        <v>499</v>
      </c>
      <c r="E452" t="s">
        <v>499</v>
      </c>
      <c r="F452" t="s">
        <v>30</v>
      </c>
      <c r="G452">
        <v>0</v>
      </c>
      <c r="H452">
        <v>0</v>
      </c>
      <c r="I452">
        <v>3</v>
      </c>
      <c r="J452">
        <v>0</v>
      </c>
      <c r="K452" t="s">
        <v>31</v>
      </c>
      <c r="L452" t="s">
        <v>525</v>
      </c>
      <c r="M452">
        <v>3</v>
      </c>
      <c r="N452">
        <v>100</v>
      </c>
      <c r="O452">
        <v>100</v>
      </c>
      <c r="P452">
        <v>100</v>
      </c>
      <c r="Q452">
        <v>100</v>
      </c>
      <c r="R452">
        <v>100</v>
      </c>
      <c r="S452">
        <v>100</v>
      </c>
      <c r="T452">
        <v>100</v>
      </c>
      <c r="U452">
        <v>100</v>
      </c>
      <c r="V452">
        <v>100</v>
      </c>
      <c r="W452" t="s">
        <v>439</v>
      </c>
      <c r="X452" t="s">
        <v>526</v>
      </c>
      <c r="Y452" t="s">
        <v>34</v>
      </c>
      <c r="Z452" t="s">
        <v>34</v>
      </c>
      <c r="AA452" t="s">
        <v>34</v>
      </c>
      <c r="AB452" t="s">
        <v>34</v>
      </c>
      <c r="AC452">
        <v>4</v>
      </c>
    </row>
    <row r="453" spans="1:29" x14ac:dyDescent="0.25">
      <c r="A453" t="s">
        <v>84</v>
      </c>
      <c r="B453">
        <v>46376</v>
      </c>
      <c r="C453" t="s">
        <v>495</v>
      </c>
      <c r="D453" t="s">
        <v>527</v>
      </c>
      <c r="E453" t="s">
        <v>527</v>
      </c>
      <c r="F453" t="s">
        <v>30</v>
      </c>
      <c r="G453">
        <v>0</v>
      </c>
      <c r="H453">
        <v>0</v>
      </c>
      <c r="I453">
        <v>3</v>
      </c>
      <c r="J453">
        <v>3</v>
      </c>
      <c r="K453" t="s">
        <v>31</v>
      </c>
      <c r="L453" t="s">
        <v>525</v>
      </c>
      <c r="M453">
        <v>2</v>
      </c>
      <c r="N453">
        <v>100</v>
      </c>
      <c r="O453">
        <v>100</v>
      </c>
      <c r="P453">
        <v>100</v>
      </c>
      <c r="Q453">
        <v>100</v>
      </c>
      <c r="R453">
        <v>100</v>
      </c>
      <c r="S453">
        <v>100</v>
      </c>
      <c r="T453">
        <v>100</v>
      </c>
      <c r="U453">
        <v>100</v>
      </c>
      <c r="V453">
        <v>100</v>
      </c>
      <c r="W453" t="s">
        <v>439</v>
      </c>
      <c r="X453" t="s">
        <v>526</v>
      </c>
      <c r="Y453" t="s">
        <v>34</v>
      </c>
      <c r="Z453" t="s">
        <v>34</v>
      </c>
      <c r="AA453" t="s">
        <v>34</v>
      </c>
      <c r="AB453" t="s">
        <v>34</v>
      </c>
      <c r="AC453">
        <v>4</v>
      </c>
    </row>
    <row r="454" spans="1:29" x14ac:dyDescent="0.25">
      <c r="A454" t="s">
        <v>84</v>
      </c>
      <c r="B454">
        <v>46376</v>
      </c>
      <c r="C454" t="s">
        <v>495</v>
      </c>
      <c r="D454" t="s">
        <v>528</v>
      </c>
      <c r="E454" t="s">
        <v>528</v>
      </c>
      <c r="F454" t="s">
        <v>30</v>
      </c>
      <c r="G454">
        <v>0</v>
      </c>
      <c r="H454">
        <v>0</v>
      </c>
      <c r="I454">
        <v>3</v>
      </c>
      <c r="J454">
        <v>2</v>
      </c>
      <c r="K454" t="s">
        <v>31</v>
      </c>
      <c r="L454" t="s">
        <v>525</v>
      </c>
      <c r="M454">
        <v>2</v>
      </c>
      <c r="N454">
        <v>100</v>
      </c>
      <c r="O454">
        <v>100</v>
      </c>
      <c r="P454">
        <v>100</v>
      </c>
      <c r="Q454">
        <v>100</v>
      </c>
      <c r="R454">
        <v>100</v>
      </c>
      <c r="S454">
        <v>100</v>
      </c>
      <c r="T454">
        <v>100</v>
      </c>
      <c r="U454">
        <v>100</v>
      </c>
      <c r="V454">
        <v>100</v>
      </c>
      <c r="W454" t="s">
        <v>439</v>
      </c>
      <c r="X454" t="s">
        <v>526</v>
      </c>
      <c r="Y454" t="s">
        <v>34</v>
      </c>
      <c r="Z454" t="s">
        <v>34</v>
      </c>
      <c r="AA454" t="s">
        <v>34</v>
      </c>
      <c r="AB454" t="s">
        <v>34</v>
      </c>
      <c r="AC454">
        <v>4</v>
      </c>
    </row>
    <row r="455" spans="1:29" x14ac:dyDescent="0.25">
      <c r="A455" t="s">
        <v>84</v>
      </c>
      <c r="B455">
        <v>46376</v>
      </c>
      <c r="C455" t="s">
        <v>495</v>
      </c>
      <c r="D455" t="s">
        <v>529</v>
      </c>
      <c r="E455" t="s">
        <v>529</v>
      </c>
      <c r="F455" t="s">
        <v>30</v>
      </c>
      <c r="G455">
        <v>0</v>
      </c>
      <c r="H455">
        <v>0</v>
      </c>
      <c r="I455">
        <v>3</v>
      </c>
      <c r="J455">
        <v>4</v>
      </c>
      <c r="K455" t="s">
        <v>31</v>
      </c>
      <c r="L455" t="s">
        <v>525</v>
      </c>
      <c r="M455">
        <v>2</v>
      </c>
      <c r="N455">
        <v>100</v>
      </c>
      <c r="O455">
        <v>100</v>
      </c>
      <c r="P455">
        <v>100</v>
      </c>
      <c r="Q455">
        <v>100</v>
      </c>
      <c r="R455">
        <v>100</v>
      </c>
      <c r="S455">
        <v>100</v>
      </c>
      <c r="T455">
        <v>100</v>
      </c>
      <c r="U455">
        <v>100</v>
      </c>
      <c r="V455">
        <v>100</v>
      </c>
      <c r="W455" t="s">
        <v>439</v>
      </c>
      <c r="X455" t="s">
        <v>526</v>
      </c>
      <c r="Y455" t="s">
        <v>34</v>
      </c>
      <c r="Z455" t="s">
        <v>34</v>
      </c>
      <c r="AA455" t="s">
        <v>34</v>
      </c>
      <c r="AB455" t="s">
        <v>34</v>
      </c>
      <c r="AC455">
        <v>4</v>
      </c>
    </row>
    <row r="456" spans="1:29" x14ac:dyDescent="0.25">
      <c r="A456" t="s">
        <v>84</v>
      </c>
      <c r="B456">
        <v>46376</v>
      </c>
      <c r="C456" t="s">
        <v>495</v>
      </c>
      <c r="D456" t="s">
        <v>530</v>
      </c>
      <c r="E456" t="s">
        <v>530</v>
      </c>
      <c r="F456" t="s">
        <v>30</v>
      </c>
      <c r="G456">
        <v>0</v>
      </c>
      <c r="H456">
        <v>0</v>
      </c>
      <c r="I456">
        <v>3</v>
      </c>
      <c r="J456">
        <v>9</v>
      </c>
      <c r="K456" t="s">
        <v>31</v>
      </c>
      <c r="L456" t="s">
        <v>525</v>
      </c>
      <c r="M456">
        <v>2</v>
      </c>
      <c r="N456">
        <v>100</v>
      </c>
      <c r="O456">
        <v>100</v>
      </c>
      <c r="P456">
        <v>100</v>
      </c>
      <c r="Q456">
        <v>100</v>
      </c>
      <c r="R456">
        <v>100</v>
      </c>
      <c r="S456">
        <v>100</v>
      </c>
      <c r="T456">
        <v>100</v>
      </c>
      <c r="U456">
        <v>100</v>
      </c>
      <c r="V456">
        <v>100</v>
      </c>
      <c r="W456" t="s">
        <v>439</v>
      </c>
      <c r="X456" t="s">
        <v>526</v>
      </c>
      <c r="Y456" t="s">
        <v>34</v>
      </c>
      <c r="Z456" t="s">
        <v>34</v>
      </c>
      <c r="AA456" t="s">
        <v>34</v>
      </c>
      <c r="AB456" t="s">
        <v>34</v>
      </c>
      <c r="AC456">
        <v>4</v>
      </c>
    </row>
    <row r="457" spans="1:29" x14ac:dyDescent="0.25">
      <c r="A457" t="s">
        <v>84</v>
      </c>
      <c r="B457">
        <v>46376</v>
      </c>
      <c r="C457" t="s">
        <v>495</v>
      </c>
      <c r="D457" t="s">
        <v>506</v>
      </c>
      <c r="E457" t="s">
        <v>506</v>
      </c>
      <c r="F457" t="s">
        <v>30</v>
      </c>
      <c r="G457">
        <v>0</v>
      </c>
      <c r="H457">
        <v>0</v>
      </c>
      <c r="I457">
        <v>3</v>
      </c>
      <c r="J457">
        <v>8</v>
      </c>
      <c r="K457" t="s">
        <v>31</v>
      </c>
      <c r="L457" t="s">
        <v>525</v>
      </c>
      <c r="M457">
        <v>2</v>
      </c>
      <c r="N457">
        <v>100</v>
      </c>
      <c r="O457">
        <v>100</v>
      </c>
      <c r="P457">
        <v>100</v>
      </c>
      <c r="Q457">
        <v>100</v>
      </c>
      <c r="R457">
        <v>100</v>
      </c>
      <c r="S457">
        <v>100</v>
      </c>
      <c r="T457">
        <v>100</v>
      </c>
      <c r="U457">
        <v>100</v>
      </c>
      <c r="V457">
        <v>100</v>
      </c>
      <c r="W457" t="s">
        <v>439</v>
      </c>
      <c r="X457" t="s">
        <v>526</v>
      </c>
      <c r="Y457" t="s">
        <v>34</v>
      </c>
      <c r="Z457" t="s">
        <v>34</v>
      </c>
      <c r="AA457" t="s">
        <v>34</v>
      </c>
      <c r="AB457" t="s">
        <v>34</v>
      </c>
      <c r="AC457">
        <v>4</v>
      </c>
    </row>
    <row r="458" spans="1:29" x14ac:dyDescent="0.25">
      <c r="A458" t="s">
        <v>84</v>
      </c>
      <c r="B458">
        <v>46376</v>
      </c>
      <c r="C458" t="s">
        <v>495</v>
      </c>
      <c r="D458" t="s">
        <v>505</v>
      </c>
      <c r="E458" t="s">
        <v>505</v>
      </c>
      <c r="F458" t="s">
        <v>30</v>
      </c>
      <c r="G458">
        <v>0</v>
      </c>
      <c r="H458">
        <v>0</v>
      </c>
      <c r="I458">
        <v>3</v>
      </c>
      <c r="J458">
        <v>5</v>
      </c>
      <c r="K458" t="s">
        <v>31</v>
      </c>
      <c r="L458" t="s">
        <v>525</v>
      </c>
      <c r="M458">
        <v>2</v>
      </c>
      <c r="N458">
        <v>100</v>
      </c>
      <c r="O458">
        <v>100</v>
      </c>
      <c r="P458">
        <v>100</v>
      </c>
      <c r="Q458">
        <v>100</v>
      </c>
      <c r="R458">
        <v>100</v>
      </c>
      <c r="S458">
        <v>100</v>
      </c>
      <c r="T458">
        <v>100</v>
      </c>
      <c r="U458">
        <v>100</v>
      </c>
      <c r="V458">
        <v>100</v>
      </c>
      <c r="W458" t="s">
        <v>439</v>
      </c>
      <c r="X458" t="s">
        <v>526</v>
      </c>
      <c r="Y458" t="s">
        <v>34</v>
      </c>
      <c r="Z458" t="s">
        <v>34</v>
      </c>
      <c r="AA458" t="s">
        <v>34</v>
      </c>
      <c r="AB458" t="s">
        <v>34</v>
      </c>
      <c r="AC458">
        <v>4</v>
      </c>
    </row>
    <row r="459" spans="1:29" x14ac:dyDescent="0.25">
      <c r="A459" t="s">
        <v>84</v>
      </c>
      <c r="B459">
        <v>46376</v>
      </c>
      <c r="C459" t="s">
        <v>495</v>
      </c>
      <c r="D459" t="s">
        <v>532</v>
      </c>
      <c r="E459" t="s">
        <v>532</v>
      </c>
      <c r="F459" t="s">
        <v>30</v>
      </c>
      <c r="G459">
        <v>0</v>
      </c>
      <c r="H459">
        <v>0</v>
      </c>
      <c r="I459">
        <v>3</v>
      </c>
      <c r="J459">
        <v>6</v>
      </c>
      <c r="K459" t="s">
        <v>31</v>
      </c>
      <c r="L459" t="s">
        <v>525</v>
      </c>
      <c r="M459">
        <v>2</v>
      </c>
      <c r="N459">
        <v>100</v>
      </c>
      <c r="O459">
        <v>100</v>
      </c>
      <c r="P459">
        <v>100</v>
      </c>
      <c r="Q459">
        <v>100</v>
      </c>
      <c r="R459">
        <v>100</v>
      </c>
      <c r="S459">
        <v>100</v>
      </c>
      <c r="T459">
        <v>100</v>
      </c>
      <c r="U459">
        <v>100</v>
      </c>
      <c r="V459">
        <v>100</v>
      </c>
      <c r="W459" t="s">
        <v>439</v>
      </c>
      <c r="X459" t="s">
        <v>526</v>
      </c>
      <c r="Y459" t="s">
        <v>34</v>
      </c>
      <c r="Z459" t="s">
        <v>34</v>
      </c>
      <c r="AA459" t="s">
        <v>34</v>
      </c>
      <c r="AB459" t="s">
        <v>34</v>
      </c>
      <c r="AC459">
        <v>4</v>
      </c>
    </row>
    <row r="460" spans="1:29" x14ac:dyDescent="0.25">
      <c r="A460" t="s">
        <v>84</v>
      </c>
      <c r="B460">
        <v>46376</v>
      </c>
      <c r="C460" t="s">
        <v>495</v>
      </c>
      <c r="D460" t="s">
        <v>533</v>
      </c>
      <c r="E460" t="s">
        <v>533</v>
      </c>
      <c r="F460" t="s">
        <v>30</v>
      </c>
      <c r="G460">
        <v>0</v>
      </c>
      <c r="H460">
        <v>0</v>
      </c>
      <c r="I460">
        <v>3</v>
      </c>
      <c r="J460">
        <v>7</v>
      </c>
      <c r="K460" t="s">
        <v>31</v>
      </c>
      <c r="L460" t="s">
        <v>525</v>
      </c>
      <c r="M460">
        <v>2</v>
      </c>
      <c r="N460">
        <v>100</v>
      </c>
      <c r="O460">
        <v>100</v>
      </c>
      <c r="P460">
        <v>100</v>
      </c>
      <c r="Q460">
        <v>100</v>
      </c>
      <c r="R460">
        <v>100</v>
      </c>
      <c r="S460">
        <v>100</v>
      </c>
      <c r="T460">
        <v>100</v>
      </c>
      <c r="U460">
        <v>100</v>
      </c>
      <c r="V460">
        <v>100</v>
      </c>
      <c r="W460" t="s">
        <v>439</v>
      </c>
      <c r="X460" t="s">
        <v>526</v>
      </c>
      <c r="Y460" t="s">
        <v>34</v>
      </c>
      <c r="Z460" t="s">
        <v>34</v>
      </c>
      <c r="AA460" t="s">
        <v>34</v>
      </c>
      <c r="AB460" t="s">
        <v>34</v>
      </c>
      <c r="AC460">
        <v>4</v>
      </c>
    </row>
    <row r="461" spans="1:29" x14ac:dyDescent="0.25">
      <c r="A461" t="s">
        <v>84</v>
      </c>
      <c r="B461">
        <v>46376</v>
      </c>
      <c r="C461" t="s">
        <v>495</v>
      </c>
      <c r="D461" t="s">
        <v>540</v>
      </c>
      <c r="E461" t="s">
        <v>540</v>
      </c>
      <c r="F461" t="s">
        <v>30</v>
      </c>
      <c r="G461">
        <v>0</v>
      </c>
      <c r="H461">
        <v>0</v>
      </c>
      <c r="I461">
        <v>3</v>
      </c>
      <c r="J461">
        <v>78</v>
      </c>
      <c r="K461" t="s">
        <v>76</v>
      </c>
      <c r="L461" t="s">
        <v>525</v>
      </c>
      <c r="M461">
        <v>2</v>
      </c>
      <c r="N461">
        <v>88</v>
      </c>
      <c r="O461">
        <v>88</v>
      </c>
      <c r="P461">
        <v>88</v>
      </c>
      <c r="Q461">
        <v>88</v>
      </c>
      <c r="R461">
        <v>88</v>
      </c>
      <c r="S461">
        <v>100</v>
      </c>
      <c r="T461">
        <v>53.38</v>
      </c>
      <c r="U461">
        <v>100</v>
      </c>
      <c r="V461">
        <v>100</v>
      </c>
      <c r="W461" t="s">
        <v>537</v>
      </c>
      <c r="X461" t="s">
        <v>526</v>
      </c>
      <c r="Y461" t="s">
        <v>34</v>
      </c>
      <c r="Z461" t="s">
        <v>232</v>
      </c>
      <c r="AA461" t="s">
        <v>34</v>
      </c>
      <c r="AB461" t="s">
        <v>34</v>
      </c>
      <c r="AC461">
        <v>4</v>
      </c>
    </row>
    <row r="462" spans="1:29" x14ac:dyDescent="0.25">
      <c r="A462" t="s">
        <v>84</v>
      </c>
      <c r="B462">
        <v>46376</v>
      </c>
      <c r="C462" t="s">
        <v>495</v>
      </c>
      <c r="D462" t="s">
        <v>531</v>
      </c>
      <c r="E462" t="s">
        <v>531</v>
      </c>
      <c r="F462" t="s">
        <v>30</v>
      </c>
      <c r="G462">
        <v>0</v>
      </c>
      <c r="H462">
        <v>0</v>
      </c>
      <c r="I462">
        <v>3</v>
      </c>
      <c r="J462">
        <v>28</v>
      </c>
      <c r="K462" t="s">
        <v>57</v>
      </c>
      <c r="L462" t="s">
        <v>525</v>
      </c>
      <c r="M462">
        <v>2</v>
      </c>
      <c r="N462">
        <v>100</v>
      </c>
      <c r="O462">
        <v>100</v>
      </c>
      <c r="P462">
        <v>100</v>
      </c>
      <c r="Q462">
        <v>100</v>
      </c>
      <c r="R462">
        <v>100</v>
      </c>
      <c r="S462">
        <v>100</v>
      </c>
      <c r="T462">
        <v>100</v>
      </c>
      <c r="U462">
        <v>100</v>
      </c>
      <c r="V462">
        <v>100</v>
      </c>
      <c r="W462" t="s">
        <v>439</v>
      </c>
      <c r="X462" t="s">
        <v>526</v>
      </c>
      <c r="Y462" t="s">
        <v>34</v>
      </c>
      <c r="Z462" t="s">
        <v>34</v>
      </c>
      <c r="AA462" t="s">
        <v>34</v>
      </c>
      <c r="AB462" t="s">
        <v>34</v>
      </c>
      <c r="AC462">
        <v>4</v>
      </c>
    </row>
    <row r="463" spans="1:29" x14ac:dyDescent="0.25">
      <c r="A463" t="s">
        <v>84</v>
      </c>
      <c r="B463">
        <v>46376</v>
      </c>
      <c r="C463" t="s">
        <v>495</v>
      </c>
      <c r="D463" t="s">
        <v>512</v>
      </c>
      <c r="E463" t="s">
        <v>512</v>
      </c>
      <c r="F463" t="s">
        <v>30</v>
      </c>
      <c r="G463">
        <v>0</v>
      </c>
      <c r="H463">
        <v>0</v>
      </c>
      <c r="I463">
        <v>3</v>
      </c>
      <c r="J463">
        <v>37</v>
      </c>
      <c r="K463" t="s">
        <v>57</v>
      </c>
      <c r="L463" t="s">
        <v>525</v>
      </c>
      <c r="M463">
        <v>2</v>
      </c>
      <c r="N463">
        <v>100</v>
      </c>
      <c r="O463">
        <v>100</v>
      </c>
      <c r="P463">
        <v>100</v>
      </c>
      <c r="Q463">
        <v>100</v>
      </c>
      <c r="R463">
        <v>100</v>
      </c>
      <c r="S463">
        <v>100</v>
      </c>
      <c r="T463">
        <v>100</v>
      </c>
      <c r="U463">
        <v>100</v>
      </c>
      <c r="V463">
        <v>100</v>
      </c>
      <c r="W463" t="s">
        <v>439</v>
      </c>
      <c r="X463" t="s">
        <v>526</v>
      </c>
      <c r="Y463" t="s">
        <v>34</v>
      </c>
      <c r="Z463" t="s">
        <v>34</v>
      </c>
      <c r="AA463" t="s">
        <v>34</v>
      </c>
      <c r="AB463" t="s">
        <v>34</v>
      </c>
      <c r="AC463">
        <v>4</v>
      </c>
    </row>
    <row r="464" spans="1:29" x14ac:dyDescent="0.25">
      <c r="A464" t="s">
        <v>84</v>
      </c>
      <c r="B464">
        <v>46376</v>
      </c>
      <c r="C464" t="s">
        <v>495</v>
      </c>
      <c r="D464" t="s">
        <v>534</v>
      </c>
      <c r="E464" t="s">
        <v>534</v>
      </c>
      <c r="F464" t="s">
        <v>30</v>
      </c>
      <c r="G464">
        <v>0</v>
      </c>
      <c r="H464">
        <v>0</v>
      </c>
      <c r="I464">
        <v>3</v>
      </c>
      <c r="J464">
        <v>14</v>
      </c>
      <c r="K464" t="s">
        <v>57</v>
      </c>
      <c r="L464" t="s">
        <v>525</v>
      </c>
      <c r="M464">
        <v>2</v>
      </c>
      <c r="N464">
        <v>100</v>
      </c>
      <c r="O464">
        <v>100</v>
      </c>
      <c r="P464">
        <v>100</v>
      </c>
      <c r="Q464">
        <v>100</v>
      </c>
      <c r="R464">
        <v>100</v>
      </c>
      <c r="S464">
        <v>100</v>
      </c>
      <c r="T464">
        <v>100</v>
      </c>
      <c r="U464">
        <v>100</v>
      </c>
      <c r="V464">
        <v>100</v>
      </c>
      <c r="W464" t="s">
        <v>439</v>
      </c>
      <c r="X464" t="s">
        <v>526</v>
      </c>
      <c r="Y464" t="s">
        <v>34</v>
      </c>
      <c r="Z464" t="s">
        <v>34</v>
      </c>
      <c r="AA464" t="s">
        <v>34</v>
      </c>
      <c r="AB464" t="s">
        <v>34</v>
      </c>
      <c r="AC464">
        <v>4</v>
      </c>
    </row>
    <row r="465" spans="1:29" x14ac:dyDescent="0.25">
      <c r="A465" t="s">
        <v>84</v>
      </c>
      <c r="B465">
        <v>46376</v>
      </c>
      <c r="C465" t="s">
        <v>495</v>
      </c>
      <c r="D465" t="s">
        <v>535</v>
      </c>
      <c r="E465" t="s">
        <v>535</v>
      </c>
      <c r="F465" t="s">
        <v>30</v>
      </c>
      <c r="G465">
        <v>0</v>
      </c>
      <c r="H465">
        <v>0</v>
      </c>
      <c r="I465">
        <v>3</v>
      </c>
      <c r="J465">
        <v>39</v>
      </c>
      <c r="K465" t="s">
        <v>57</v>
      </c>
      <c r="L465" t="s">
        <v>525</v>
      </c>
      <c r="M465">
        <v>2</v>
      </c>
      <c r="N465">
        <v>100</v>
      </c>
      <c r="O465">
        <v>100</v>
      </c>
      <c r="P465">
        <v>100</v>
      </c>
      <c r="Q465">
        <v>100</v>
      </c>
      <c r="R465">
        <v>100</v>
      </c>
      <c r="S465">
        <v>100</v>
      </c>
      <c r="T465">
        <v>100</v>
      </c>
      <c r="U465">
        <v>100</v>
      </c>
      <c r="V465">
        <v>100</v>
      </c>
      <c r="W465" t="s">
        <v>439</v>
      </c>
      <c r="X465" t="s">
        <v>526</v>
      </c>
      <c r="Y465" t="s">
        <v>34</v>
      </c>
      <c r="Z465" t="s">
        <v>34</v>
      </c>
      <c r="AA465" t="s">
        <v>34</v>
      </c>
      <c r="AB465" t="s">
        <v>34</v>
      </c>
      <c r="AC465">
        <v>4</v>
      </c>
    </row>
    <row r="466" spans="1:29" x14ac:dyDescent="0.25">
      <c r="A466" t="s">
        <v>84</v>
      </c>
      <c r="B466">
        <v>46376</v>
      </c>
      <c r="C466" t="s">
        <v>495</v>
      </c>
      <c r="D466" t="s">
        <v>514</v>
      </c>
      <c r="E466" t="s">
        <v>514</v>
      </c>
      <c r="F466" t="s">
        <v>30</v>
      </c>
      <c r="G466">
        <v>0</v>
      </c>
      <c r="H466">
        <v>0</v>
      </c>
      <c r="I466">
        <v>3</v>
      </c>
      <c r="J466">
        <v>36</v>
      </c>
      <c r="K466" t="s">
        <v>57</v>
      </c>
      <c r="L466" t="s">
        <v>525</v>
      </c>
      <c r="M466">
        <v>2</v>
      </c>
      <c r="N466">
        <v>100</v>
      </c>
      <c r="O466">
        <v>100</v>
      </c>
      <c r="P466">
        <v>100</v>
      </c>
      <c r="Q466">
        <v>100</v>
      </c>
      <c r="R466">
        <v>100</v>
      </c>
      <c r="S466">
        <v>100</v>
      </c>
      <c r="T466">
        <v>100</v>
      </c>
      <c r="U466">
        <v>100</v>
      </c>
      <c r="V466">
        <v>100</v>
      </c>
      <c r="W466" t="s">
        <v>439</v>
      </c>
      <c r="X466" t="s">
        <v>526</v>
      </c>
      <c r="Y466" t="s">
        <v>34</v>
      </c>
      <c r="Z466" t="s">
        <v>34</v>
      </c>
      <c r="AA466" t="s">
        <v>34</v>
      </c>
      <c r="AB466" t="s">
        <v>34</v>
      </c>
      <c r="AC466">
        <v>4</v>
      </c>
    </row>
    <row r="467" spans="1:29" x14ac:dyDescent="0.25">
      <c r="A467" t="s">
        <v>84</v>
      </c>
      <c r="B467">
        <v>46376</v>
      </c>
      <c r="C467" t="s">
        <v>495</v>
      </c>
      <c r="D467" t="s">
        <v>536</v>
      </c>
      <c r="E467" t="s">
        <v>536</v>
      </c>
      <c r="F467" t="s">
        <v>30</v>
      </c>
      <c r="G467">
        <v>0</v>
      </c>
      <c r="H467">
        <v>0</v>
      </c>
      <c r="I467">
        <v>3</v>
      </c>
      <c r="J467">
        <v>56</v>
      </c>
      <c r="K467" t="s">
        <v>57</v>
      </c>
      <c r="L467" t="s">
        <v>525</v>
      </c>
      <c r="M467">
        <v>2</v>
      </c>
      <c r="N467">
        <v>90</v>
      </c>
      <c r="O467">
        <v>90</v>
      </c>
      <c r="P467">
        <v>90</v>
      </c>
      <c r="Q467">
        <v>90</v>
      </c>
      <c r="R467">
        <v>90</v>
      </c>
      <c r="S467">
        <v>100</v>
      </c>
      <c r="T467">
        <v>60.36</v>
      </c>
      <c r="U467">
        <v>100</v>
      </c>
      <c r="V467">
        <v>100</v>
      </c>
      <c r="W467" t="s">
        <v>537</v>
      </c>
      <c r="X467" t="s">
        <v>526</v>
      </c>
      <c r="Y467" t="s">
        <v>34</v>
      </c>
      <c r="Z467" t="s">
        <v>122</v>
      </c>
      <c r="AA467" t="s">
        <v>34</v>
      </c>
      <c r="AB467" t="s">
        <v>34</v>
      </c>
      <c r="AC467">
        <v>4</v>
      </c>
    </row>
    <row r="468" spans="1:29" x14ac:dyDescent="0.25">
      <c r="A468" t="s">
        <v>84</v>
      </c>
      <c r="B468">
        <v>46376</v>
      </c>
      <c r="C468" t="s">
        <v>495</v>
      </c>
      <c r="D468" t="s">
        <v>538</v>
      </c>
      <c r="E468" t="s">
        <v>538</v>
      </c>
      <c r="F468" t="s">
        <v>30</v>
      </c>
      <c r="G468">
        <v>0</v>
      </c>
      <c r="H468">
        <v>0</v>
      </c>
      <c r="I468">
        <v>3</v>
      </c>
      <c r="J468">
        <v>63</v>
      </c>
      <c r="K468" t="s">
        <v>57</v>
      </c>
      <c r="L468" t="s">
        <v>525</v>
      </c>
      <c r="M468">
        <v>2</v>
      </c>
      <c r="N468">
        <v>90</v>
      </c>
      <c r="O468">
        <v>90</v>
      </c>
      <c r="P468">
        <v>90</v>
      </c>
      <c r="Q468">
        <v>90</v>
      </c>
      <c r="R468">
        <v>90</v>
      </c>
      <c r="S468">
        <v>100</v>
      </c>
      <c r="T468">
        <v>61.42</v>
      </c>
      <c r="U468">
        <v>100</v>
      </c>
      <c r="V468">
        <v>100</v>
      </c>
      <c r="W468" t="s">
        <v>537</v>
      </c>
      <c r="X468" t="s">
        <v>526</v>
      </c>
      <c r="Y468" t="s">
        <v>34</v>
      </c>
      <c r="Z468" t="s">
        <v>235</v>
      </c>
      <c r="AA468" t="s">
        <v>34</v>
      </c>
      <c r="AB468" t="s">
        <v>34</v>
      </c>
      <c r="AC468">
        <v>4</v>
      </c>
    </row>
    <row r="469" spans="1:29" x14ac:dyDescent="0.25">
      <c r="A469" t="s">
        <v>84</v>
      </c>
      <c r="B469">
        <v>46376</v>
      </c>
      <c r="C469" t="s">
        <v>495</v>
      </c>
      <c r="D469" t="s">
        <v>541</v>
      </c>
      <c r="E469" t="s">
        <v>541</v>
      </c>
      <c r="F469" t="s">
        <v>30</v>
      </c>
      <c r="G469">
        <v>0</v>
      </c>
      <c r="H469">
        <v>0</v>
      </c>
      <c r="I469">
        <v>3</v>
      </c>
      <c r="J469">
        <v>91</v>
      </c>
      <c r="K469" t="s">
        <v>57</v>
      </c>
      <c r="L469" t="s">
        <v>525</v>
      </c>
      <c r="M469">
        <v>2</v>
      </c>
      <c r="N469">
        <v>88</v>
      </c>
      <c r="O469">
        <v>88</v>
      </c>
      <c r="P469">
        <v>88</v>
      </c>
      <c r="Q469">
        <v>88</v>
      </c>
      <c r="R469">
        <v>88</v>
      </c>
      <c r="S469">
        <v>100</v>
      </c>
      <c r="T469">
        <v>54.71</v>
      </c>
      <c r="U469">
        <v>100</v>
      </c>
      <c r="V469">
        <v>100</v>
      </c>
      <c r="W469" t="s">
        <v>537</v>
      </c>
      <c r="X469" t="s">
        <v>526</v>
      </c>
      <c r="Y469" t="s">
        <v>34</v>
      </c>
      <c r="Z469" t="s">
        <v>542</v>
      </c>
      <c r="AA469" t="s">
        <v>34</v>
      </c>
      <c r="AB469" t="s">
        <v>34</v>
      </c>
      <c r="AC469">
        <v>4</v>
      </c>
    </row>
    <row r="470" spans="1:29" x14ac:dyDescent="0.25">
      <c r="A470" t="s">
        <v>84</v>
      </c>
      <c r="B470">
        <v>46376</v>
      </c>
      <c r="C470" t="s">
        <v>495</v>
      </c>
      <c r="D470" t="s">
        <v>545</v>
      </c>
      <c r="E470" t="s">
        <v>545</v>
      </c>
      <c r="F470" t="s">
        <v>30</v>
      </c>
      <c r="G470">
        <v>0</v>
      </c>
      <c r="H470">
        <v>0</v>
      </c>
      <c r="I470">
        <v>3</v>
      </c>
      <c r="J470">
        <v>95</v>
      </c>
      <c r="K470" t="s">
        <v>57</v>
      </c>
      <c r="L470" t="s">
        <v>525</v>
      </c>
      <c r="M470">
        <v>2</v>
      </c>
      <c r="N470">
        <v>86</v>
      </c>
      <c r="O470">
        <v>86</v>
      </c>
      <c r="P470">
        <v>86</v>
      </c>
      <c r="Q470">
        <v>86</v>
      </c>
      <c r="R470">
        <v>86</v>
      </c>
      <c r="S470">
        <v>95.4</v>
      </c>
      <c r="T470">
        <v>52.28</v>
      </c>
      <c r="U470">
        <v>100</v>
      </c>
      <c r="V470">
        <v>100</v>
      </c>
      <c r="W470" t="s">
        <v>544</v>
      </c>
      <c r="X470" t="s">
        <v>526</v>
      </c>
      <c r="Y470" t="s">
        <v>58</v>
      </c>
      <c r="Z470" t="s">
        <v>239</v>
      </c>
      <c r="AA470" t="s">
        <v>34</v>
      </c>
      <c r="AB470" t="s">
        <v>34</v>
      </c>
      <c r="AC470">
        <v>4</v>
      </c>
    </row>
    <row r="471" spans="1:29" x14ac:dyDescent="0.25">
      <c r="A471" t="s">
        <v>84</v>
      </c>
      <c r="B471">
        <v>46376</v>
      </c>
      <c r="C471" t="s">
        <v>495</v>
      </c>
      <c r="D471" t="s">
        <v>539</v>
      </c>
      <c r="E471" t="s">
        <v>539</v>
      </c>
      <c r="F471" t="s">
        <v>30</v>
      </c>
      <c r="G471">
        <v>0</v>
      </c>
      <c r="H471">
        <v>0</v>
      </c>
      <c r="I471">
        <v>3</v>
      </c>
      <c r="J471">
        <v>89</v>
      </c>
      <c r="K471" t="s">
        <v>61</v>
      </c>
      <c r="L471" t="s">
        <v>525</v>
      </c>
      <c r="M471">
        <v>2</v>
      </c>
      <c r="N471">
        <v>88</v>
      </c>
      <c r="O471">
        <v>88</v>
      </c>
      <c r="P471">
        <v>88</v>
      </c>
      <c r="Q471">
        <v>88</v>
      </c>
      <c r="R471">
        <v>88</v>
      </c>
      <c r="S471">
        <v>100</v>
      </c>
      <c r="T471">
        <v>53.31</v>
      </c>
      <c r="U471">
        <v>100</v>
      </c>
      <c r="V471">
        <v>100</v>
      </c>
      <c r="W471" t="s">
        <v>537</v>
      </c>
      <c r="X471" t="s">
        <v>526</v>
      </c>
      <c r="Y471" t="s">
        <v>34</v>
      </c>
      <c r="Z471" t="s">
        <v>232</v>
      </c>
      <c r="AA471" t="s">
        <v>34</v>
      </c>
      <c r="AB471" t="s">
        <v>34</v>
      </c>
      <c r="AC471">
        <v>4</v>
      </c>
    </row>
    <row r="472" spans="1:29" x14ac:dyDescent="0.25">
      <c r="A472" t="s">
        <v>84</v>
      </c>
      <c r="B472">
        <v>46376</v>
      </c>
      <c r="C472" t="s">
        <v>495</v>
      </c>
      <c r="D472" t="s">
        <v>543</v>
      </c>
      <c r="E472" t="s">
        <v>543</v>
      </c>
      <c r="F472" t="s">
        <v>30</v>
      </c>
      <c r="G472">
        <v>0</v>
      </c>
      <c r="H472">
        <v>0</v>
      </c>
      <c r="I472">
        <v>3</v>
      </c>
      <c r="J472">
        <v>92</v>
      </c>
      <c r="K472" t="s">
        <v>54</v>
      </c>
      <c r="L472" t="s">
        <v>525</v>
      </c>
      <c r="M472">
        <v>2</v>
      </c>
      <c r="N472">
        <v>86</v>
      </c>
      <c r="O472">
        <v>86</v>
      </c>
      <c r="P472">
        <v>86</v>
      </c>
      <c r="Q472">
        <v>86</v>
      </c>
      <c r="R472">
        <v>86</v>
      </c>
      <c r="S472">
        <v>95.44</v>
      </c>
      <c r="T472">
        <v>52.06</v>
      </c>
      <c r="U472">
        <v>100</v>
      </c>
      <c r="V472">
        <v>100</v>
      </c>
      <c r="W472" t="s">
        <v>544</v>
      </c>
      <c r="X472" t="s">
        <v>526</v>
      </c>
      <c r="Y472" t="s">
        <v>58</v>
      </c>
      <c r="Z472" t="s">
        <v>239</v>
      </c>
      <c r="AA472" t="s">
        <v>34</v>
      </c>
      <c r="AB472" t="s">
        <v>34</v>
      </c>
      <c r="AC472">
        <v>4</v>
      </c>
    </row>
    <row r="473" spans="1:29" x14ac:dyDescent="0.25">
      <c r="A473" t="s">
        <v>84</v>
      </c>
      <c r="B473">
        <v>53233</v>
      </c>
      <c r="C473" t="s">
        <v>323</v>
      </c>
      <c r="D473" t="s">
        <v>387</v>
      </c>
      <c r="E473" t="s">
        <v>387</v>
      </c>
      <c r="F473" t="s">
        <v>30</v>
      </c>
      <c r="G473">
        <v>0</v>
      </c>
      <c r="H473">
        <v>0</v>
      </c>
      <c r="I473">
        <v>1</v>
      </c>
      <c r="J473">
        <v>81</v>
      </c>
      <c r="K473" t="s">
        <v>76</v>
      </c>
      <c r="L473" t="s">
        <v>358</v>
      </c>
      <c r="M473">
        <v>7544</v>
      </c>
      <c r="N473">
        <v>82</v>
      </c>
      <c r="O473">
        <v>82</v>
      </c>
      <c r="P473">
        <v>82</v>
      </c>
      <c r="Q473">
        <v>82</v>
      </c>
      <c r="R473">
        <v>82</v>
      </c>
      <c r="S473">
        <v>48.04</v>
      </c>
      <c r="T473">
        <v>99.82</v>
      </c>
      <c r="V473">
        <v>100</v>
      </c>
      <c r="W473" t="s">
        <v>371</v>
      </c>
      <c r="X473" t="s">
        <v>360</v>
      </c>
      <c r="Y473" t="s">
        <v>381</v>
      </c>
      <c r="Z473" t="s">
        <v>64</v>
      </c>
      <c r="AB473" t="s">
        <v>34</v>
      </c>
      <c r="AC473">
        <v>3</v>
      </c>
    </row>
    <row r="474" spans="1:29" x14ac:dyDescent="0.25">
      <c r="A474" t="s">
        <v>84</v>
      </c>
      <c r="B474">
        <v>53233</v>
      </c>
      <c r="C474" t="s">
        <v>323</v>
      </c>
      <c r="D474" t="s">
        <v>374</v>
      </c>
      <c r="E474" t="s">
        <v>374</v>
      </c>
      <c r="F474" t="s">
        <v>30</v>
      </c>
      <c r="G474">
        <v>0</v>
      </c>
      <c r="H474">
        <v>0</v>
      </c>
      <c r="I474">
        <v>1</v>
      </c>
      <c r="J474">
        <v>49</v>
      </c>
      <c r="K474" t="s">
        <v>57</v>
      </c>
      <c r="L474" t="s">
        <v>358</v>
      </c>
      <c r="M474">
        <v>10716</v>
      </c>
      <c r="N474">
        <v>93</v>
      </c>
      <c r="O474">
        <v>93</v>
      </c>
      <c r="P474">
        <v>93</v>
      </c>
      <c r="Q474">
        <v>93</v>
      </c>
      <c r="R474">
        <v>93</v>
      </c>
      <c r="S474">
        <v>81.55</v>
      </c>
      <c r="T474">
        <v>99.82</v>
      </c>
      <c r="V474">
        <v>100</v>
      </c>
      <c r="W474" t="s">
        <v>371</v>
      </c>
      <c r="X474" t="s">
        <v>360</v>
      </c>
      <c r="Y474" t="s">
        <v>356</v>
      </c>
      <c r="Z474" t="s">
        <v>64</v>
      </c>
      <c r="AB474" t="s">
        <v>34</v>
      </c>
      <c r="AC474">
        <v>3</v>
      </c>
    </row>
    <row r="475" spans="1:29" x14ac:dyDescent="0.25">
      <c r="A475" t="s">
        <v>84</v>
      </c>
      <c r="B475">
        <v>58482</v>
      </c>
      <c r="C475" t="s">
        <v>811</v>
      </c>
      <c r="D475" t="s">
        <v>844</v>
      </c>
      <c r="E475" t="s">
        <v>844</v>
      </c>
      <c r="F475" t="s">
        <v>30</v>
      </c>
      <c r="G475">
        <v>0</v>
      </c>
      <c r="H475">
        <v>0</v>
      </c>
      <c r="I475">
        <v>1</v>
      </c>
      <c r="J475">
        <v>98</v>
      </c>
      <c r="K475" t="s">
        <v>80</v>
      </c>
      <c r="L475" t="s">
        <v>812</v>
      </c>
      <c r="M475">
        <v>18603</v>
      </c>
      <c r="N475">
        <v>32</v>
      </c>
      <c r="O475">
        <v>32</v>
      </c>
      <c r="P475">
        <v>32</v>
      </c>
      <c r="Q475">
        <v>32</v>
      </c>
      <c r="R475">
        <v>32</v>
      </c>
      <c r="S475">
        <v>87.8</v>
      </c>
      <c r="T475">
        <v>38.44</v>
      </c>
      <c r="V475">
        <v>100</v>
      </c>
      <c r="W475" t="s">
        <v>110</v>
      </c>
      <c r="X475" t="s">
        <v>360</v>
      </c>
      <c r="Y475" t="s">
        <v>265</v>
      </c>
      <c r="Z475" t="s">
        <v>842</v>
      </c>
      <c r="AB475" t="s">
        <v>34</v>
      </c>
      <c r="AC475">
        <v>7</v>
      </c>
    </row>
    <row r="476" spans="1:29" x14ac:dyDescent="0.25">
      <c r="A476" t="s">
        <v>84</v>
      </c>
      <c r="B476">
        <v>58482</v>
      </c>
      <c r="C476" t="s">
        <v>811</v>
      </c>
      <c r="D476" t="s">
        <v>845</v>
      </c>
      <c r="E476" t="s">
        <v>845</v>
      </c>
      <c r="F476" t="s">
        <v>30</v>
      </c>
      <c r="G476">
        <v>0</v>
      </c>
      <c r="H476">
        <v>0</v>
      </c>
      <c r="I476">
        <v>1</v>
      </c>
      <c r="J476">
        <v>97</v>
      </c>
      <c r="K476" t="s">
        <v>80</v>
      </c>
      <c r="L476" t="s">
        <v>812</v>
      </c>
      <c r="M476">
        <v>18603</v>
      </c>
      <c r="N476">
        <v>32</v>
      </c>
      <c r="O476">
        <v>32</v>
      </c>
      <c r="P476">
        <v>32</v>
      </c>
      <c r="Q476">
        <v>32</v>
      </c>
      <c r="R476">
        <v>32</v>
      </c>
      <c r="S476">
        <v>87.8</v>
      </c>
      <c r="T476">
        <v>38.44</v>
      </c>
      <c r="V476">
        <v>100</v>
      </c>
      <c r="W476" t="s">
        <v>110</v>
      </c>
      <c r="X476" t="s">
        <v>360</v>
      </c>
      <c r="Y476" t="s">
        <v>265</v>
      </c>
      <c r="Z476" t="s">
        <v>842</v>
      </c>
      <c r="AB476" t="s">
        <v>34</v>
      </c>
      <c r="AC476">
        <v>7</v>
      </c>
    </row>
    <row r="477" spans="1:29" x14ac:dyDescent="0.25">
      <c r="A477" t="s">
        <v>84</v>
      </c>
      <c r="B477">
        <v>58482</v>
      </c>
      <c r="C477" t="s">
        <v>811</v>
      </c>
      <c r="D477" t="s">
        <v>846</v>
      </c>
      <c r="E477" t="s">
        <v>846</v>
      </c>
      <c r="F477" t="s">
        <v>30</v>
      </c>
      <c r="G477">
        <v>0</v>
      </c>
      <c r="H477">
        <v>0</v>
      </c>
      <c r="I477">
        <v>1</v>
      </c>
      <c r="J477">
        <v>99</v>
      </c>
      <c r="K477" t="s">
        <v>80</v>
      </c>
      <c r="L477" t="s">
        <v>812</v>
      </c>
      <c r="M477">
        <v>14108</v>
      </c>
      <c r="N477">
        <v>32</v>
      </c>
      <c r="O477">
        <v>32</v>
      </c>
      <c r="P477">
        <v>32</v>
      </c>
      <c r="Q477">
        <v>32</v>
      </c>
      <c r="R477">
        <v>32</v>
      </c>
      <c r="S477">
        <v>87.8</v>
      </c>
      <c r="T477">
        <v>38.44</v>
      </c>
      <c r="V477">
        <v>100</v>
      </c>
      <c r="W477" t="s">
        <v>110</v>
      </c>
      <c r="X477" t="s">
        <v>360</v>
      </c>
      <c r="Y477" t="s">
        <v>265</v>
      </c>
      <c r="Z477" t="s">
        <v>842</v>
      </c>
      <c r="AB477" t="s">
        <v>34</v>
      </c>
      <c r="AC477">
        <v>7</v>
      </c>
    </row>
    <row r="478" spans="1:29" x14ac:dyDescent="0.25">
      <c r="A478" t="s">
        <v>84</v>
      </c>
      <c r="B478">
        <v>58482</v>
      </c>
      <c r="C478" t="s">
        <v>811</v>
      </c>
      <c r="D478" t="s">
        <v>822</v>
      </c>
      <c r="E478" t="s">
        <v>822</v>
      </c>
      <c r="F478" t="s">
        <v>30</v>
      </c>
      <c r="G478">
        <v>0</v>
      </c>
      <c r="H478">
        <v>0</v>
      </c>
      <c r="I478">
        <v>1</v>
      </c>
      <c r="J478">
        <v>6</v>
      </c>
      <c r="K478" t="s">
        <v>31</v>
      </c>
      <c r="L478" t="s">
        <v>812</v>
      </c>
      <c r="M478">
        <v>227337</v>
      </c>
      <c r="N478">
        <v>68</v>
      </c>
      <c r="O478">
        <v>68</v>
      </c>
      <c r="P478">
        <v>68</v>
      </c>
      <c r="Q478">
        <v>68</v>
      </c>
      <c r="R478">
        <v>68</v>
      </c>
      <c r="S478">
        <v>87.8</v>
      </c>
      <c r="T478">
        <v>89.09</v>
      </c>
      <c r="V478">
        <v>300</v>
      </c>
      <c r="W478" t="s">
        <v>110</v>
      </c>
      <c r="X478" t="s">
        <v>823</v>
      </c>
      <c r="Y478" t="s">
        <v>265</v>
      </c>
      <c r="Z478" t="s">
        <v>824</v>
      </c>
      <c r="AB478" t="s">
        <v>825</v>
      </c>
      <c r="AC478">
        <v>7</v>
      </c>
    </row>
    <row r="479" spans="1:29" x14ac:dyDescent="0.25">
      <c r="A479" t="s">
        <v>84</v>
      </c>
      <c r="B479">
        <v>58482</v>
      </c>
      <c r="C479" t="s">
        <v>811</v>
      </c>
      <c r="D479" t="s">
        <v>833</v>
      </c>
      <c r="E479" t="s">
        <v>833</v>
      </c>
      <c r="F479" t="s">
        <v>30</v>
      </c>
      <c r="G479">
        <v>0</v>
      </c>
      <c r="H479">
        <v>0</v>
      </c>
      <c r="I479">
        <v>2</v>
      </c>
      <c r="J479">
        <v>59</v>
      </c>
      <c r="K479" t="s">
        <v>76</v>
      </c>
      <c r="L479" t="s">
        <v>812</v>
      </c>
      <c r="M479">
        <v>3</v>
      </c>
      <c r="N479">
        <v>36</v>
      </c>
      <c r="O479">
        <v>36</v>
      </c>
      <c r="P479">
        <v>36</v>
      </c>
      <c r="Q479">
        <v>36</v>
      </c>
      <c r="R479">
        <v>36</v>
      </c>
      <c r="S479">
        <v>99.09</v>
      </c>
      <c r="T479">
        <v>59.52</v>
      </c>
      <c r="V479">
        <v>100</v>
      </c>
      <c r="W479" t="s">
        <v>110</v>
      </c>
      <c r="X479" t="s">
        <v>834</v>
      </c>
      <c r="Y479" t="s">
        <v>321</v>
      </c>
      <c r="Z479" t="s">
        <v>122</v>
      </c>
      <c r="AB479" t="s">
        <v>34</v>
      </c>
      <c r="AC479">
        <v>7</v>
      </c>
    </row>
    <row r="480" spans="1:29" x14ac:dyDescent="0.25">
      <c r="A480" t="s">
        <v>84</v>
      </c>
      <c r="B480">
        <v>58482</v>
      </c>
      <c r="C480" t="s">
        <v>811</v>
      </c>
      <c r="D480" t="s">
        <v>830</v>
      </c>
      <c r="E480" t="s">
        <v>830</v>
      </c>
      <c r="F480" t="s">
        <v>30</v>
      </c>
      <c r="G480">
        <v>0</v>
      </c>
      <c r="H480">
        <v>0</v>
      </c>
      <c r="I480">
        <v>1</v>
      </c>
      <c r="J480">
        <v>22</v>
      </c>
      <c r="K480" t="s">
        <v>57</v>
      </c>
      <c r="L480" t="s">
        <v>812</v>
      </c>
      <c r="M480">
        <v>14056</v>
      </c>
      <c r="N480">
        <v>40</v>
      </c>
      <c r="O480">
        <v>40</v>
      </c>
      <c r="P480">
        <v>41</v>
      </c>
      <c r="Q480">
        <v>40</v>
      </c>
      <c r="R480">
        <v>40</v>
      </c>
      <c r="S480">
        <v>87.8</v>
      </c>
      <c r="T480">
        <v>97.91</v>
      </c>
      <c r="V480">
        <v>100</v>
      </c>
      <c r="W480" t="s">
        <v>110</v>
      </c>
      <c r="X480" t="s">
        <v>360</v>
      </c>
      <c r="Y480" t="s">
        <v>265</v>
      </c>
      <c r="Z480" t="s">
        <v>555</v>
      </c>
      <c r="AB480" t="s">
        <v>34</v>
      </c>
      <c r="AC480">
        <v>7</v>
      </c>
    </row>
    <row r="481" spans="1:29" x14ac:dyDescent="0.25">
      <c r="A481" t="s">
        <v>84</v>
      </c>
      <c r="B481">
        <v>58482</v>
      </c>
      <c r="C481" t="s">
        <v>811</v>
      </c>
      <c r="D481" t="s">
        <v>74</v>
      </c>
      <c r="E481" t="s">
        <v>74</v>
      </c>
      <c r="F481" t="s">
        <v>30</v>
      </c>
      <c r="G481">
        <v>0</v>
      </c>
      <c r="H481">
        <v>0</v>
      </c>
      <c r="I481">
        <v>1</v>
      </c>
      <c r="J481">
        <v>50</v>
      </c>
      <c r="K481" t="s">
        <v>57</v>
      </c>
      <c r="L481" t="s">
        <v>812</v>
      </c>
      <c r="M481">
        <v>18862</v>
      </c>
      <c r="N481">
        <v>36</v>
      </c>
      <c r="O481">
        <v>36</v>
      </c>
      <c r="P481">
        <v>37</v>
      </c>
      <c r="Q481">
        <v>36</v>
      </c>
      <c r="R481">
        <v>37</v>
      </c>
      <c r="S481">
        <v>87.8</v>
      </c>
      <c r="T481">
        <v>70.260000000000005</v>
      </c>
      <c r="V481">
        <v>100</v>
      </c>
      <c r="W481" t="s">
        <v>110</v>
      </c>
      <c r="X481" t="s">
        <v>360</v>
      </c>
      <c r="Y481" t="s">
        <v>265</v>
      </c>
      <c r="Z481" t="s">
        <v>832</v>
      </c>
      <c r="AB481" t="s">
        <v>34</v>
      </c>
      <c r="AC481">
        <v>7</v>
      </c>
    </row>
    <row r="482" spans="1:29" x14ac:dyDescent="0.25">
      <c r="A482" t="s">
        <v>84</v>
      </c>
      <c r="B482">
        <v>58482</v>
      </c>
      <c r="C482" t="s">
        <v>811</v>
      </c>
      <c r="D482" t="s">
        <v>838</v>
      </c>
      <c r="E482" t="s">
        <v>838</v>
      </c>
      <c r="F482" t="s">
        <v>30</v>
      </c>
      <c r="G482">
        <v>0</v>
      </c>
      <c r="H482">
        <v>0</v>
      </c>
      <c r="I482">
        <v>1</v>
      </c>
      <c r="J482">
        <v>80</v>
      </c>
      <c r="K482" t="s">
        <v>57</v>
      </c>
      <c r="L482" t="s">
        <v>812</v>
      </c>
      <c r="M482">
        <v>18980</v>
      </c>
      <c r="N482">
        <v>34</v>
      </c>
      <c r="O482">
        <v>34</v>
      </c>
      <c r="P482">
        <v>34</v>
      </c>
      <c r="Q482">
        <v>33</v>
      </c>
      <c r="R482">
        <v>34</v>
      </c>
      <c r="S482">
        <v>87.8</v>
      </c>
      <c r="T482">
        <v>50.26</v>
      </c>
      <c r="V482">
        <v>100</v>
      </c>
      <c r="W482" t="s">
        <v>110</v>
      </c>
      <c r="X482" t="s">
        <v>360</v>
      </c>
      <c r="Y482" t="s">
        <v>265</v>
      </c>
      <c r="Z482" t="s">
        <v>839</v>
      </c>
      <c r="AB482" t="s">
        <v>34</v>
      </c>
      <c r="AC482">
        <v>7</v>
      </c>
    </row>
    <row r="483" spans="1:29" x14ac:dyDescent="0.25">
      <c r="A483" t="s">
        <v>84</v>
      </c>
      <c r="B483">
        <v>58482</v>
      </c>
      <c r="C483" t="s">
        <v>811</v>
      </c>
      <c r="D483" t="s">
        <v>840</v>
      </c>
      <c r="E483" t="s">
        <v>840</v>
      </c>
      <c r="F483" t="s">
        <v>30</v>
      </c>
      <c r="G483">
        <v>0</v>
      </c>
      <c r="H483">
        <v>0</v>
      </c>
      <c r="I483">
        <v>1</v>
      </c>
      <c r="J483">
        <v>79</v>
      </c>
      <c r="K483" t="s">
        <v>57</v>
      </c>
      <c r="L483" t="s">
        <v>812</v>
      </c>
      <c r="M483">
        <v>18980</v>
      </c>
      <c r="N483">
        <v>34</v>
      </c>
      <c r="O483">
        <v>34</v>
      </c>
      <c r="P483">
        <v>34</v>
      </c>
      <c r="Q483">
        <v>33</v>
      </c>
      <c r="R483">
        <v>34</v>
      </c>
      <c r="S483">
        <v>87.8</v>
      </c>
      <c r="T483">
        <v>50.26</v>
      </c>
      <c r="V483">
        <v>100</v>
      </c>
      <c r="W483" t="s">
        <v>110</v>
      </c>
      <c r="X483" t="s">
        <v>360</v>
      </c>
      <c r="Y483" t="s">
        <v>265</v>
      </c>
      <c r="Z483" t="s">
        <v>839</v>
      </c>
      <c r="AB483" t="s">
        <v>34</v>
      </c>
      <c r="AC483">
        <v>7</v>
      </c>
    </row>
    <row r="484" spans="1:29" x14ac:dyDescent="0.25">
      <c r="A484" t="s">
        <v>84</v>
      </c>
      <c r="B484">
        <v>58482</v>
      </c>
      <c r="C484" t="s">
        <v>811</v>
      </c>
      <c r="D484" t="s">
        <v>843</v>
      </c>
      <c r="E484" t="s">
        <v>843</v>
      </c>
      <c r="F484" t="s">
        <v>30</v>
      </c>
      <c r="G484">
        <v>0</v>
      </c>
      <c r="H484">
        <v>0</v>
      </c>
      <c r="I484">
        <v>1</v>
      </c>
      <c r="J484">
        <v>95</v>
      </c>
      <c r="K484" t="s">
        <v>57</v>
      </c>
      <c r="L484" t="s">
        <v>812</v>
      </c>
      <c r="M484">
        <v>34783</v>
      </c>
      <c r="N484">
        <v>32</v>
      </c>
      <c r="O484">
        <v>32</v>
      </c>
      <c r="P484">
        <v>32</v>
      </c>
      <c r="Q484">
        <v>32</v>
      </c>
      <c r="R484">
        <v>32</v>
      </c>
      <c r="S484">
        <v>87.8</v>
      </c>
      <c r="T484">
        <v>38.44</v>
      </c>
      <c r="V484">
        <v>100</v>
      </c>
      <c r="W484" t="s">
        <v>110</v>
      </c>
      <c r="X484" t="s">
        <v>360</v>
      </c>
      <c r="Y484" t="s">
        <v>265</v>
      </c>
      <c r="Z484" t="s">
        <v>842</v>
      </c>
      <c r="AB484" t="s">
        <v>34</v>
      </c>
      <c r="AC484">
        <v>7</v>
      </c>
    </row>
    <row r="485" spans="1:29" x14ac:dyDescent="0.25">
      <c r="A485" t="s">
        <v>184</v>
      </c>
      <c r="B485">
        <v>11527</v>
      </c>
      <c r="C485" t="s">
        <v>688</v>
      </c>
      <c r="D485" t="s">
        <v>694</v>
      </c>
      <c r="E485" t="s">
        <v>694</v>
      </c>
      <c r="F485" t="s">
        <v>30</v>
      </c>
      <c r="G485">
        <v>0</v>
      </c>
      <c r="H485">
        <v>1</v>
      </c>
      <c r="I485">
        <v>3</v>
      </c>
      <c r="J485">
        <v>5</v>
      </c>
      <c r="K485" t="s">
        <v>31</v>
      </c>
      <c r="L485" t="s">
        <v>690</v>
      </c>
      <c r="M485">
        <v>39194</v>
      </c>
      <c r="N485">
        <v>100</v>
      </c>
      <c r="O485">
        <v>100</v>
      </c>
      <c r="P485">
        <v>100</v>
      </c>
      <c r="Q485">
        <v>100</v>
      </c>
      <c r="R485">
        <v>100</v>
      </c>
      <c r="S485">
        <v>100</v>
      </c>
      <c r="T485">
        <v>100</v>
      </c>
      <c r="W485" t="s">
        <v>33</v>
      </c>
      <c r="Y485" t="s">
        <v>34</v>
      </c>
      <c r="Z485" t="s">
        <v>34</v>
      </c>
      <c r="AB485" t="s">
        <v>35</v>
      </c>
      <c r="AC485">
        <v>2</v>
      </c>
    </row>
    <row r="486" spans="1:29" x14ac:dyDescent="0.25">
      <c r="A486" t="s">
        <v>184</v>
      </c>
      <c r="B486">
        <v>11527</v>
      </c>
      <c r="C486" t="s">
        <v>688</v>
      </c>
      <c r="D486" t="s">
        <v>695</v>
      </c>
      <c r="E486" t="s">
        <v>695</v>
      </c>
      <c r="F486" t="s">
        <v>30</v>
      </c>
      <c r="G486">
        <v>0</v>
      </c>
      <c r="H486">
        <v>1</v>
      </c>
      <c r="I486">
        <v>3</v>
      </c>
      <c r="J486">
        <v>4</v>
      </c>
      <c r="K486" t="s">
        <v>31</v>
      </c>
      <c r="L486" t="s">
        <v>690</v>
      </c>
      <c r="M486">
        <v>39194</v>
      </c>
      <c r="N486">
        <v>100</v>
      </c>
      <c r="O486">
        <v>100</v>
      </c>
      <c r="P486">
        <v>100</v>
      </c>
      <c r="Q486">
        <v>100</v>
      </c>
      <c r="R486">
        <v>100</v>
      </c>
      <c r="S486">
        <v>100</v>
      </c>
      <c r="T486">
        <v>100</v>
      </c>
      <c r="W486" t="s">
        <v>33</v>
      </c>
      <c r="Y486" t="s">
        <v>34</v>
      </c>
      <c r="Z486" t="s">
        <v>34</v>
      </c>
      <c r="AB486" t="s">
        <v>35</v>
      </c>
      <c r="AC486">
        <v>2</v>
      </c>
    </row>
    <row r="487" spans="1:29" x14ac:dyDescent="0.25">
      <c r="A487" t="s">
        <v>184</v>
      </c>
      <c r="B487">
        <v>11527</v>
      </c>
      <c r="C487" t="s">
        <v>688</v>
      </c>
      <c r="D487" t="s">
        <v>696</v>
      </c>
      <c r="E487" t="s">
        <v>696</v>
      </c>
      <c r="F487" t="s">
        <v>30</v>
      </c>
      <c r="G487">
        <v>0</v>
      </c>
      <c r="H487">
        <v>1</v>
      </c>
      <c r="I487">
        <v>3</v>
      </c>
      <c r="J487">
        <v>6</v>
      </c>
      <c r="K487" t="s">
        <v>31</v>
      </c>
      <c r="L487" t="s">
        <v>690</v>
      </c>
      <c r="M487">
        <v>19651</v>
      </c>
      <c r="N487">
        <v>100</v>
      </c>
      <c r="O487">
        <v>100</v>
      </c>
      <c r="P487">
        <v>100</v>
      </c>
      <c r="Q487">
        <v>100</v>
      </c>
      <c r="R487">
        <v>100</v>
      </c>
      <c r="S487">
        <v>100</v>
      </c>
      <c r="T487">
        <v>100</v>
      </c>
      <c r="W487" t="s">
        <v>33</v>
      </c>
      <c r="Y487" t="s">
        <v>34</v>
      </c>
      <c r="Z487" t="s">
        <v>34</v>
      </c>
      <c r="AB487" t="s">
        <v>35</v>
      </c>
      <c r="AC487">
        <v>2</v>
      </c>
    </row>
    <row r="488" spans="1:29" x14ac:dyDescent="0.25">
      <c r="A488" t="s">
        <v>184</v>
      </c>
      <c r="B488">
        <v>11527</v>
      </c>
      <c r="C488" t="s">
        <v>688</v>
      </c>
      <c r="D488" t="s">
        <v>697</v>
      </c>
      <c r="E488" t="s">
        <v>697</v>
      </c>
      <c r="F488" t="s">
        <v>30</v>
      </c>
      <c r="G488">
        <v>0</v>
      </c>
      <c r="H488">
        <v>1</v>
      </c>
      <c r="I488">
        <v>3</v>
      </c>
      <c r="J488">
        <v>7</v>
      </c>
      <c r="K488" t="s">
        <v>31</v>
      </c>
      <c r="L488" t="s">
        <v>690</v>
      </c>
      <c r="M488">
        <v>19651</v>
      </c>
      <c r="N488">
        <v>100</v>
      </c>
      <c r="O488">
        <v>100</v>
      </c>
      <c r="P488">
        <v>100</v>
      </c>
      <c r="Q488">
        <v>100</v>
      </c>
      <c r="R488">
        <v>100</v>
      </c>
      <c r="S488">
        <v>100</v>
      </c>
      <c r="T488">
        <v>100</v>
      </c>
      <c r="W488" t="s">
        <v>33</v>
      </c>
      <c r="Y488" t="s">
        <v>34</v>
      </c>
      <c r="Z488" t="s">
        <v>34</v>
      </c>
      <c r="AB488" t="s">
        <v>35</v>
      </c>
      <c r="AC488">
        <v>2</v>
      </c>
    </row>
    <row r="489" spans="1:29" x14ac:dyDescent="0.25">
      <c r="A489" t="s">
        <v>184</v>
      </c>
      <c r="B489">
        <v>11527</v>
      </c>
      <c r="C489" t="s">
        <v>688</v>
      </c>
      <c r="D489" t="s">
        <v>698</v>
      </c>
      <c r="E489" t="s">
        <v>698</v>
      </c>
      <c r="F489" t="s">
        <v>30</v>
      </c>
      <c r="G489">
        <v>0</v>
      </c>
      <c r="H489">
        <v>1</v>
      </c>
      <c r="I489">
        <v>3</v>
      </c>
      <c r="J489">
        <v>8</v>
      </c>
      <c r="K489" t="s">
        <v>31</v>
      </c>
      <c r="L489" t="s">
        <v>690</v>
      </c>
      <c r="M489">
        <v>6548</v>
      </c>
      <c r="N489">
        <v>100</v>
      </c>
      <c r="O489">
        <v>100</v>
      </c>
      <c r="P489">
        <v>100</v>
      </c>
      <c r="Q489">
        <v>100</v>
      </c>
      <c r="R489">
        <v>100</v>
      </c>
      <c r="S489">
        <v>100</v>
      </c>
      <c r="T489">
        <v>100</v>
      </c>
      <c r="W489" t="s">
        <v>33</v>
      </c>
      <c r="Y489" t="s">
        <v>34</v>
      </c>
      <c r="Z489" t="s">
        <v>34</v>
      </c>
      <c r="AB489" t="s">
        <v>35</v>
      </c>
      <c r="AC489">
        <v>2</v>
      </c>
    </row>
    <row r="490" spans="1:29" x14ac:dyDescent="0.25">
      <c r="A490" t="s">
        <v>184</v>
      </c>
      <c r="B490">
        <v>11527</v>
      </c>
      <c r="C490" t="s">
        <v>688</v>
      </c>
      <c r="D490" t="s">
        <v>699</v>
      </c>
      <c r="E490" t="s">
        <v>699</v>
      </c>
      <c r="F490" t="s">
        <v>30</v>
      </c>
      <c r="G490">
        <v>0</v>
      </c>
      <c r="H490">
        <v>1</v>
      </c>
      <c r="I490">
        <v>3</v>
      </c>
      <c r="J490">
        <v>9</v>
      </c>
      <c r="K490" t="s">
        <v>31</v>
      </c>
      <c r="L490" t="s">
        <v>690</v>
      </c>
      <c r="M490">
        <v>37138</v>
      </c>
      <c r="N490">
        <v>99</v>
      </c>
      <c r="O490">
        <v>99</v>
      </c>
      <c r="P490">
        <v>99</v>
      </c>
      <c r="Q490">
        <v>99</v>
      </c>
      <c r="R490">
        <v>99</v>
      </c>
      <c r="S490">
        <v>99.91</v>
      </c>
      <c r="T490">
        <v>100</v>
      </c>
      <c r="W490" t="s">
        <v>41</v>
      </c>
      <c r="Y490" t="s">
        <v>34</v>
      </c>
      <c r="Z490" t="s">
        <v>34</v>
      </c>
      <c r="AB490" t="s">
        <v>35</v>
      </c>
      <c r="AC490">
        <v>2</v>
      </c>
    </row>
    <row r="491" spans="1:29" x14ac:dyDescent="0.25">
      <c r="A491" t="s">
        <v>184</v>
      </c>
      <c r="B491">
        <v>11527</v>
      </c>
      <c r="C491" t="s">
        <v>688</v>
      </c>
      <c r="D491" t="s">
        <v>701</v>
      </c>
      <c r="E491" t="s">
        <v>701</v>
      </c>
      <c r="F491" t="s">
        <v>30</v>
      </c>
      <c r="G491">
        <v>0</v>
      </c>
      <c r="H491">
        <v>1</v>
      </c>
      <c r="I491">
        <v>2</v>
      </c>
      <c r="J491">
        <v>16</v>
      </c>
      <c r="K491" t="s">
        <v>57</v>
      </c>
      <c r="L491" t="s">
        <v>690</v>
      </c>
      <c r="M491">
        <v>41845</v>
      </c>
      <c r="N491">
        <v>98</v>
      </c>
      <c r="O491">
        <v>98</v>
      </c>
      <c r="P491">
        <v>99</v>
      </c>
      <c r="Q491">
        <v>96</v>
      </c>
      <c r="R491">
        <v>99</v>
      </c>
      <c r="S491">
        <v>99.91</v>
      </c>
      <c r="T491">
        <v>96.52</v>
      </c>
      <c r="W491" t="s">
        <v>71</v>
      </c>
      <c r="Y491" t="s">
        <v>34</v>
      </c>
      <c r="Z491" t="s">
        <v>82</v>
      </c>
      <c r="AB491" t="s">
        <v>35</v>
      </c>
      <c r="AC491">
        <v>2</v>
      </c>
    </row>
    <row r="492" spans="1:29" x14ac:dyDescent="0.25">
      <c r="A492" t="s">
        <v>184</v>
      </c>
      <c r="B492">
        <v>11527</v>
      </c>
      <c r="C492" t="s">
        <v>688</v>
      </c>
      <c r="D492" t="s">
        <v>702</v>
      </c>
      <c r="E492" t="s">
        <v>702</v>
      </c>
      <c r="F492" t="s">
        <v>30</v>
      </c>
      <c r="G492">
        <v>0</v>
      </c>
      <c r="H492">
        <v>1</v>
      </c>
      <c r="I492">
        <v>2</v>
      </c>
      <c r="J492">
        <v>17</v>
      </c>
      <c r="K492" t="s">
        <v>57</v>
      </c>
      <c r="L492" t="s">
        <v>690</v>
      </c>
      <c r="M492">
        <v>22205</v>
      </c>
      <c r="N492">
        <v>98</v>
      </c>
      <c r="O492">
        <v>98</v>
      </c>
      <c r="P492">
        <v>99</v>
      </c>
      <c r="Q492">
        <v>96</v>
      </c>
      <c r="R492">
        <v>99</v>
      </c>
      <c r="S492">
        <v>100</v>
      </c>
      <c r="T492">
        <v>96.52</v>
      </c>
      <c r="W492" t="s">
        <v>213</v>
      </c>
      <c r="Y492" t="s">
        <v>34</v>
      </c>
      <c r="Z492" t="s">
        <v>82</v>
      </c>
      <c r="AB492" t="s">
        <v>35</v>
      </c>
      <c r="AC492">
        <v>2</v>
      </c>
    </row>
    <row r="493" spans="1:29" x14ac:dyDescent="0.25">
      <c r="A493" t="s">
        <v>184</v>
      </c>
      <c r="B493">
        <v>20492</v>
      </c>
      <c r="C493" t="s">
        <v>298</v>
      </c>
      <c r="D493" t="s">
        <v>305</v>
      </c>
      <c r="E493" t="s">
        <v>305</v>
      </c>
      <c r="F493" t="s">
        <v>30</v>
      </c>
      <c r="G493">
        <v>0</v>
      </c>
      <c r="H493">
        <v>1</v>
      </c>
      <c r="I493">
        <v>3</v>
      </c>
      <c r="J493">
        <v>6</v>
      </c>
      <c r="K493" t="s">
        <v>31</v>
      </c>
      <c r="L493" t="s">
        <v>299</v>
      </c>
      <c r="M493">
        <v>41877</v>
      </c>
      <c r="N493">
        <v>100</v>
      </c>
      <c r="O493">
        <v>100</v>
      </c>
      <c r="P493">
        <v>100</v>
      </c>
      <c r="Q493">
        <v>100</v>
      </c>
      <c r="R493">
        <v>100</v>
      </c>
      <c r="S493">
        <v>100</v>
      </c>
      <c r="T493">
        <v>100</v>
      </c>
      <c r="W493" t="s">
        <v>33</v>
      </c>
      <c r="Y493" t="s">
        <v>34</v>
      </c>
      <c r="Z493" t="s">
        <v>34</v>
      </c>
      <c r="AB493" t="s">
        <v>35</v>
      </c>
      <c r="AC493">
        <v>2</v>
      </c>
    </row>
    <row r="494" spans="1:29" x14ac:dyDescent="0.25">
      <c r="A494" t="s">
        <v>184</v>
      </c>
      <c r="B494">
        <v>20492</v>
      </c>
      <c r="C494" t="s">
        <v>298</v>
      </c>
      <c r="D494" t="s">
        <v>56</v>
      </c>
      <c r="E494" t="s">
        <v>56</v>
      </c>
      <c r="F494" t="s">
        <v>30</v>
      </c>
      <c r="G494">
        <v>0</v>
      </c>
      <c r="H494">
        <v>1</v>
      </c>
      <c r="I494">
        <v>3</v>
      </c>
      <c r="J494">
        <v>7</v>
      </c>
      <c r="K494" t="s">
        <v>31</v>
      </c>
      <c r="L494" t="s">
        <v>299</v>
      </c>
      <c r="M494">
        <v>41861</v>
      </c>
      <c r="N494">
        <v>100</v>
      </c>
      <c r="O494">
        <v>100</v>
      </c>
      <c r="P494">
        <v>100</v>
      </c>
      <c r="Q494">
        <v>100</v>
      </c>
      <c r="R494">
        <v>100</v>
      </c>
      <c r="S494">
        <v>100</v>
      </c>
      <c r="T494">
        <v>100</v>
      </c>
      <c r="W494" t="s">
        <v>33</v>
      </c>
      <c r="Y494" t="s">
        <v>34</v>
      </c>
      <c r="Z494" t="s">
        <v>34</v>
      </c>
      <c r="AB494" t="s">
        <v>35</v>
      </c>
      <c r="AC494">
        <v>2</v>
      </c>
    </row>
    <row r="495" spans="1:29" x14ac:dyDescent="0.25">
      <c r="A495" t="s">
        <v>184</v>
      </c>
      <c r="B495">
        <v>20492</v>
      </c>
      <c r="C495" t="s">
        <v>298</v>
      </c>
      <c r="D495" t="s">
        <v>306</v>
      </c>
      <c r="E495" t="s">
        <v>306</v>
      </c>
      <c r="F495" t="s">
        <v>30</v>
      </c>
      <c r="G495">
        <v>0</v>
      </c>
      <c r="H495">
        <v>1</v>
      </c>
      <c r="I495">
        <v>3</v>
      </c>
      <c r="J495">
        <v>8</v>
      </c>
      <c r="K495" t="s">
        <v>31</v>
      </c>
      <c r="L495" t="s">
        <v>299</v>
      </c>
      <c r="M495">
        <v>40516</v>
      </c>
      <c r="N495">
        <v>100</v>
      </c>
      <c r="O495">
        <v>100</v>
      </c>
      <c r="P495">
        <v>100</v>
      </c>
      <c r="Q495">
        <v>100</v>
      </c>
      <c r="R495">
        <v>100</v>
      </c>
      <c r="S495">
        <v>100</v>
      </c>
      <c r="T495">
        <v>100</v>
      </c>
      <c r="W495" t="s">
        <v>33</v>
      </c>
      <c r="Y495" t="s">
        <v>34</v>
      </c>
      <c r="Z495" t="s">
        <v>34</v>
      </c>
      <c r="AB495" t="s">
        <v>35</v>
      </c>
      <c r="AC495">
        <v>2</v>
      </c>
    </row>
    <row r="496" spans="1:29" x14ac:dyDescent="0.25">
      <c r="A496" t="s">
        <v>184</v>
      </c>
      <c r="B496">
        <v>20492</v>
      </c>
      <c r="C496" t="s">
        <v>298</v>
      </c>
      <c r="D496" t="s">
        <v>309</v>
      </c>
      <c r="E496" t="s">
        <v>309</v>
      </c>
      <c r="F496" t="s">
        <v>30</v>
      </c>
      <c r="G496">
        <v>0</v>
      </c>
      <c r="H496">
        <v>1</v>
      </c>
      <c r="I496">
        <v>3</v>
      </c>
      <c r="J496">
        <v>25</v>
      </c>
      <c r="K496" t="s">
        <v>57</v>
      </c>
      <c r="L496" t="s">
        <v>299</v>
      </c>
      <c r="M496">
        <v>21464</v>
      </c>
      <c r="N496">
        <v>100</v>
      </c>
      <c r="O496">
        <v>100</v>
      </c>
      <c r="P496">
        <v>100</v>
      </c>
      <c r="Q496">
        <v>100</v>
      </c>
      <c r="R496">
        <v>100</v>
      </c>
      <c r="S496">
        <v>100</v>
      </c>
      <c r="T496">
        <v>100</v>
      </c>
      <c r="W496" t="s">
        <v>33</v>
      </c>
      <c r="Y496" t="s">
        <v>34</v>
      </c>
      <c r="Z496" t="s">
        <v>34</v>
      </c>
      <c r="AB496" t="s">
        <v>35</v>
      </c>
      <c r="AC496">
        <v>2</v>
      </c>
    </row>
    <row r="497" spans="1:29" x14ac:dyDescent="0.25">
      <c r="A497" t="s">
        <v>184</v>
      </c>
      <c r="B497">
        <v>40670</v>
      </c>
      <c r="C497" t="s">
        <v>185</v>
      </c>
      <c r="D497" t="s">
        <v>191</v>
      </c>
      <c r="E497" t="s">
        <v>191</v>
      </c>
      <c r="F497" t="s">
        <v>30</v>
      </c>
      <c r="G497">
        <v>0</v>
      </c>
      <c r="H497">
        <v>1</v>
      </c>
      <c r="I497">
        <v>2</v>
      </c>
      <c r="J497">
        <v>2</v>
      </c>
      <c r="K497" t="s">
        <v>31</v>
      </c>
      <c r="L497" t="s">
        <v>187</v>
      </c>
      <c r="M497">
        <v>7125</v>
      </c>
      <c r="N497">
        <v>99</v>
      </c>
      <c r="O497">
        <v>99</v>
      </c>
      <c r="P497">
        <v>100</v>
      </c>
      <c r="Q497">
        <v>99</v>
      </c>
      <c r="R497">
        <v>99</v>
      </c>
      <c r="S497">
        <v>100</v>
      </c>
      <c r="T497">
        <v>99.96</v>
      </c>
      <c r="W497" t="s">
        <v>188</v>
      </c>
      <c r="Y497" t="s">
        <v>34</v>
      </c>
      <c r="Z497" t="s">
        <v>64</v>
      </c>
      <c r="AB497" t="s">
        <v>35</v>
      </c>
      <c r="AC497">
        <v>2</v>
      </c>
    </row>
    <row r="498" spans="1:29" x14ac:dyDescent="0.25">
      <c r="A498" t="s">
        <v>184</v>
      </c>
      <c r="B498">
        <v>40670</v>
      </c>
      <c r="C498" t="s">
        <v>185</v>
      </c>
      <c r="D498" t="s">
        <v>192</v>
      </c>
      <c r="E498" t="s">
        <v>192</v>
      </c>
      <c r="F498" t="s">
        <v>30</v>
      </c>
      <c r="G498">
        <v>0</v>
      </c>
      <c r="H498">
        <v>1</v>
      </c>
      <c r="I498">
        <v>2</v>
      </c>
      <c r="J498">
        <v>3</v>
      </c>
      <c r="K498" t="s">
        <v>31</v>
      </c>
      <c r="L498" t="s">
        <v>187</v>
      </c>
      <c r="M498">
        <v>7125</v>
      </c>
      <c r="N498">
        <v>99</v>
      </c>
      <c r="O498">
        <v>99</v>
      </c>
      <c r="P498">
        <v>100</v>
      </c>
      <c r="Q498">
        <v>99</v>
      </c>
      <c r="R498">
        <v>99</v>
      </c>
      <c r="S498">
        <v>100</v>
      </c>
      <c r="T498">
        <v>99.96</v>
      </c>
      <c r="W498" t="s">
        <v>188</v>
      </c>
      <c r="Y498" t="s">
        <v>34</v>
      </c>
      <c r="Z498" t="s">
        <v>64</v>
      </c>
      <c r="AB498" t="s">
        <v>35</v>
      </c>
      <c r="AC498">
        <v>2</v>
      </c>
    </row>
    <row r="499" spans="1:29" x14ac:dyDescent="0.25">
      <c r="A499" t="s">
        <v>184</v>
      </c>
      <c r="B499">
        <v>53233</v>
      </c>
      <c r="C499" t="s">
        <v>323</v>
      </c>
      <c r="D499" t="s">
        <v>324</v>
      </c>
      <c r="E499" t="s">
        <v>324</v>
      </c>
      <c r="F499" t="s">
        <v>30</v>
      </c>
      <c r="G499">
        <v>0</v>
      </c>
      <c r="H499">
        <v>1</v>
      </c>
      <c r="I499">
        <v>2</v>
      </c>
      <c r="J499">
        <v>2</v>
      </c>
      <c r="K499" t="s">
        <v>31</v>
      </c>
      <c r="L499" t="s">
        <v>325</v>
      </c>
      <c r="M499">
        <v>21534</v>
      </c>
      <c r="N499">
        <v>94</v>
      </c>
      <c r="O499">
        <v>94</v>
      </c>
      <c r="P499">
        <v>95</v>
      </c>
      <c r="Q499">
        <v>90</v>
      </c>
      <c r="R499">
        <v>94</v>
      </c>
      <c r="S499">
        <v>90.99</v>
      </c>
      <c r="T499">
        <v>97.49</v>
      </c>
      <c r="W499" t="s">
        <v>326</v>
      </c>
      <c r="Y499" t="s">
        <v>262</v>
      </c>
      <c r="Z499" t="s">
        <v>290</v>
      </c>
      <c r="AB499" t="s">
        <v>35</v>
      </c>
      <c r="AC499">
        <v>2</v>
      </c>
    </row>
    <row r="500" spans="1:29" x14ac:dyDescent="0.25">
      <c r="A500" t="s">
        <v>184</v>
      </c>
      <c r="B500">
        <v>53233</v>
      </c>
      <c r="C500" t="s">
        <v>323</v>
      </c>
      <c r="D500" t="s">
        <v>327</v>
      </c>
      <c r="E500" t="s">
        <v>327</v>
      </c>
      <c r="F500" t="s">
        <v>30</v>
      </c>
      <c r="G500">
        <v>0</v>
      </c>
      <c r="H500">
        <v>1</v>
      </c>
      <c r="I500">
        <v>2</v>
      </c>
      <c r="J500">
        <v>3</v>
      </c>
      <c r="K500" t="s">
        <v>31</v>
      </c>
      <c r="L500" t="s">
        <v>325</v>
      </c>
      <c r="M500">
        <v>21534</v>
      </c>
      <c r="N500">
        <v>94</v>
      </c>
      <c r="O500">
        <v>94</v>
      </c>
      <c r="P500">
        <v>95</v>
      </c>
      <c r="Q500">
        <v>90</v>
      </c>
      <c r="R500">
        <v>94</v>
      </c>
      <c r="S500">
        <v>90.99</v>
      </c>
      <c r="T500">
        <v>97.49</v>
      </c>
      <c r="W500" t="s">
        <v>326</v>
      </c>
      <c r="Y500" t="s">
        <v>262</v>
      </c>
      <c r="Z500" t="s">
        <v>290</v>
      </c>
      <c r="AB500" t="s">
        <v>35</v>
      </c>
      <c r="AC500">
        <v>2</v>
      </c>
    </row>
    <row r="501" spans="1:29" x14ac:dyDescent="0.25">
      <c r="A501" t="s">
        <v>184</v>
      </c>
      <c r="B501">
        <v>53233</v>
      </c>
      <c r="C501" t="s">
        <v>323</v>
      </c>
      <c r="D501" t="s">
        <v>331</v>
      </c>
      <c r="E501" t="s">
        <v>331</v>
      </c>
      <c r="F501" t="s">
        <v>30</v>
      </c>
      <c r="G501">
        <v>0</v>
      </c>
      <c r="H501">
        <v>1</v>
      </c>
      <c r="I501">
        <v>2</v>
      </c>
      <c r="J501">
        <v>1</v>
      </c>
      <c r="K501" t="s">
        <v>31</v>
      </c>
      <c r="L501" t="s">
        <v>325</v>
      </c>
      <c r="M501">
        <v>21534</v>
      </c>
      <c r="N501">
        <v>94</v>
      </c>
      <c r="O501">
        <v>94</v>
      </c>
      <c r="P501">
        <v>95</v>
      </c>
      <c r="Q501">
        <v>90</v>
      </c>
      <c r="R501">
        <v>94</v>
      </c>
      <c r="S501">
        <v>90.99</v>
      </c>
      <c r="T501">
        <v>97.49</v>
      </c>
      <c r="W501" t="s">
        <v>326</v>
      </c>
      <c r="Y501" t="s">
        <v>262</v>
      </c>
      <c r="Z501" t="s">
        <v>290</v>
      </c>
      <c r="AB501" t="s">
        <v>35</v>
      </c>
      <c r="AC501">
        <v>2</v>
      </c>
    </row>
    <row r="502" spans="1:29" x14ac:dyDescent="0.25">
      <c r="A502" t="s">
        <v>184</v>
      </c>
      <c r="B502">
        <v>53233</v>
      </c>
      <c r="C502" t="s">
        <v>323</v>
      </c>
      <c r="D502" t="s">
        <v>334</v>
      </c>
      <c r="E502" t="s">
        <v>334</v>
      </c>
      <c r="F502" t="s">
        <v>30</v>
      </c>
      <c r="G502">
        <v>0</v>
      </c>
      <c r="H502">
        <v>1</v>
      </c>
      <c r="I502">
        <v>1</v>
      </c>
      <c r="J502">
        <v>9</v>
      </c>
      <c r="K502" t="s">
        <v>31</v>
      </c>
      <c r="L502" t="s">
        <v>325</v>
      </c>
      <c r="M502">
        <v>11354</v>
      </c>
      <c r="N502">
        <v>92</v>
      </c>
      <c r="O502">
        <v>92</v>
      </c>
      <c r="P502">
        <v>95</v>
      </c>
      <c r="Q502">
        <v>87</v>
      </c>
      <c r="R502">
        <v>94</v>
      </c>
      <c r="S502">
        <v>90.99</v>
      </c>
      <c r="T502">
        <v>94.53</v>
      </c>
      <c r="W502" t="s">
        <v>333</v>
      </c>
      <c r="Y502" t="s">
        <v>262</v>
      </c>
      <c r="Z502" t="s">
        <v>251</v>
      </c>
      <c r="AB502" t="s">
        <v>35</v>
      </c>
      <c r="AC502">
        <v>2</v>
      </c>
    </row>
    <row r="503" spans="1:29" x14ac:dyDescent="0.25">
      <c r="A503" t="s">
        <v>184</v>
      </c>
      <c r="B503">
        <v>53233</v>
      </c>
      <c r="C503" t="s">
        <v>323</v>
      </c>
      <c r="D503" t="s">
        <v>335</v>
      </c>
      <c r="E503" t="s">
        <v>335</v>
      </c>
      <c r="F503" t="s">
        <v>30</v>
      </c>
      <c r="G503">
        <v>0</v>
      </c>
      <c r="H503">
        <v>1</v>
      </c>
      <c r="I503">
        <v>2</v>
      </c>
      <c r="J503">
        <v>10</v>
      </c>
      <c r="K503" t="s">
        <v>54</v>
      </c>
      <c r="L503" t="s">
        <v>325</v>
      </c>
      <c r="M503">
        <v>11354</v>
      </c>
      <c r="N503">
        <v>92</v>
      </c>
      <c r="O503">
        <v>92</v>
      </c>
      <c r="P503">
        <v>95</v>
      </c>
      <c r="Q503">
        <v>87</v>
      </c>
      <c r="R503">
        <v>94</v>
      </c>
      <c r="S503">
        <v>90.99</v>
      </c>
      <c r="T503">
        <v>94.53</v>
      </c>
      <c r="W503" t="s">
        <v>333</v>
      </c>
      <c r="Y503" t="s">
        <v>262</v>
      </c>
      <c r="Z503" t="s">
        <v>251</v>
      </c>
      <c r="AB503" t="s">
        <v>35</v>
      </c>
      <c r="AC503">
        <v>2</v>
      </c>
    </row>
    <row r="504" spans="1:29" x14ac:dyDescent="0.25">
      <c r="A504" t="s">
        <v>27</v>
      </c>
      <c r="B504">
        <v>23778</v>
      </c>
      <c r="C504" t="s">
        <v>716</v>
      </c>
      <c r="D504" t="s">
        <v>758</v>
      </c>
      <c r="E504" t="s">
        <v>758</v>
      </c>
      <c r="F504" t="s">
        <v>30</v>
      </c>
      <c r="G504">
        <v>0</v>
      </c>
      <c r="H504">
        <v>1</v>
      </c>
      <c r="I504">
        <v>2</v>
      </c>
      <c r="J504">
        <v>99</v>
      </c>
      <c r="K504" t="s">
        <v>80</v>
      </c>
      <c r="L504" t="s">
        <v>718</v>
      </c>
      <c r="M504">
        <v>2399</v>
      </c>
      <c r="N504">
        <v>84</v>
      </c>
      <c r="O504">
        <v>84</v>
      </c>
      <c r="P504">
        <v>88</v>
      </c>
      <c r="Q504">
        <v>81</v>
      </c>
      <c r="R504">
        <v>86</v>
      </c>
      <c r="S504">
        <v>83.95</v>
      </c>
      <c r="T504">
        <v>70.760000000000005</v>
      </c>
      <c r="U504">
        <v>100</v>
      </c>
      <c r="W504" t="s">
        <v>733</v>
      </c>
      <c r="Y504" t="s">
        <v>735</v>
      </c>
      <c r="Z504" t="s">
        <v>759</v>
      </c>
      <c r="AA504" t="s">
        <v>34</v>
      </c>
      <c r="AB504" t="s">
        <v>35</v>
      </c>
      <c r="AC504">
        <v>3</v>
      </c>
    </row>
    <row r="505" spans="1:29" x14ac:dyDescent="0.25">
      <c r="A505" t="s">
        <v>27</v>
      </c>
      <c r="B505">
        <v>23778</v>
      </c>
      <c r="C505" t="s">
        <v>716</v>
      </c>
      <c r="D505" t="s">
        <v>724</v>
      </c>
      <c r="E505" t="s">
        <v>724</v>
      </c>
      <c r="F505" t="s">
        <v>30</v>
      </c>
      <c r="G505">
        <v>0</v>
      </c>
      <c r="H505">
        <v>1</v>
      </c>
      <c r="I505">
        <v>3</v>
      </c>
      <c r="J505">
        <v>4</v>
      </c>
      <c r="K505" t="s">
        <v>31</v>
      </c>
      <c r="L505" t="s">
        <v>718</v>
      </c>
      <c r="M505">
        <v>41059</v>
      </c>
      <c r="N505">
        <v>95</v>
      </c>
      <c r="O505">
        <v>95</v>
      </c>
      <c r="P505">
        <v>98</v>
      </c>
      <c r="Q505">
        <v>89</v>
      </c>
      <c r="R505">
        <v>97</v>
      </c>
      <c r="S505">
        <v>95.36</v>
      </c>
      <c r="T505">
        <v>94.53</v>
      </c>
      <c r="U505">
        <v>97.13</v>
      </c>
      <c r="W505" t="s">
        <v>50</v>
      </c>
      <c r="Y505" t="s">
        <v>58</v>
      </c>
      <c r="Z505" t="s">
        <v>251</v>
      </c>
      <c r="AA505" t="s">
        <v>106</v>
      </c>
      <c r="AB505" t="s">
        <v>35</v>
      </c>
      <c r="AC505">
        <v>3</v>
      </c>
    </row>
    <row r="506" spans="1:29" x14ac:dyDescent="0.25">
      <c r="A506" t="s">
        <v>27</v>
      </c>
      <c r="B506">
        <v>23778</v>
      </c>
      <c r="C506" t="s">
        <v>716</v>
      </c>
      <c r="D506" t="s">
        <v>719</v>
      </c>
      <c r="E506" t="s">
        <v>719</v>
      </c>
      <c r="F506" t="s">
        <v>30</v>
      </c>
      <c r="G506">
        <v>0</v>
      </c>
      <c r="H506">
        <v>1</v>
      </c>
      <c r="I506">
        <v>2</v>
      </c>
      <c r="J506">
        <v>0</v>
      </c>
      <c r="K506" t="s">
        <v>31</v>
      </c>
      <c r="L506" t="s">
        <v>718</v>
      </c>
      <c r="M506">
        <v>40545</v>
      </c>
      <c r="N506">
        <v>96</v>
      </c>
      <c r="O506">
        <v>96</v>
      </c>
      <c r="P506">
        <v>98</v>
      </c>
      <c r="Q506">
        <v>91</v>
      </c>
      <c r="R506">
        <v>97</v>
      </c>
      <c r="S506">
        <v>95.36</v>
      </c>
      <c r="T506">
        <v>97.49</v>
      </c>
      <c r="U506">
        <v>97.36</v>
      </c>
      <c r="W506" t="s">
        <v>326</v>
      </c>
      <c r="Y506" t="s">
        <v>58</v>
      </c>
      <c r="Z506" t="s">
        <v>290</v>
      </c>
      <c r="AA506" t="s">
        <v>290</v>
      </c>
      <c r="AB506" t="s">
        <v>35</v>
      </c>
      <c r="AC506">
        <v>3</v>
      </c>
    </row>
    <row r="507" spans="1:29" x14ac:dyDescent="0.25">
      <c r="A507" t="s">
        <v>27</v>
      </c>
      <c r="B507">
        <v>23778</v>
      </c>
      <c r="C507" t="s">
        <v>716</v>
      </c>
      <c r="D507" t="s">
        <v>738</v>
      </c>
      <c r="E507" t="s">
        <v>738</v>
      </c>
      <c r="F507" t="s">
        <v>30</v>
      </c>
      <c r="G507">
        <v>0</v>
      </c>
      <c r="H507">
        <v>1</v>
      </c>
      <c r="I507">
        <v>2</v>
      </c>
      <c r="J507">
        <v>53</v>
      </c>
      <c r="K507" t="s">
        <v>61</v>
      </c>
      <c r="L507" t="s">
        <v>718</v>
      </c>
      <c r="M507">
        <v>40277</v>
      </c>
      <c r="N507">
        <v>88</v>
      </c>
      <c r="O507">
        <v>88</v>
      </c>
      <c r="P507">
        <v>93</v>
      </c>
      <c r="Q507">
        <v>81</v>
      </c>
      <c r="R507">
        <v>90</v>
      </c>
      <c r="S507">
        <v>95.36</v>
      </c>
      <c r="T507">
        <v>72.3</v>
      </c>
      <c r="U507">
        <v>96.91</v>
      </c>
      <c r="W507" t="s">
        <v>140</v>
      </c>
      <c r="Y507" t="s">
        <v>58</v>
      </c>
      <c r="Z507" t="s">
        <v>739</v>
      </c>
      <c r="AA507" t="s">
        <v>106</v>
      </c>
      <c r="AB507" t="s">
        <v>35</v>
      </c>
      <c r="AC507">
        <v>3</v>
      </c>
    </row>
    <row r="508" spans="1:29" x14ac:dyDescent="0.25">
      <c r="A508" t="s">
        <v>27</v>
      </c>
      <c r="B508">
        <v>25114</v>
      </c>
      <c r="C508" t="s">
        <v>28</v>
      </c>
      <c r="D508" t="s">
        <v>83</v>
      </c>
      <c r="E508" t="s">
        <v>83</v>
      </c>
      <c r="F508" t="s">
        <v>30</v>
      </c>
      <c r="G508">
        <v>0</v>
      </c>
      <c r="H508">
        <v>1</v>
      </c>
      <c r="I508">
        <v>2</v>
      </c>
      <c r="J508">
        <v>99</v>
      </c>
      <c r="K508" t="s">
        <v>80</v>
      </c>
      <c r="L508" t="s">
        <v>32</v>
      </c>
      <c r="M508">
        <v>7312</v>
      </c>
      <c r="N508">
        <v>97</v>
      </c>
      <c r="O508">
        <v>97</v>
      </c>
      <c r="P508">
        <v>98</v>
      </c>
      <c r="Q508">
        <v>96</v>
      </c>
      <c r="R508">
        <v>97</v>
      </c>
      <c r="S508">
        <v>95.72</v>
      </c>
      <c r="T508">
        <v>96.46</v>
      </c>
      <c r="U508">
        <v>100</v>
      </c>
      <c r="W508" t="s">
        <v>81</v>
      </c>
      <c r="Y508" t="s">
        <v>51</v>
      </c>
      <c r="Z508" t="s">
        <v>82</v>
      </c>
      <c r="AA508" t="s">
        <v>34</v>
      </c>
      <c r="AB508" t="s">
        <v>35</v>
      </c>
      <c r="AC508">
        <v>3</v>
      </c>
    </row>
    <row r="509" spans="1:29" x14ac:dyDescent="0.25">
      <c r="A509" t="s">
        <v>27</v>
      </c>
      <c r="B509">
        <v>25114</v>
      </c>
      <c r="C509" t="s">
        <v>28</v>
      </c>
      <c r="D509" t="s">
        <v>29</v>
      </c>
      <c r="E509" t="s">
        <v>29</v>
      </c>
      <c r="F509" t="s">
        <v>30</v>
      </c>
      <c r="G509">
        <v>0</v>
      </c>
      <c r="H509">
        <v>1</v>
      </c>
      <c r="I509">
        <v>3</v>
      </c>
      <c r="J509">
        <v>0</v>
      </c>
      <c r="K509" t="s">
        <v>31</v>
      </c>
      <c r="L509" t="s">
        <v>32</v>
      </c>
      <c r="M509">
        <v>8703</v>
      </c>
      <c r="N509">
        <v>100</v>
      </c>
      <c r="O509">
        <v>100</v>
      </c>
      <c r="P509">
        <v>100</v>
      </c>
      <c r="Q509">
        <v>100</v>
      </c>
      <c r="R509">
        <v>100</v>
      </c>
      <c r="S509">
        <v>100</v>
      </c>
      <c r="T509">
        <v>100</v>
      </c>
      <c r="U509">
        <v>100</v>
      </c>
      <c r="W509" t="s">
        <v>33</v>
      </c>
      <c r="Y509" t="s">
        <v>34</v>
      </c>
      <c r="Z509" t="s">
        <v>34</v>
      </c>
      <c r="AA509" t="s">
        <v>34</v>
      </c>
      <c r="AB509" t="s">
        <v>35</v>
      </c>
      <c r="AC509">
        <v>3</v>
      </c>
    </row>
    <row r="510" spans="1:29" x14ac:dyDescent="0.25">
      <c r="A510" t="s">
        <v>27</v>
      </c>
      <c r="B510">
        <v>25114</v>
      </c>
      <c r="C510" t="s">
        <v>28</v>
      </c>
      <c r="D510" t="s">
        <v>36</v>
      </c>
      <c r="E510" t="s">
        <v>36</v>
      </c>
      <c r="F510" t="s">
        <v>30</v>
      </c>
      <c r="G510">
        <v>0</v>
      </c>
      <c r="H510">
        <v>1</v>
      </c>
      <c r="I510">
        <v>3</v>
      </c>
      <c r="J510">
        <v>1</v>
      </c>
      <c r="K510" t="s">
        <v>31</v>
      </c>
      <c r="L510" t="s">
        <v>32</v>
      </c>
      <c r="M510">
        <v>8703</v>
      </c>
      <c r="N510">
        <v>100</v>
      </c>
      <c r="O510">
        <v>100</v>
      </c>
      <c r="P510">
        <v>100</v>
      </c>
      <c r="Q510">
        <v>100</v>
      </c>
      <c r="R510">
        <v>100</v>
      </c>
      <c r="S510">
        <v>100</v>
      </c>
      <c r="T510">
        <v>100</v>
      </c>
      <c r="U510">
        <v>100</v>
      </c>
      <c r="W510" t="s">
        <v>33</v>
      </c>
      <c r="Y510" t="s">
        <v>34</v>
      </c>
      <c r="Z510" t="s">
        <v>34</v>
      </c>
      <c r="AA510" t="s">
        <v>34</v>
      </c>
      <c r="AB510" t="s">
        <v>35</v>
      </c>
      <c r="AC510">
        <v>3</v>
      </c>
    </row>
    <row r="511" spans="1:29" x14ac:dyDescent="0.25">
      <c r="A511" t="s">
        <v>27</v>
      </c>
      <c r="B511">
        <v>25114</v>
      </c>
      <c r="C511" t="s">
        <v>28</v>
      </c>
      <c r="D511" t="s">
        <v>37</v>
      </c>
      <c r="E511" t="s">
        <v>37</v>
      </c>
      <c r="F511" t="s">
        <v>30</v>
      </c>
      <c r="G511">
        <v>0</v>
      </c>
      <c r="H511">
        <v>1</v>
      </c>
      <c r="I511">
        <v>3</v>
      </c>
      <c r="J511">
        <v>2</v>
      </c>
      <c r="K511" t="s">
        <v>31</v>
      </c>
      <c r="L511" t="s">
        <v>32</v>
      </c>
      <c r="M511">
        <v>22175</v>
      </c>
      <c r="N511">
        <v>99</v>
      </c>
      <c r="O511">
        <v>99</v>
      </c>
      <c r="P511">
        <v>99</v>
      </c>
      <c r="Q511">
        <v>99</v>
      </c>
      <c r="R511">
        <v>99</v>
      </c>
      <c r="S511">
        <v>99.54</v>
      </c>
      <c r="T511">
        <v>100</v>
      </c>
      <c r="U511">
        <v>100</v>
      </c>
      <c r="W511" t="s">
        <v>38</v>
      </c>
      <c r="Y511" t="s">
        <v>34</v>
      </c>
      <c r="Z511" t="s">
        <v>34</v>
      </c>
      <c r="AA511" t="s">
        <v>34</v>
      </c>
      <c r="AB511" t="s">
        <v>35</v>
      </c>
      <c r="AC511">
        <v>3</v>
      </c>
    </row>
    <row r="512" spans="1:29" x14ac:dyDescent="0.25">
      <c r="A512" t="s">
        <v>27</v>
      </c>
      <c r="B512">
        <v>25114</v>
      </c>
      <c r="C512" t="s">
        <v>28</v>
      </c>
      <c r="D512" t="s">
        <v>40</v>
      </c>
      <c r="E512" t="s">
        <v>40</v>
      </c>
      <c r="F512" t="s">
        <v>30</v>
      </c>
      <c r="G512">
        <v>0</v>
      </c>
      <c r="H512">
        <v>1</v>
      </c>
      <c r="I512">
        <v>3</v>
      </c>
      <c r="J512">
        <v>4</v>
      </c>
      <c r="K512" t="s">
        <v>31</v>
      </c>
      <c r="L512" t="s">
        <v>32</v>
      </c>
      <c r="M512">
        <v>22126</v>
      </c>
      <c r="N512">
        <v>99</v>
      </c>
      <c r="O512">
        <v>99</v>
      </c>
      <c r="P512">
        <v>99</v>
      </c>
      <c r="Q512">
        <v>99</v>
      </c>
      <c r="R512">
        <v>99</v>
      </c>
      <c r="S512">
        <v>99.54</v>
      </c>
      <c r="T512">
        <v>100</v>
      </c>
      <c r="U512">
        <v>100</v>
      </c>
      <c r="W512" t="s">
        <v>41</v>
      </c>
      <c r="Y512" t="s">
        <v>34</v>
      </c>
      <c r="Z512" t="s">
        <v>34</v>
      </c>
      <c r="AA512" t="s">
        <v>34</v>
      </c>
      <c r="AB512" t="s">
        <v>35</v>
      </c>
      <c r="AC512">
        <v>3</v>
      </c>
    </row>
    <row r="513" spans="1:29" x14ac:dyDescent="0.25">
      <c r="A513" t="s">
        <v>27</v>
      </c>
      <c r="B513">
        <v>25114</v>
      </c>
      <c r="C513" t="s">
        <v>28</v>
      </c>
      <c r="D513" t="s">
        <v>42</v>
      </c>
      <c r="E513" t="s">
        <v>42</v>
      </c>
      <c r="F513" t="s">
        <v>30</v>
      </c>
      <c r="G513">
        <v>0</v>
      </c>
      <c r="H513">
        <v>1</v>
      </c>
      <c r="I513">
        <v>3</v>
      </c>
      <c r="J513">
        <v>5</v>
      </c>
      <c r="K513" t="s">
        <v>31</v>
      </c>
      <c r="L513" t="s">
        <v>32</v>
      </c>
      <c r="M513">
        <v>22126</v>
      </c>
      <c r="N513">
        <v>99</v>
      </c>
      <c r="O513">
        <v>99</v>
      </c>
      <c r="P513">
        <v>99</v>
      </c>
      <c r="Q513">
        <v>99</v>
      </c>
      <c r="R513">
        <v>99</v>
      </c>
      <c r="S513">
        <v>99.54</v>
      </c>
      <c r="T513">
        <v>100</v>
      </c>
      <c r="U513">
        <v>100</v>
      </c>
      <c r="W513" t="s">
        <v>41</v>
      </c>
      <c r="Y513" t="s">
        <v>34</v>
      </c>
      <c r="Z513" t="s">
        <v>34</v>
      </c>
      <c r="AA513" t="s">
        <v>34</v>
      </c>
      <c r="AB513" t="s">
        <v>35</v>
      </c>
      <c r="AC513">
        <v>3</v>
      </c>
    </row>
    <row r="514" spans="1:29" x14ac:dyDescent="0.25">
      <c r="A514" t="s">
        <v>27</v>
      </c>
      <c r="B514">
        <v>25114</v>
      </c>
      <c r="C514" t="s">
        <v>28</v>
      </c>
      <c r="D514" t="s">
        <v>46</v>
      </c>
      <c r="E514" t="s">
        <v>46</v>
      </c>
      <c r="F514" t="s">
        <v>30</v>
      </c>
      <c r="G514">
        <v>0</v>
      </c>
      <c r="H514">
        <v>1</v>
      </c>
      <c r="I514">
        <v>3</v>
      </c>
      <c r="J514">
        <v>8</v>
      </c>
      <c r="K514" t="s">
        <v>31</v>
      </c>
      <c r="L514" t="s">
        <v>32</v>
      </c>
      <c r="M514">
        <v>8728</v>
      </c>
      <c r="N514">
        <v>99</v>
      </c>
      <c r="O514">
        <v>99</v>
      </c>
      <c r="P514">
        <v>100</v>
      </c>
      <c r="Q514">
        <v>99</v>
      </c>
      <c r="R514">
        <v>99</v>
      </c>
      <c r="S514">
        <v>100</v>
      </c>
      <c r="T514">
        <v>100</v>
      </c>
      <c r="U514">
        <v>100</v>
      </c>
      <c r="W514" t="s">
        <v>47</v>
      </c>
      <c r="Y514" t="s">
        <v>34</v>
      </c>
      <c r="Z514" t="s">
        <v>34</v>
      </c>
      <c r="AA514" t="s">
        <v>34</v>
      </c>
      <c r="AB514" t="s">
        <v>35</v>
      </c>
      <c r="AC514">
        <v>3</v>
      </c>
    </row>
    <row r="515" spans="1:29" x14ac:dyDescent="0.25">
      <c r="A515" t="s">
        <v>27</v>
      </c>
      <c r="B515">
        <v>25114</v>
      </c>
      <c r="C515" t="s">
        <v>28</v>
      </c>
      <c r="D515" t="s">
        <v>59</v>
      </c>
      <c r="E515" t="s">
        <v>59</v>
      </c>
      <c r="F515" t="s">
        <v>30</v>
      </c>
      <c r="G515">
        <v>0</v>
      </c>
      <c r="H515">
        <v>1</v>
      </c>
      <c r="I515">
        <v>2</v>
      </c>
      <c r="J515">
        <v>21</v>
      </c>
      <c r="K515" t="s">
        <v>57</v>
      </c>
      <c r="L515" t="s">
        <v>32</v>
      </c>
      <c r="M515">
        <v>12521</v>
      </c>
      <c r="N515">
        <v>98</v>
      </c>
      <c r="O515">
        <v>98</v>
      </c>
      <c r="P515">
        <v>98</v>
      </c>
      <c r="Q515">
        <v>98</v>
      </c>
      <c r="R515">
        <v>98</v>
      </c>
      <c r="S515">
        <v>95.72</v>
      </c>
      <c r="T515">
        <v>100</v>
      </c>
      <c r="U515">
        <v>100</v>
      </c>
      <c r="W515" t="s">
        <v>41</v>
      </c>
      <c r="Y515" t="s">
        <v>51</v>
      </c>
      <c r="Z515" t="s">
        <v>34</v>
      </c>
      <c r="AA515" t="s">
        <v>34</v>
      </c>
      <c r="AB515" t="s">
        <v>35</v>
      </c>
      <c r="AC515">
        <v>3</v>
      </c>
    </row>
    <row r="516" spans="1:29" x14ac:dyDescent="0.25">
      <c r="A516" t="s">
        <v>27</v>
      </c>
      <c r="B516">
        <v>25114</v>
      </c>
      <c r="C516" t="s">
        <v>28</v>
      </c>
      <c r="D516" t="s">
        <v>56</v>
      </c>
      <c r="E516" t="s">
        <v>56</v>
      </c>
      <c r="F516" t="s">
        <v>30</v>
      </c>
      <c r="G516">
        <v>0</v>
      </c>
      <c r="H516">
        <v>1</v>
      </c>
      <c r="I516">
        <v>1</v>
      </c>
      <c r="J516">
        <v>12</v>
      </c>
      <c r="K516" t="s">
        <v>57</v>
      </c>
      <c r="L516" t="s">
        <v>32</v>
      </c>
      <c r="M516">
        <v>41861</v>
      </c>
      <c r="N516">
        <v>98</v>
      </c>
      <c r="O516">
        <v>98</v>
      </c>
      <c r="P516">
        <v>98</v>
      </c>
      <c r="Q516">
        <v>98</v>
      </c>
      <c r="R516">
        <v>98</v>
      </c>
      <c r="S516">
        <v>95.24</v>
      </c>
      <c r="T516">
        <v>100</v>
      </c>
      <c r="U516">
        <v>99.96</v>
      </c>
      <c r="W516" t="s">
        <v>50</v>
      </c>
      <c r="Y516" t="s">
        <v>58</v>
      </c>
      <c r="Z516" t="s">
        <v>34</v>
      </c>
      <c r="AA516" t="s">
        <v>34</v>
      </c>
      <c r="AB516" t="s">
        <v>35</v>
      </c>
      <c r="AC516">
        <v>3</v>
      </c>
    </row>
    <row r="517" spans="1:29" x14ac:dyDescent="0.25">
      <c r="A517" t="s">
        <v>27</v>
      </c>
      <c r="B517">
        <v>30926</v>
      </c>
      <c r="C517" t="s">
        <v>566</v>
      </c>
      <c r="D517" t="s">
        <v>649</v>
      </c>
      <c r="E517" t="s">
        <v>649</v>
      </c>
      <c r="F517" t="s">
        <v>30</v>
      </c>
      <c r="G517">
        <v>0</v>
      </c>
      <c r="H517">
        <v>1</v>
      </c>
      <c r="I517">
        <v>3</v>
      </c>
      <c r="J517">
        <v>99</v>
      </c>
      <c r="K517" t="s">
        <v>80</v>
      </c>
      <c r="L517" t="s">
        <v>624</v>
      </c>
      <c r="M517">
        <v>43256</v>
      </c>
      <c r="N517">
        <v>99</v>
      </c>
      <c r="O517">
        <v>99</v>
      </c>
      <c r="P517">
        <v>99</v>
      </c>
      <c r="Q517">
        <v>97</v>
      </c>
      <c r="R517">
        <v>99</v>
      </c>
      <c r="S517">
        <v>99.31</v>
      </c>
      <c r="T517">
        <v>100</v>
      </c>
      <c r="U517">
        <v>98.89</v>
      </c>
      <c r="W517" t="s">
        <v>629</v>
      </c>
      <c r="Y517" t="s">
        <v>321</v>
      </c>
      <c r="Z517" t="s">
        <v>34</v>
      </c>
      <c r="AA517" t="s">
        <v>134</v>
      </c>
      <c r="AB517" t="s">
        <v>35</v>
      </c>
      <c r="AC517">
        <v>3</v>
      </c>
    </row>
    <row r="518" spans="1:29" x14ac:dyDescent="0.25">
      <c r="A518" t="s">
        <v>27</v>
      </c>
      <c r="B518">
        <v>30926</v>
      </c>
      <c r="C518" t="s">
        <v>566</v>
      </c>
      <c r="D518" t="s">
        <v>651</v>
      </c>
      <c r="E518" t="s">
        <v>651</v>
      </c>
      <c r="F518" t="s">
        <v>30</v>
      </c>
      <c r="G518">
        <v>0</v>
      </c>
      <c r="H518">
        <v>1</v>
      </c>
      <c r="I518">
        <v>3</v>
      </c>
      <c r="J518">
        <v>98</v>
      </c>
      <c r="K518" t="s">
        <v>80</v>
      </c>
      <c r="L518" t="s">
        <v>624</v>
      </c>
      <c r="M518">
        <v>43256</v>
      </c>
      <c r="N518">
        <v>99</v>
      </c>
      <c r="O518">
        <v>99</v>
      </c>
      <c r="P518">
        <v>99</v>
      </c>
      <c r="Q518">
        <v>97</v>
      </c>
      <c r="R518">
        <v>99</v>
      </c>
      <c r="S518">
        <v>99.31</v>
      </c>
      <c r="T518">
        <v>100</v>
      </c>
      <c r="U518">
        <v>98.89</v>
      </c>
      <c r="W518" t="s">
        <v>629</v>
      </c>
      <c r="Y518" t="s">
        <v>321</v>
      </c>
      <c r="Z518" t="s">
        <v>34</v>
      </c>
      <c r="AA518" t="s">
        <v>134</v>
      </c>
      <c r="AB518" t="s">
        <v>35</v>
      </c>
      <c r="AC518">
        <v>3</v>
      </c>
    </row>
    <row r="519" spans="1:29" x14ac:dyDescent="0.25">
      <c r="A519" t="s">
        <v>27</v>
      </c>
      <c r="B519">
        <v>30926</v>
      </c>
      <c r="C519" t="s">
        <v>566</v>
      </c>
      <c r="D519" t="s">
        <v>632</v>
      </c>
      <c r="E519" t="s">
        <v>632</v>
      </c>
      <c r="F519" t="s">
        <v>30</v>
      </c>
      <c r="G519">
        <v>0</v>
      </c>
      <c r="H519">
        <v>1</v>
      </c>
      <c r="I519">
        <v>3</v>
      </c>
      <c r="J519">
        <v>6</v>
      </c>
      <c r="K519" t="s">
        <v>31</v>
      </c>
      <c r="L519" t="s">
        <v>624</v>
      </c>
      <c r="M519">
        <v>87919</v>
      </c>
      <c r="N519">
        <v>99</v>
      </c>
      <c r="O519">
        <v>99</v>
      </c>
      <c r="P519">
        <v>99</v>
      </c>
      <c r="Q519">
        <v>97</v>
      </c>
      <c r="R519">
        <v>99</v>
      </c>
      <c r="S519">
        <v>99.31</v>
      </c>
      <c r="T519">
        <v>100</v>
      </c>
      <c r="U519">
        <v>98.78</v>
      </c>
      <c r="W519" t="s">
        <v>629</v>
      </c>
      <c r="Y519" t="s">
        <v>321</v>
      </c>
      <c r="Z519" t="s">
        <v>34</v>
      </c>
      <c r="AA519" t="s">
        <v>134</v>
      </c>
      <c r="AB519" t="s">
        <v>35</v>
      </c>
      <c r="AC519">
        <v>3</v>
      </c>
    </row>
    <row r="520" spans="1:29" x14ac:dyDescent="0.25">
      <c r="A520" t="s">
        <v>27</v>
      </c>
      <c r="B520">
        <v>30926</v>
      </c>
      <c r="C520" t="s">
        <v>566</v>
      </c>
      <c r="D520" t="s">
        <v>635</v>
      </c>
      <c r="E520" t="s">
        <v>635</v>
      </c>
      <c r="F520" t="s">
        <v>30</v>
      </c>
      <c r="G520">
        <v>0</v>
      </c>
      <c r="H520">
        <v>1</v>
      </c>
      <c r="I520">
        <v>3</v>
      </c>
      <c r="J520">
        <v>8</v>
      </c>
      <c r="K520" t="s">
        <v>31</v>
      </c>
      <c r="L520" t="s">
        <v>624</v>
      </c>
      <c r="M520">
        <v>87514</v>
      </c>
      <c r="N520">
        <v>99</v>
      </c>
      <c r="O520">
        <v>99</v>
      </c>
      <c r="P520">
        <v>99</v>
      </c>
      <c r="Q520">
        <v>97</v>
      </c>
      <c r="R520">
        <v>99</v>
      </c>
      <c r="S520">
        <v>99.31</v>
      </c>
      <c r="T520">
        <v>100</v>
      </c>
      <c r="U520">
        <v>98.59</v>
      </c>
      <c r="W520" t="s">
        <v>629</v>
      </c>
      <c r="Y520" t="s">
        <v>321</v>
      </c>
      <c r="Z520" t="s">
        <v>34</v>
      </c>
      <c r="AA520" t="s">
        <v>82</v>
      </c>
      <c r="AB520" t="s">
        <v>35</v>
      </c>
      <c r="AC520">
        <v>3</v>
      </c>
    </row>
    <row r="521" spans="1:29" x14ac:dyDescent="0.25">
      <c r="A521" t="s">
        <v>27</v>
      </c>
      <c r="B521">
        <v>30926</v>
      </c>
      <c r="C521" t="s">
        <v>566</v>
      </c>
      <c r="D521" t="s">
        <v>636</v>
      </c>
      <c r="E521" t="s">
        <v>636</v>
      </c>
      <c r="F521" t="s">
        <v>30</v>
      </c>
      <c r="G521">
        <v>0</v>
      </c>
      <c r="H521">
        <v>1</v>
      </c>
      <c r="I521">
        <v>3</v>
      </c>
      <c r="J521">
        <v>9</v>
      </c>
      <c r="K521" t="s">
        <v>31</v>
      </c>
      <c r="L521" t="s">
        <v>624</v>
      </c>
      <c r="M521">
        <v>87124</v>
      </c>
      <c r="N521">
        <v>99</v>
      </c>
      <c r="O521">
        <v>99</v>
      </c>
      <c r="P521">
        <v>99</v>
      </c>
      <c r="Q521">
        <v>97</v>
      </c>
      <c r="R521">
        <v>99</v>
      </c>
      <c r="S521">
        <v>99.31</v>
      </c>
      <c r="T521">
        <v>100</v>
      </c>
      <c r="U521">
        <v>98.4</v>
      </c>
      <c r="W521" t="s">
        <v>629</v>
      </c>
      <c r="Y521" t="s">
        <v>321</v>
      </c>
      <c r="Z521" t="s">
        <v>34</v>
      </c>
      <c r="AA521" t="s">
        <v>96</v>
      </c>
      <c r="AB521" t="s">
        <v>35</v>
      </c>
      <c r="AC521">
        <v>3</v>
      </c>
    </row>
    <row r="522" spans="1:29" x14ac:dyDescent="0.25">
      <c r="A522" t="s">
        <v>27</v>
      </c>
      <c r="B522">
        <v>30926</v>
      </c>
      <c r="C522" t="s">
        <v>566</v>
      </c>
      <c r="D522" t="s">
        <v>640</v>
      </c>
      <c r="E522" t="s">
        <v>640</v>
      </c>
      <c r="F522" t="s">
        <v>30</v>
      </c>
      <c r="G522">
        <v>0</v>
      </c>
      <c r="H522">
        <v>1</v>
      </c>
      <c r="I522">
        <v>3</v>
      </c>
      <c r="J522">
        <v>19</v>
      </c>
      <c r="K522" t="s">
        <v>57</v>
      </c>
      <c r="L522" t="s">
        <v>624</v>
      </c>
      <c r="M522">
        <v>83908</v>
      </c>
      <c r="N522">
        <v>99</v>
      </c>
      <c r="O522">
        <v>99</v>
      </c>
      <c r="P522">
        <v>99</v>
      </c>
      <c r="Q522">
        <v>98</v>
      </c>
      <c r="R522">
        <v>99</v>
      </c>
      <c r="S522">
        <v>99.31</v>
      </c>
      <c r="T522">
        <v>100</v>
      </c>
      <c r="U522">
        <v>99.15</v>
      </c>
      <c r="W522" t="s">
        <v>629</v>
      </c>
      <c r="Y522" t="s">
        <v>321</v>
      </c>
      <c r="Z522" t="s">
        <v>34</v>
      </c>
      <c r="AA522" t="s">
        <v>72</v>
      </c>
      <c r="AB522" t="s">
        <v>35</v>
      </c>
      <c r="AC522">
        <v>3</v>
      </c>
    </row>
    <row r="523" spans="1:29" x14ac:dyDescent="0.25">
      <c r="A523" t="s">
        <v>27</v>
      </c>
      <c r="B523">
        <v>30926</v>
      </c>
      <c r="C523" t="s">
        <v>566</v>
      </c>
      <c r="D523" t="s">
        <v>644</v>
      </c>
      <c r="E523" t="s">
        <v>644</v>
      </c>
      <c r="F523" t="s">
        <v>30</v>
      </c>
      <c r="G523">
        <v>0</v>
      </c>
      <c r="H523">
        <v>1</v>
      </c>
      <c r="I523">
        <v>3</v>
      </c>
      <c r="J523">
        <v>44</v>
      </c>
      <c r="K523" t="s">
        <v>57</v>
      </c>
      <c r="L523" t="s">
        <v>624</v>
      </c>
      <c r="M523">
        <v>52829</v>
      </c>
      <c r="N523">
        <v>99</v>
      </c>
      <c r="O523">
        <v>99</v>
      </c>
      <c r="P523">
        <v>99</v>
      </c>
      <c r="Q523">
        <v>97</v>
      </c>
      <c r="R523">
        <v>99</v>
      </c>
      <c r="S523">
        <v>99.31</v>
      </c>
      <c r="T523">
        <v>100</v>
      </c>
      <c r="U523">
        <v>98.65</v>
      </c>
      <c r="W523" t="s">
        <v>629</v>
      </c>
      <c r="Y523" t="s">
        <v>321</v>
      </c>
      <c r="Z523" t="s">
        <v>34</v>
      </c>
      <c r="AA523" t="s">
        <v>82</v>
      </c>
      <c r="AB523" t="s">
        <v>35</v>
      </c>
      <c r="AC523">
        <v>3</v>
      </c>
    </row>
    <row r="524" spans="1:29" x14ac:dyDescent="0.25">
      <c r="A524" t="s">
        <v>27</v>
      </c>
      <c r="B524">
        <v>30926</v>
      </c>
      <c r="C524" t="s">
        <v>566</v>
      </c>
      <c r="D524" t="s">
        <v>645</v>
      </c>
      <c r="E524" t="s">
        <v>645</v>
      </c>
      <c r="F524" t="s">
        <v>30</v>
      </c>
      <c r="G524">
        <v>0</v>
      </c>
      <c r="H524">
        <v>1</v>
      </c>
      <c r="I524">
        <v>3</v>
      </c>
      <c r="J524">
        <v>51</v>
      </c>
      <c r="K524" t="s">
        <v>57</v>
      </c>
      <c r="L524" t="s">
        <v>624</v>
      </c>
      <c r="M524">
        <v>44371</v>
      </c>
      <c r="N524">
        <v>99</v>
      </c>
      <c r="O524">
        <v>99</v>
      </c>
      <c r="P524">
        <v>99</v>
      </c>
      <c r="Q524">
        <v>97</v>
      </c>
      <c r="R524">
        <v>99</v>
      </c>
      <c r="S524">
        <v>99.31</v>
      </c>
      <c r="T524">
        <v>100</v>
      </c>
      <c r="U524">
        <v>97.94</v>
      </c>
      <c r="W524" t="s">
        <v>629</v>
      </c>
      <c r="Y524" t="s">
        <v>321</v>
      </c>
      <c r="Z524" t="s">
        <v>34</v>
      </c>
      <c r="AA524" t="s">
        <v>96</v>
      </c>
      <c r="AB524" t="s">
        <v>35</v>
      </c>
      <c r="AC524">
        <v>3</v>
      </c>
    </row>
    <row r="525" spans="1:29" x14ac:dyDescent="0.25">
      <c r="A525" t="s">
        <v>27</v>
      </c>
      <c r="B525">
        <v>30926</v>
      </c>
      <c r="C525" t="s">
        <v>566</v>
      </c>
      <c r="D525" t="s">
        <v>646</v>
      </c>
      <c r="E525" t="s">
        <v>646</v>
      </c>
      <c r="F525" t="s">
        <v>30</v>
      </c>
      <c r="G525">
        <v>0</v>
      </c>
      <c r="H525">
        <v>1</v>
      </c>
      <c r="I525">
        <v>3</v>
      </c>
      <c r="J525">
        <v>59</v>
      </c>
      <c r="K525" t="s">
        <v>57</v>
      </c>
      <c r="L525" t="s">
        <v>624</v>
      </c>
      <c r="M525">
        <v>44363</v>
      </c>
      <c r="N525">
        <v>99</v>
      </c>
      <c r="O525">
        <v>99</v>
      </c>
      <c r="P525">
        <v>99</v>
      </c>
      <c r="Q525">
        <v>97</v>
      </c>
      <c r="R525">
        <v>99</v>
      </c>
      <c r="S525">
        <v>99.31</v>
      </c>
      <c r="T525">
        <v>100</v>
      </c>
      <c r="U525">
        <v>98.82</v>
      </c>
      <c r="W525" t="s">
        <v>629</v>
      </c>
      <c r="Y525" t="s">
        <v>321</v>
      </c>
      <c r="Z525" t="s">
        <v>34</v>
      </c>
      <c r="AA525" t="s">
        <v>134</v>
      </c>
      <c r="AB525" t="s">
        <v>35</v>
      </c>
      <c r="AC525">
        <v>3</v>
      </c>
    </row>
    <row r="526" spans="1:29" x14ac:dyDescent="0.25">
      <c r="A526" t="s">
        <v>27</v>
      </c>
      <c r="B526">
        <v>30926</v>
      </c>
      <c r="C526" t="s">
        <v>566</v>
      </c>
      <c r="D526" t="s">
        <v>648</v>
      </c>
      <c r="E526" t="s">
        <v>648</v>
      </c>
      <c r="F526" t="s">
        <v>30</v>
      </c>
      <c r="G526">
        <v>0</v>
      </c>
      <c r="H526">
        <v>1</v>
      </c>
      <c r="I526">
        <v>3</v>
      </c>
      <c r="J526">
        <v>78</v>
      </c>
      <c r="K526" t="s">
        <v>57</v>
      </c>
      <c r="L526" t="s">
        <v>624</v>
      </c>
      <c r="M526">
        <v>43786</v>
      </c>
      <c r="N526">
        <v>99</v>
      </c>
      <c r="O526">
        <v>99</v>
      </c>
      <c r="P526">
        <v>99</v>
      </c>
      <c r="Q526">
        <v>96</v>
      </c>
      <c r="R526">
        <v>99</v>
      </c>
      <c r="S526">
        <v>99.48</v>
      </c>
      <c r="T526">
        <v>100</v>
      </c>
      <c r="U526">
        <v>98.11</v>
      </c>
      <c r="W526" t="s">
        <v>629</v>
      </c>
      <c r="Y526" t="s">
        <v>321</v>
      </c>
      <c r="Z526" t="s">
        <v>34</v>
      </c>
      <c r="AA526" t="s">
        <v>248</v>
      </c>
      <c r="AB526" t="s">
        <v>35</v>
      </c>
      <c r="AC526">
        <v>3</v>
      </c>
    </row>
    <row r="527" spans="1:29" x14ac:dyDescent="0.25">
      <c r="A527" t="s">
        <v>143</v>
      </c>
      <c r="B527">
        <v>23778</v>
      </c>
      <c r="C527" t="s">
        <v>716</v>
      </c>
      <c r="D527" t="s">
        <v>806</v>
      </c>
      <c r="E527" t="s">
        <v>806</v>
      </c>
      <c r="F527" t="s">
        <v>30</v>
      </c>
      <c r="G527">
        <v>0</v>
      </c>
      <c r="H527">
        <v>1</v>
      </c>
      <c r="I527">
        <v>3</v>
      </c>
      <c r="J527">
        <v>87</v>
      </c>
      <c r="K527" t="s">
        <v>76</v>
      </c>
      <c r="L527" t="s">
        <v>798</v>
      </c>
      <c r="M527">
        <v>22304</v>
      </c>
      <c r="N527">
        <v>70</v>
      </c>
      <c r="O527">
        <v>70</v>
      </c>
      <c r="P527">
        <v>71</v>
      </c>
      <c r="Q527">
        <v>69</v>
      </c>
      <c r="R527">
        <v>71</v>
      </c>
      <c r="S527">
        <v>100</v>
      </c>
      <c r="T527">
        <v>98.13</v>
      </c>
      <c r="U527">
        <v>85.5</v>
      </c>
      <c r="V527">
        <v>0</v>
      </c>
      <c r="W527" t="s">
        <v>296</v>
      </c>
      <c r="Y527" t="s">
        <v>34</v>
      </c>
      <c r="Z527" t="s">
        <v>82</v>
      </c>
      <c r="AA527" t="s">
        <v>136</v>
      </c>
      <c r="AB527" t="s">
        <v>35</v>
      </c>
      <c r="AC527">
        <v>4</v>
      </c>
    </row>
    <row r="528" spans="1:29" x14ac:dyDescent="0.25">
      <c r="A528" t="s">
        <v>143</v>
      </c>
      <c r="B528">
        <v>23778</v>
      </c>
      <c r="C528" t="s">
        <v>716</v>
      </c>
      <c r="D528" t="s">
        <v>783</v>
      </c>
      <c r="E528" t="s">
        <v>783</v>
      </c>
      <c r="F528" t="s">
        <v>30</v>
      </c>
      <c r="G528">
        <v>0</v>
      </c>
      <c r="H528">
        <v>1</v>
      </c>
      <c r="I528">
        <v>3</v>
      </c>
      <c r="J528">
        <v>44</v>
      </c>
      <c r="K528" t="s">
        <v>57</v>
      </c>
      <c r="L528" t="s">
        <v>798</v>
      </c>
      <c r="M528">
        <v>21724</v>
      </c>
      <c r="N528">
        <v>71</v>
      </c>
      <c r="O528">
        <v>71</v>
      </c>
      <c r="P528">
        <v>71</v>
      </c>
      <c r="Q528">
        <v>71</v>
      </c>
      <c r="R528">
        <v>71</v>
      </c>
      <c r="S528">
        <v>96.72</v>
      </c>
      <c r="T528">
        <v>100</v>
      </c>
      <c r="U528">
        <v>88.5</v>
      </c>
      <c r="V528">
        <v>0</v>
      </c>
      <c r="W528" t="s">
        <v>55</v>
      </c>
      <c r="Y528" t="s">
        <v>297</v>
      </c>
      <c r="Z528" t="s">
        <v>34</v>
      </c>
      <c r="AA528" t="s">
        <v>92</v>
      </c>
      <c r="AB528" t="s">
        <v>35</v>
      </c>
      <c r="AC528">
        <v>4</v>
      </c>
    </row>
    <row r="529" spans="1:29" x14ac:dyDescent="0.25">
      <c r="A529" t="s">
        <v>143</v>
      </c>
      <c r="B529">
        <v>23778</v>
      </c>
      <c r="C529" t="s">
        <v>716</v>
      </c>
      <c r="D529" t="s">
        <v>808</v>
      </c>
      <c r="E529" t="s">
        <v>808</v>
      </c>
      <c r="F529" t="s">
        <v>30</v>
      </c>
      <c r="G529">
        <v>0</v>
      </c>
      <c r="H529">
        <v>1</v>
      </c>
      <c r="I529">
        <v>3</v>
      </c>
      <c r="J529">
        <v>93</v>
      </c>
      <c r="K529" t="s">
        <v>57</v>
      </c>
      <c r="L529" t="s">
        <v>798</v>
      </c>
      <c r="M529">
        <v>22258</v>
      </c>
      <c r="N529">
        <v>70</v>
      </c>
      <c r="O529">
        <v>70</v>
      </c>
      <c r="P529">
        <v>71</v>
      </c>
      <c r="Q529">
        <v>69</v>
      </c>
      <c r="R529">
        <v>71</v>
      </c>
      <c r="S529">
        <v>96.72</v>
      </c>
      <c r="T529">
        <v>98.13</v>
      </c>
      <c r="U529">
        <v>88.5</v>
      </c>
      <c r="V529">
        <v>0</v>
      </c>
      <c r="W529" t="s">
        <v>62</v>
      </c>
      <c r="Y529" t="s">
        <v>297</v>
      </c>
      <c r="Z529" t="s">
        <v>82</v>
      </c>
      <c r="AA529" t="s">
        <v>92</v>
      </c>
      <c r="AB529" t="s">
        <v>35</v>
      </c>
      <c r="AC529">
        <v>4</v>
      </c>
    </row>
    <row r="530" spans="1:29" x14ac:dyDescent="0.25">
      <c r="A530" t="s">
        <v>143</v>
      </c>
      <c r="B530">
        <v>23778</v>
      </c>
      <c r="C530" t="s">
        <v>716</v>
      </c>
      <c r="D530" t="s">
        <v>283</v>
      </c>
      <c r="E530" t="s">
        <v>283</v>
      </c>
      <c r="F530" t="s">
        <v>30</v>
      </c>
      <c r="G530">
        <v>0</v>
      </c>
      <c r="H530">
        <v>1</v>
      </c>
      <c r="I530">
        <v>2</v>
      </c>
      <c r="J530">
        <v>68</v>
      </c>
      <c r="K530" t="s">
        <v>57</v>
      </c>
      <c r="L530" t="s">
        <v>798</v>
      </c>
      <c r="M530">
        <v>519</v>
      </c>
      <c r="N530">
        <v>71</v>
      </c>
      <c r="O530">
        <v>71</v>
      </c>
      <c r="P530">
        <v>71</v>
      </c>
      <c r="Q530">
        <v>71</v>
      </c>
      <c r="R530">
        <v>71</v>
      </c>
      <c r="S530">
        <v>100</v>
      </c>
      <c r="T530">
        <v>100</v>
      </c>
      <c r="U530">
        <v>85.5</v>
      </c>
      <c r="V530">
        <v>0</v>
      </c>
      <c r="W530" t="s">
        <v>521</v>
      </c>
      <c r="Y530" t="s">
        <v>34</v>
      </c>
      <c r="Z530" t="s">
        <v>34</v>
      </c>
      <c r="AA530" t="s">
        <v>136</v>
      </c>
      <c r="AB530" t="s">
        <v>35</v>
      </c>
      <c r="AC530">
        <v>4</v>
      </c>
    </row>
    <row r="531" spans="1:29" x14ac:dyDescent="0.25">
      <c r="A531" t="s">
        <v>143</v>
      </c>
      <c r="B531">
        <v>23778</v>
      </c>
      <c r="C531" t="s">
        <v>716</v>
      </c>
      <c r="D531" t="s">
        <v>801</v>
      </c>
      <c r="E531" t="s">
        <v>801</v>
      </c>
      <c r="F531" t="s">
        <v>30</v>
      </c>
      <c r="G531">
        <v>0</v>
      </c>
      <c r="H531">
        <v>1</v>
      </c>
      <c r="I531">
        <v>2</v>
      </c>
      <c r="J531">
        <v>41</v>
      </c>
      <c r="K531" t="s">
        <v>61</v>
      </c>
      <c r="L531" t="s">
        <v>798</v>
      </c>
      <c r="M531">
        <v>40958</v>
      </c>
      <c r="N531">
        <v>71</v>
      </c>
      <c r="O531">
        <v>71</v>
      </c>
      <c r="P531">
        <v>73</v>
      </c>
      <c r="Q531">
        <v>69</v>
      </c>
      <c r="R531">
        <v>72</v>
      </c>
      <c r="S531">
        <v>92.39</v>
      </c>
      <c r="T531">
        <v>100</v>
      </c>
      <c r="U531">
        <v>94.67</v>
      </c>
      <c r="V531">
        <v>0</v>
      </c>
      <c r="W531" t="s">
        <v>44</v>
      </c>
      <c r="Y531" t="s">
        <v>77</v>
      </c>
      <c r="Z531" t="s">
        <v>34</v>
      </c>
      <c r="AA531" t="s">
        <v>108</v>
      </c>
      <c r="AB531" t="s">
        <v>35</v>
      </c>
      <c r="AC531">
        <v>4</v>
      </c>
    </row>
    <row r="532" spans="1:29" x14ac:dyDescent="0.25">
      <c r="A532" t="s">
        <v>143</v>
      </c>
      <c r="B532">
        <v>23778</v>
      </c>
      <c r="C532" t="s">
        <v>716</v>
      </c>
      <c r="D532" t="s">
        <v>780</v>
      </c>
      <c r="E532" t="s">
        <v>780</v>
      </c>
      <c r="F532" t="s">
        <v>30</v>
      </c>
      <c r="G532">
        <v>0</v>
      </c>
      <c r="H532">
        <v>1</v>
      </c>
      <c r="I532">
        <v>3</v>
      </c>
      <c r="J532">
        <v>16</v>
      </c>
      <c r="K532" t="s">
        <v>54</v>
      </c>
      <c r="L532" t="s">
        <v>798</v>
      </c>
      <c r="M532">
        <v>20015</v>
      </c>
      <c r="N532">
        <v>73</v>
      </c>
      <c r="O532">
        <v>73</v>
      </c>
      <c r="P532">
        <v>73</v>
      </c>
      <c r="Q532">
        <v>73</v>
      </c>
      <c r="R532">
        <v>73</v>
      </c>
      <c r="S532">
        <v>99.75</v>
      </c>
      <c r="T532">
        <v>100</v>
      </c>
      <c r="U532">
        <v>93</v>
      </c>
      <c r="V532">
        <v>0</v>
      </c>
      <c r="W532" t="s">
        <v>55</v>
      </c>
      <c r="Y532" t="s">
        <v>34</v>
      </c>
      <c r="Z532" t="s">
        <v>34</v>
      </c>
      <c r="AA532" t="s">
        <v>339</v>
      </c>
      <c r="AB532" t="s">
        <v>35</v>
      </c>
      <c r="AC532">
        <v>4</v>
      </c>
    </row>
    <row r="533" spans="1:29" x14ac:dyDescent="0.25">
      <c r="A533" t="s">
        <v>143</v>
      </c>
      <c r="B533">
        <v>37552</v>
      </c>
      <c r="C533" t="s">
        <v>215</v>
      </c>
      <c r="D533" t="s">
        <v>191</v>
      </c>
      <c r="E533" t="s">
        <v>191</v>
      </c>
      <c r="F533" t="s">
        <v>30</v>
      </c>
      <c r="G533">
        <v>0</v>
      </c>
      <c r="H533">
        <v>1</v>
      </c>
      <c r="I533">
        <v>2</v>
      </c>
      <c r="J533">
        <v>3</v>
      </c>
      <c r="K533" t="s">
        <v>31</v>
      </c>
      <c r="L533" t="s">
        <v>258</v>
      </c>
      <c r="M533">
        <v>7125</v>
      </c>
      <c r="N533">
        <v>66</v>
      </c>
      <c r="O533">
        <v>66</v>
      </c>
      <c r="P533">
        <v>66</v>
      </c>
      <c r="Q533">
        <v>66</v>
      </c>
      <c r="R533">
        <v>66</v>
      </c>
      <c r="S533">
        <v>100</v>
      </c>
      <c r="T533">
        <v>99.96</v>
      </c>
      <c r="V533">
        <v>0</v>
      </c>
      <c r="W533" t="s">
        <v>188</v>
      </c>
      <c r="Y533" t="s">
        <v>34</v>
      </c>
      <c r="Z533" t="s">
        <v>64</v>
      </c>
      <c r="AB533" t="s">
        <v>35</v>
      </c>
      <c r="AC533">
        <v>3</v>
      </c>
    </row>
    <row r="534" spans="1:29" x14ac:dyDescent="0.25">
      <c r="A534" t="s">
        <v>143</v>
      </c>
      <c r="B534">
        <v>37552</v>
      </c>
      <c r="C534" t="s">
        <v>215</v>
      </c>
      <c r="D534" t="s">
        <v>192</v>
      </c>
      <c r="E534" t="s">
        <v>192</v>
      </c>
      <c r="F534" t="s">
        <v>30</v>
      </c>
      <c r="G534">
        <v>0</v>
      </c>
      <c r="H534">
        <v>1</v>
      </c>
      <c r="I534">
        <v>2</v>
      </c>
      <c r="J534">
        <v>5</v>
      </c>
      <c r="K534" t="s">
        <v>31</v>
      </c>
      <c r="L534" t="s">
        <v>258</v>
      </c>
      <c r="M534">
        <v>7125</v>
      </c>
      <c r="N534">
        <v>66</v>
      </c>
      <c r="O534">
        <v>66</v>
      </c>
      <c r="P534">
        <v>66</v>
      </c>
      <c r="Q534">
        <v>66</v>
      </c>
      <c r="R534">
        <v>66</v>
      </c>
      <c r="S534">
        <v>100</v>
      </c>
      <c r="T534">
        <v>99.96</v>
      </c>
      <c r="V534">
        <v>0</v>
      </c>
      <c r="W534" t="s">
        <v>188</v>
      </c>
      <c r="Y534" t="s">
        <v>34</v>
      </c>
      <c r="Z534" t="s">
        <v>64</v>
      </c>
      <c r="AB534" t="s">
        <v>35</v>
      </c>
      <c r="AC534">
        <v>3</v>
      </c>
    </row>
    <row r="535" spans="1:29" x14ac:dyDescent="0.25">
      <c r="A535" t="s">
        <v>143</v>
      </c>
      <c r="B535">
        <v>37552</v>
      </c>
      <c r="C535" t="s">
        <v>215</v>
      </c>
      <c r="D535" t="s">
        <v>259</v>
      </c>
      <c r="E535" t="s">
        <v>259</v>
      </c>
      <c r="F535" t="s">
        <v>30</v>
      </c>
      <c r="G535">
        <v>0</v>
      </c>
      <c r="H535">
        <v>1</v>
      </c>
      <c r="I535">
        <v>3</v>
      </c>
      <c r="J535">
        <v>37</v>
      </c>
      <c r="K535" t="s">
        <v>57</v>
      </c>
      <c r="L535" t="s">
        <v>258</v>
      </c>
      <c r="M535">
        <v>2916</v>
      </c>
      <c r="N535">
        <v>65</v>
      </c>
      <c r="O535">
        <v>65</v>
      </c>
      <c r="P535">
        <v>66</v>
      </c>
      <c r="Q535">
        <v>60</v>
      </c>
      <c r="R535">
        <v>65</v>
      </c>
      <c r="S535">
        <v>100</v>
      </c>
      <c r="T535">
        <v>96.03</v>
      </c>
      <c r="V535">
        <v>0</v>
      </c>
      <c r="W535" t="s">
        <v>195</v>
      </c>
      <c r="Y535" t="s">
        <v>34</v>
      </c>
      <c r="Z535" t="s">
        <v>196</v>
      </c>
      <c r="AB535" t="s">
        <v>35</v>
      </c>
      <c r="AC535">
        <v>3</v>
      </c>
    </row>
    <row r="536" spans="1:29" x14ac:dyDescent="0.25">
      <c r="A536" t="s">
        <v>143</v>
      </c>
      <c r="B536">
        <v>37552</v>
      </c>
      <c r="C536" t="s">
        <v>215</v>
      </c>
      <c r="D536" t="s">
        <v>263</v>
      </c>
      <c r="E536" t="s">
        <v>263</v>
      </c>
      <c r="F536" t="s">
        <v>30</v>
      </c>
      <c r="G536">
        <v>0</v>
      </c>
      <c r="H536">
        <v>1</v>
      </c>
      <c r="I536">
        <v>3</v>
      </c>
      <c r="J536">
        <v>67</v>
      </c>
      <c r="K536" t="s">
        <v>57</v>
      </c>
      <c r="L536" t="s">
        <v>258</v>
      </c>
      <c r="M536">
        <v>43293</v>
      </c>
      <c r="N536">
        <v>62</v>
      </c>
      <c r="O536">
        <v>62</v>
      </c>
      <c r="P536">
        <v>63</v>
      </c>
      <c r="Q536">
        <v>57</v>
      </c>
      <c r="R536">
        <v>62</v>
      </c>
      <c r="S536">
        <v>91.08</v>
      </c>
      <c r="T536">
        <v>96.03</v>
      </c>
      <c r="V536">
        <v>0</v>
      </c>
      <c r="W536" t="s">
        <v>206</v>
      </c>
      <c r="Y536" t="s">
        <v>262</v>
      </c>
      <c r="Z536" t="s">
        <v>196</v>
      </c>
      <c r="AB536" t="s">
        <v>35</v>
      </c>
      <c r="AC536">
        <v>3</v>
      </c>
    </row>
    <row r="537" spans="1:29" x14ac:dyDescent="0.25">
      <c r="A537" t="s">
        <v>143</v>
      </c>
      <c r="B537">
        <v>37552</v>
      </c>
      <c r="C537" t="s">
        <v>215</v>
      </c>
      <c r="D537" t="s">
        <v>267</v>
      </c>
      <c r="E537" t="s">
        <v>267</v>
      </c>
      <c r="F537" t="s">
        <v>30</v>
      </c>
      <c r="G537">
        <v>0</v>
      </c>
      <c r="H537">
        <v>1</v>
      </c>
      <c r="I537">
        <v>3</v>
      </c>
      <c r="J537">
        <v>87</v>
      </c>
      <c r="K537" t="s">
        <v>61</v>
      </c>
      <c r="L537" t="s">
        <v>258</v>
      </c>
      <c r="M537">
        <v>21474</v>
      </c>
      <c r="N537">
        <v>60</v>
      </c>
      <c r="O537">
        <v>60</v>
      </c>
      <c r="P537">
        <v>61</v>
      </c>
      <c r="Q537">
        <v>56</v>
      </c>
      <c r="R537">
        <v>61</v>
      </c>
      <c r="S537">
        <v>86.2</v>
      </c>
      <c r="T537">
        <v>96.46</v>
      </c>
      <c r="V537">
        <v>0</v>
      </c>
      <c r="W537" t="s">
        <v>206</v>
      </c>
      <c r="Y537" t="s">
        <v>136</v>
      </c>
      <c r="Z537" t="s">
        <v>268</v>
      </c>
      <c r="AB537" t="s">
        <v>35</v>
      </c>
      <c r="AC537">
        <v>3</v>
      </c>
    </row>
    <row r="538" spans="1:29" x14ac:dyDescent="0.25">
      <c r="A538" t="s">
        <v>84</v>
      </c>
      <c r="B538">
        <v>23778</v>
      </c>
      <c r="C538" t="s">
        <v>716</v>
      </c>
      <c r="D538" t="s">
        <v>795</v>
      </c>
      <c r="E538" t="s">
        <v>795</v>
      </c>
      <c r="F538" t="s">
        <v>30</v>
      </c>
      <c r="G538">
        <v>0</v>
      </c>
      <c r="H538">
        <v>1</v>
      </c>
      <c r="I538">
        <v>3</v>
      </c>
      <c r="J538">
        <v>97</v>
      </c>
      <c r="K538" t="s">
        <v>80</v>
      </c>
      <c r="L538" t="s">
        <v>761</v>
      </c>
      <c r="M538">
        <v>22258</v>
      </c>
      <c r="N538">
        <v>70</v>
      </c>
      <c r="O538">
        <v>70</v>
      </c>
      <c r="P538">
        <v>71</v>
      </c>
      <c r="Q538">
        <v>69</v>
      </c>
      <c r="R538">
        <v>71</v>
      </c>
      <c r="S538">
        <v>96.72</v>
      </c>
      <c r="T538">
        <v>98.13</v>
      </c>
      <c r="U538">
        <v>88.5</v>
      </c>
      <c r="V538">
        <v>0</v>
      </c>
      <c r="W538" t="s">
        <v>62</v>
      </c>
      <c r="Y538" t="s">
        <v>297</v>
      </c>
      <c r="Z538" t="s">
        <v>82</v>
      </c>
      <c r="AA538" t="s">
        <v>92</v>
      </c>
      <c r="AB538" t="s">
        <v>35</v>
      </c>
      <c r="AC538">
        <v>4</v>
      </c>
    </row>
    <row r="539" spans="1:29" x14ac:dyDescent="0.25">
      <c r="A539" t="s">
        <v>84</v>
      </c>
      <c r="B539">
        <v>23778</v>
      </c>
      <c r="C539" t="s">
        <v>716</v>
      </c>
      <c r="D539" t="s">
        <v>783</v>
      </c>
      <c r="E539" t="s">
        <v>783</v>
      </c>
      <c r="F539" t="s">
        <v>30</v>
      </c>
      <c r="G539">
        <v>0</v>
      </c>
      <c r="H539">
        <v>1</v>
      </c>
      <c r="I539">
        <v>3</v>
      </c>
      <c r="J539">
        <v>44</v>
      </c>
      <c r="K539" t="s">
        <v>57</v>
      </c>
      <c r="L539" t="s">
        <v>761</v>
      </c>
      <c r="M539">
        <v>21724</v>
      </c>
      <c r="N539">
        <v>71</v>
      </c>
      <c r="O539">
        <v>71</v>
      </c>
      <c r="P539">
        <v>71</v>
      </c>
      <c r="Q539">
        <v>71</v>
      </c>
      <c r="R539">
        <v>71</v>
      </c>
      <c r="S539">
        <v>96.72</v>
      </c>
      <c r="T539">
        <v>100</v>
      </c>
      <c r="U539">
        <v>88.5</v>
      </c>
      <c r="V539">
        <v>0</v>
      </c>
      <c r="W539" t="s">
        <v>55</v>
      </c>
      <c r="Y539" t="s">
        <v>297</v>
      </c>
      <c r="Z539" t="s">
        <v>34</v>
      </c>
      <c r="AA539" t="s">
        <v>92</v>
      </c>
      <c r="AB539" t="s">
        <v>35</v>
      </c>
      <c r="AC539">
        <v>4</v>
      </c>
    </row>
    <row r="540" spans="1:29" x14ac:dyDescent="0.25">
      <c r="A540" t="s">
        <v>84</v>
      </c>
      <c r="B540">
        <v>23778</v>
      </c>
      <c r="C540" t="s">
        <v>716</v>
      </c>
      <c r="D540" t="s">
        <v>789</v>
      </c>
      <c r="E540" t="s">
        <v>789</v>
      </c>
      <c r="F540" t="s">
        <v>30</v>
      </c>
      <c r="G540">
        <v>0</v>
      </c>
      <c r="H540">
        <v>1</v>
      </c>
      <c r="I540">
        <v>2</v>
      </c>
      <c r="J540">
        <v>67</v>
      </c>
      <c r="K540" t="s">
        <v>57</v>
      </c>
      <c r="L540" t="s">
        <v>761</v>
      </c>
      <c r="M540">
        <v>519</v>
      </c>
      <c r="N540">
        <v>71</v>
      </c>
      <c r="O540">
        <v>71</v>
      </c>
      <c r="P540">
        <v>71</v>
      </c>
      <c r="Q540">
        <v>71</v>
      </c>
      <c r="R540">
        <v>71</v>
      </c>
      <c r="S540">
        <v>100</v>
      </c>
      <c r="T540">
        <v>100</v>
      </c>
      <c r="U540">
        <v>85.5</v>
      </c>
      <c r="V540">
        <v>0</v>
      </c>
      <c r="W540" t="s">
        <v>521</v>
      </c>
      <c r="Y540" t="s">
        <v>34</v>
      </c>
      <c r="Z540" t="s">
        <v>34</v>
      </c>
      <c r="AA540" t="s">
        <v>136</v>
      </c>
      <c r="AB540" t="s">
        <v>35</v>
      </c>
      <c r="AC540">
        <v>4</v>
      </c>
    </row>
    <row r="541" spans="1:29" x14ac:dyDescent="0.25">
      <c r="A541" t="s">
        <v>84</v>
      </c>
      <c r="B541">
        <v>23778</v>
      </c>
      <c r="C541" t="s">
        <v>716</v>
      </c>
      <c r="D541" t="s">
        <v>790</v>
      </c>
      <c r="E541" t="s">
        <v>790</v>
      </c>
      <c r="F541" t="s">
        <v>30</v>
      </c>
      <c r="G541">
        <v>0</v>
      </c>
      <c r="H541">
        <v>1</v>
      </c>
      <c r="I541">
        <v>2</v>
      </c>
      <c r="J541">
        <v>75</v>
      </c>
      <c r="K541" t="s">
        <v>57</v>
      </c>
      <c r="L541" t="s">
        <v>761</v>
      </c>
      <c r="M541">
        <v>235</v>
      </c>
      <c r="N541">
        <v>71</v>
      </c>
      <c r="O541">
        <v>71</v>
      </c>
      <c r="P541">
        <v>71</v>
      </c>
      <c r="Q541">
        <v>71</v>
      </c>
      <c r="R541">
        <v>71</v>
      </c>
      <c r="S541">
        <v>100</v>
      </c>
      <c r="T541">
        <v>100</v>
      </c>
      <c r="U541">
        <v>85.5</v>
      </c>
      <c r="V541">
        <v>0</v>
      </c>
      <c r="W541" t="s">
        <v>521</v>
      </c>
      <c r="Y541" t="s">
        <v>34</v>
      </c>
      <c r="Z541" t="s">
        <v>34</v>
      </c>
      <c r="AA541" t="s">
        <v>136</v>
      </c>
      <c r="AB541" t="s">
        <v>35</v>
      </c>
      <c r="AC541">
        <v>4</v>
      </c>
    </row>
    <row r="542" spans="1:29" x14ac:dyDescent="0.25">
      <c r="A542" t="s">
        <v>84</v>
      </c>
      <c r="B542">
        <v>23778</v>
      </c>
      <c r="C542" t="s">
        <v>716</v>
      </c>
      <c r="D542" t="s">
        <v>780</v>
      </c>
      <c r="E542" t="s">
        <v>780</v>
      </c>
      <c r="F542" t="s">
        <v>30</v>
      </c>
      <c r="G542">
        <v>0</v>
      </c>
      <c r="H542">
        <v>1</v>
      </c>
      <c r="I542">
        <v>3</v>
      </c>
      <c r="J542">
        <v>17</v>
      </c>
      <c r="K542" t="s">
        <v>54</v>
      </c>
      <c r="L542" t="s">
        <v>761</v>
      </c>
      <c r="M542">
        <v>20015</v>
      </c>
      <c r="N542">
        <v>73</v>
      </c>
      <c r="O542">
        <v>73</v>
      </c>
      <c r="P542">
        <v>73</v>
      </c>
      <c r="Q542">
        <v>73</v>
      </c>
      <c r="R542">
        <v>73</v>
      </c>
      <c r="S542">
        <v>99.75</v>
      </c>
      <c r="T542">
        <v>100</v>
      </c>
      <c r="U542">
        <v>93</v>
      </c>
      <c r="V542">
        <v>0</v>
      </c>
      <c r="W542" t="s">
        <v>55</v>
      </c>
      <c r="Y542" t="s">
        <v>34</v>
      </c>
      <c r="Z542" t="s">
        <v>34</v>
      </c>
      <c r="AA542" t="s">
        <v>339</v>
      </c>
      <c r="AB542" t="s">
        <v>35</v>
      </c>
      <c r="AC542">
        <v>4</v>
      </c>
    </row>
    <row r="543" spans="1:29" x14ac:dyDescent="0.25">
      <c r="A543" t="s">
        <v>84</v>
      </c>
      <c r="B543">
        <v>35038</v>
      </c>
      <c r="C543" t="s">
        <v>901</v>
      </c>
      <c r="D543" t="s">
        <v>929</v>
      </c>
      <c r="E543" t="s">
        <v>929</v>
      </c>
      <c r="F543" t="s">
        <v>30</v>
      </c>
      <c r="G543">
        <v>0</v>
      </c>
      <c r="H543">
        <v>1</v>
      </c>
      <c r="I543">
        <v>3</v>
      </c>
      <c r="J543">
        <v>97</v>
      </c>
      <c r="K543" t="s">
        <v>80</v>
      </c>
      <c r="L543" t="s">
        <v>903</v>
      </c>
      <c r="M543">
        <v>7158</v>
      </c>
      <c r="N543">
        <v>95</v>
      </c>
      <c r="O543">
        <v>95</v>
      </c>
      <c r="P543">
        <v>95</v>
      </c>
      <c r="Q543">
        <v>95</v>
      </c>
      <c r="R543">
        <v>95</v>
      </c>
      <c r="S543">
        <v>83.55</v>
      </c>
      <c r="T543">
        <v>97.6</v>
      </c>
      <c r="U543">
        <v>100</v>
      </c>
      <c r="V543">
        <v>100</v>
      </c>
      <c r="W543" t="s">
        <v>544</v>
      </c>
      <c r="X543" t="s">
        <v>904</v>
      </c>
      <c r="Y543" t="s">
        <v>735</v>
      </c>
      <c r="Z543" t="s">
        <v>590</v>
      </c>
      <c r="AA543" t="s">
        <v>34</v>
      </c>
      <c r="AB543" t="s">
        <v>34</v>
      </c>
      <c r="AC543">
        <v>4</v>
      </c>
    </row>
    <row r="544" spans="1:29" x14ac:dyDescent="0.25">
      <c r="A544" t="s">
        <v>84</v>
      </c>
      <c r="B544">
        <v>35038</v>
      </c>
      <c r="C544" t="s">
        <v>901</v>
      </c>
      <c r="D544" t="s">
        <v>976</v>
      </c>
      <c r="E544" t="s">
        <v>976</v>
      </c>
      <c r="F544" t="s">
        <v>30</v>
      </c>
      <c r="G544">
        <v>0</v>
      </c>
      <c r="H544">
        <v>1</v>
      </c>
      <c r="I544">
        <v>3</v>
      </c>
      <c r="J544">
        <v>98</v>
      </c>
      <c r="K544" t="s">
        <v>80</v>
      </c>
      <c r="L544" t="s">
        <v>959</v>
      </c>
      <c r="M544">
        <v>90245</v>
      </c>
      <c r="N544">
        <v>100</v>
      </c>
      <c r="O544">
        <v>100</v>
      </c>
      <c r="P544">
        <v>100</v>
      </c>
      <c r="Q544">
        <v>100</v>
      </c>
      <c r="R544">
        <v>100</v>
      </c>
      <c r="S544">
        <v>100</v>
      </c>
      <c r="T544">
        <v>100</v>
      </c>
      <c r="U544">
        <v>100</v>
      </c>
      <c r="V544">
        <v>100</v>
      </c>
      <c r="W544" t="s">
        <v>439</v>
      </c>
      <c r="X544" t="s">
        <v>960</v>
      </c>
      <c r="Y544" t="s">
        <v>34</v>
      </c>
      <c r="Z544" t="s">
        <v>34</v>
      </c>
      <c r="AA544" t="s">
        <v>34</v>
      </c>
      <c r="AB544" t="s">
        <v>34</v>
      </c>
      <c r="AC544">
        <v>4</v>
      </c>
    </row>
    <row r="545" spans="1:29" x14ac:dyDescent="0.25">
      <c r="A545" t="s">
        <v>84</v>
      </c>
      <c r="B545">
        <v>35038</v>
      </c>
      <c r="C545" t="s">
        <v>901</v>
      </c>
      <c r="D545" t="s">
        <v>977</v>
      </c>
      <c r="E545" t="s">
        <v>977</v>
      </c>
      <c r="F545" t="s">
        <v>30</v>
      </c>
      <c r="G545">
        <v>0</v>
      </c>
      <c r="H545">
        <v>1</v>
      </c>
      <c r="I545">
        <v>3</v>
      </c>
      <c r="J545">
        <v>97</v>
      </c>
      <c r="K545" t="s">
        <v>80</v>
      </c>
      <c r="L545" t="s">
        <v>959</v>
      </c>
      <c r="M545">
        <v>90245</v>
      </c>
      <c r="N545">
        <v>100</v>
      </c>
      <c r="O545">
        <v>100</v>
      </c>
      <c r="P545">
        <v>100</v>
      </c>
      <c r="Q545">
        <v>100</v>
      </c>
      <c r="R545">
        <v>100</v>
      </c>
      <c r="S545">
        <v>100</v>
      </c>
      <c r="T545">
        <v>100</v>
      </c>
      <c r="U545">
        <v>100</v>
      </c>
      <c r="V545">
        <v>100</v>
      </c>
      <c r="W545" t="s">
        <v>439</v>
      </c>
      <c r="X545" t="s">
        <v>960</v>
      </c>
      <c r="Y545" t="s">
        <v>34</v>
      </c>
      <c r="Z545" t="s">
        <v>34</v>
      </c>
      <c r="AA545" t="s">
        <v>34</v>
      </c>
      <c r="AB545" t="s">
        <v>34</v>
      </c>
      <c r="AC545">
        <v>4</v>
      </c>
    </row>
    <row r="546" spans="1:29" x14ac:dyDescent="0.25">
      <c r="A546" t="s">
        <v>84</v>
      </c>
      <c r="B546">
        <v>35038</v>
      </c>
      <c r="C546" t="s">
        <v>901</v>
      </c>
      <c r="D546" t="s">
        <v>978</v>
      </c>
      <c r="E546" t="s">
        <v>978</v>
      </c>
      <c r="F546" t="s">
        <v>30</v>
      </c>
      <c r="G546">
        <v>0</v>
      </c>
      <c r="H546">
        <v>1</v>
      </c>
      <c r="I546">
        <v>3</v>
      </c>
      <c r="J546">
        <v>99</v>
      </c>
      <c r="K546" t="s">
        <v>80</v>
      </c>
      <c r="L546" t="s">
        <v>959</v>
      </c>
      <c r="M546">
        <v>89635</v>
      </c>
      <c r="N546">
        <v>100</v>
      </c>
      <c r="O546">
        <v>100</v>
      </c>
      <c r="P546">
        <v>100</v>
      </c>
      <c r="Q546">
        <v>100</v>
      </c>
      <c r="R546">
        <v>100</v>
      </c>
      <c r="S546">
        <v>100</v>
      </c>
      <c r="T546">
        <v>100</v>
      </c>
      <c r="U546">
        <v>100</v>
      </c>
      <c r="V546">
        <v>100</v>
      </c>
      <c r="W546" t="s">
        <v>439</v>
      </c>
      <c r="X546" t="s">
        <v>960</v>
      </c>
      <c r="Y546" t="s">
        <v>34</v>
      </c>
      <c r="Z546" t="s">
        <v>34</v>
      </c>
      <c r="AA546" t="s">
        <v>34</v>
      </c>
      <c r="AB546" t="s">
        <v>34</v>
      </c>
      <c r="AC546">
        <v>4</v>
      </c>
    </row>
    <row r="547" spans="1:29" x14ac:dyDescent="0.25">
      <c r="A547" t="s">
        <v>84</v>
      </c>
      <c r="B547">
        <v>35038</v>
      </c>
      <c r="C547" t="s">
        <v>901</v>
      </c>
      <c r="D547" t="s">
        <v>908</v>
      </c>
      <c r="E547" t="s">
        <v>908</v>
      </c>
      <c r="F547" t="s">
        <v>30</v>
      </c>
      <c r="G547">
        <v>0</v>
      </c>
      <c r="H547">
        <v>1</v>
      </c>
      <c r="I547">
        <v>3</v>
      </c>
      <c r="J547">
        <v>3</v>
      </c>
      <c r="K547" t="s">
        <v>31</v>
      </c>
      <c r="L547" t="s">
        <v>903</v>
      </c>
      <c r="M547">
        <v>41981</v>
      </c>
      <c r="N547">
        <v>99</v>
      </c>
      <c r="O547">
        <v>99</v>
      </c>
      <c r="P547">
        <v>99</v>
      </c>
      <c r="Q547">
        <v>99</v>
      </c>
      <c r="R547">
        <v>99</v>
      </c>
      <c r="S547">
        <v>100</v>
      </c>
      <c r="T547">
        <v>98.4</v>
      </c>
      <c r="U547">
        <v>100</v>
      </c>
      <c r="V547">
        <v>100</v>
      </c>
      <c r="W547" t="s">
        <v>537</v>
      </c>
      <c r="X547" t="s">
        <v>904</v>
      </c>
      <c r="Y547" t="s">
        <v>34</v>
      </c>
      <c r="Z547" t="s">
        <v>480</v>
      </c>
      <c r="AA547" t="s">
        <v>34</v>
      </c>
      <c r="AB547" t="s">
        <v>34</v>
      </c>
      <c r="AC547">
        <v>4</v>
      </c>
    </row>
    <row r="548" spans="1:29" x14ac:dyDescent="0.25">
      <c r="A548" t="s">
        <v>84</v>
      </c>
      <c r="B548">
        <v>35038</v>
      </c>
      <c r="C548" t="s">
        <v>901</v>
      </c>
      <c r="D548" t="s">
        <v>701</v>
      </c>
      <c r="E548" t="s">
        <v>701</v>
      </c>
      <c r="F548" t="s">
        <v>30</v>
      </c>
      <c r="G548">
        <v>0</v>
      </c>
      <c r="H548">
        <v>1</v>
      </c>
      <c r="I548">
        <v>3</v>
      </c>
      <c r="J548">
        <v>4</v>
      </c>
      <c r="K548" t="s">
        <v>31</v>
      </c>
      <c r="L548" t="s">
        <v>903</v>
      </c>
      <c r="M548">
        <v>41845</v>
      </c>
      <c r="N548">
        <v>99</v>
      </c>
      <c r="O548">
        <v>99</v>
      </c>
      <c r="P548">
        <v>99</v>
      </c>
      <c r="Q548">
        <v>99</v>
      </c>
      <c r="R548">
        <v>99</v>
      </c>
      <c r="S548">
        <v>100</v>
      </c>
      <c r="T548">
        <v>96.78</v>
      </c>
      <c r="U548">
        <v>100</v>
      </c>
      <c r="V548">
        <v>100</v>
      </c>
      <c r="W548" t="s">
        <v>537</v>
      </c>
      <c r="X548" t="s">
        <v>904</v>
      </c>
      <c r="Y548" t="s">
        <v>34</v>
      </c>
      <c r="Z548" t="s">
        <v>379</v>
      </c>
      <c r="AA548" t="s">
        <v>34</v>
      </c>
      <c r="AB548" t="s">
        <v>34</v>
      </c>
      <c r="AC548">
        <v>4</v>
      </c>
    </row>
    <row r="549" spans="1:29" x14ac:dyDescent="0.25">
      <c r="A549" t="s">
        <v>84</v>
      </c>
      <c r="B549">
        <v>35038</v>
      </c>
      <c r="C549" t="s">
        <v>901</v>
      </c>
      <c r="D549" t="s">
        <v>909</v>
      </c>
      <c r="E549" t="s">
        <v>909</v>
      </c>
      <c r="F549" t="s">
        <v>30</v>
      </c>
      <c r="G549">
        <v>0</v>
      </c>
      <c r="H549">
        <v>1</v>
      </c>
      <c r="I549">
        <v>3</v>
      </c>
      <c r="J549">
        <v>5</v>
      </c>
      <c r="K549" t="s">
        <v>31</v>
      </c>
      <c r="L549" t="s">
        <v>903</v>
      </c>
      <c r="M549">
        <v>40592</v>
      </c>
      <c r="N549">
        <v>99</v>
      </c>
      <c r="O549">
        <v>99</v>
      </c>
      <c r="P549">
        <v>99</v>
      </c>
      <c r="Q549">
        <v>99</v>
      </c>
      <c r="R549">
        <v>99</v>
      </c>
      <c r="S549">
        <v>100</v>
      </c>
      <c r="T549">
        <v>97.6</v>
      </c>
      <c r="U549">
        <v>100</v>
      </c>
      <c r="V549">
        <v>100</v>
      </c>
      <c r="W549" t="s">
        <v>537</v>
      </c>
      <c r="X549" t="s">
        <v>904</v>
      </c>
      <c r="Y549" t="s">
        <v>34</v>
      </c>
      <c r="Z549" t="s">
        <v>590</v>
      </c>
      <c r="AA549" t="s">
        <v>34</v>
      </c>
      <c r="AB549" t="s">
        <v>34</v>
      </c>
      <c r="AC549">
        <v>4</v>
      </c>
    </row>
    <row r="550" spans="1:29" x14ac:dyDescent="0.25">
      <c r="A550" t="s">
        <v>84</v>
      </c>
      <c r="B550">
        <v>35038</v>
      </c>
      <c r="C550" t="s">
        <v>901</v>
      </c>
      <c r="D550" t="s">
        <v>911</v>
      </c>
      <c r="E550" t="s">
        <v>911</v>
      </c>
      <c r="F550" t="s">
        <v>30</v>
      </c>
      <c r="G550">
        <v>0</v>
      </c>
      <c r="H550">
        <v>1</v>
      </c>
      <c r="I550">
        <v>3</v>
      </c>
      <c r="J550">
        <v>7</v>
      </c>
      <c r="K550" t="s">
        <v>31</v>
      </c>
      <c r="L550" t="s">
        <v>903</v>
      </c>
      <c r="M550">
        <v>40129</v>
      </c>
      <c r="N550">
        <v>99</v>
      </c>
      <c r="O550">
        <v>99</v>
      </c>
      <c r="P550">
        <v>100</v>
      </c>
      <c r="Q550">
        <v>99</v>
      </c>
      <c r="R550">
        <v>99</v>
      </c>
      <c r="S550">
        <v>100</v>
      </c>
      <c r="T550">
        <v>99.9</v>
      </c>
      <c r="U550">
        <v>100</v>
      </c>
      <c r="V550">
        <v>100</v>
      </c>
      <c r="W550" t="s">
        <v>907</v>
      </c>
      <c r="X550" t="s">
        <v>904</v>
      </c>
      <c r="Y550" t="s">
        <v>34</v>
      </c>
      <c r="Z550" t="s">
        <v>34</v>
      </c>
      <c r="AA550" t="s">
        <v>34</v>
      </c>
      <c r="AB550" t="s">
        <v>34</v>
      </c>
      <c r="AC550">
        <v>4</v>
      </c>
    </row>
    <row r="551" spans="1:29" x14ac:dyDescent="0.25">
      <c r="A551" t="s">
        <v>84</v>
      </c>
      <c r="B551">
        <v>35038</v>
      </c>
      <c r="C551" t="s">
        <v>901</v>
      </c>
      <c r="D551" t="s">
        <v>912</v>
      </c>
      <c r="E551" t="s">
        <v>912</v>
      </c>
      <c r="F551" t="s">
        <v>30</v>
      </c>
      <c r="G551">
        <v>0</v>
      </c>
      <c r="H551">
        <v>1</v>
      </c>
      <c r="I551">
        <v>3</v>
      </c>
      <c r="J551">
        <v>8</v>
      </c>
      <c r="K551" t="s">
        <v>31</v>
      </c>
      <c r="L551" t="s">
        <v>903</v>
      </c>
      <c r="M551">
        <v>37849</v>
      </c>
      <c r="N551">
        <v>99</v>
      </c>
      <c r="O551">
        <v>99</v>
      </c>
      <c r="P551">
        <v>99</v>
      </c>
      <c r="Q551">
        <v>99</v>
      </c>
      <c r="R551">
        <v>99</v>
      </c>
      <c r="S551">
        <v>100</v>
      </c>
      <c r="T551">
        <v>99.21</v>
      </c>
      <c r="U551">
        <v>100</v>
      </c>
      <c r="V551">
        <v>100</v>
      </c>
      <c r="W551" t="s">
        <v>537</v>
      </c>
      <c r="X551" t="s">
        <v>904</v>
      </c>
      <c r="Y551" t="s">
        <v>34</v>
      </c>
      <c r="Z551" t="s">
        <v>64</v>
      </c>
      <c r="AA551" t="s">
        <v>34</v>
      </c>
      <c r="AB551" t="s">
        <v>34</v>
      </c>
      <c r="AC551">
        <v>4</v>
      </c>
    </row>
    <row r="552" spans="1:29" x14ac:dyDescent="0.25">
      <c r="A552" t="s">
        <v>84</v>
      </c>
      <c r="B552">
        <v>35038</v>
      </c>
      <c r="C552" t="s">
        <v>901</v>
      </c>
      <c r="D552" t="s">
        <v>913</v>
      </c>
      <c r="E552" t="s">
        <v>913</v>
      </c>
      <c r="F552" t="s">
        <v>30</v>
      </c>
      <c r="G552">
        <v>0</v>
      </c>
      <c r="H552">
        <v>1</v>
      </c>
      <c r="I552">
        <v>3</v>
      </c>
      <c r="J552">
        <v>9</v>
      </c>
      <c r="K552" t="s">
        <v>31</v>
      </c>
      <c r="L552" t="s">
        <v>903</v>
      </c>
      <c r="M552">
        <v>37263</v>
      </c>
      <c r="N552">
        <v>99</v>
      </c>
      <c r="O552">
        <v>99</v>
      </c>
      <c r="P552">
        <v>99</v>
      </c>
      <c r="Q552">
        <v>98</v>
      </c>
      <c r="R552">
        <v>99</v>
      </c>
      <c r="S552">
        <v>100</v>
      </c>
      <c r="T552">
        <v>96.31</v>
      </c>
      <c r="U552">
        <v>100</v>
      </c>
      <c r="V552">
        <v>100</v>
      </c>
      <c r="W552" t="s">
        <v>537</v>
      </c>
      <c r="X552" t="s">
        <v>904</v>
      </c>
      <c r="Y552" t="s">
        <v>34</v>
      </c>
      <c r="Z552" t="s">
        <v>379</v>
      </c>
      <c r="AA552" t="s">
        <v>34</v>
      </c>
      <c r="AB552" t="s">
        <v>34</v>
      </c>
      <c r="AC552">
        <v>4</v>
      </c>
    </row>
    <row r="553" spans="1:29" x14ac:dyDescent="0.25">
      <c r="A553" t="s">
        <v>84</v>
      </c>
      <c r="B553">
        <v>35038</v>
      </c>
      <c r="C553" t="s">
        <v>901</v>
      </c>
      <c r="D553" t="s">
        <v>914</v>
      </c>
      <c r="E553" t="s">
        <v>914</v>
      </c>
      <c r="F553" t="s">
        <v>30</v>
      </c>
      <c r="G553">
        <v>0</v>
      </c>
      <c r="H553">
        <v>1</v>
      </c>
      <c r="I553">
        <v>3</v>
      </c>
      <c r="J553">
        <v>10</v>
      </c>
      <c r="K553" t="s">
        <v>57</v>
      </c>
      <c r="L553" t="s">
        <v>903</v>
      </c>
      <c r="M553">
        <v>36318</v>
      </c>
      <c r="N553">
        <v>99</v>
      </c>
      <c r="O553">
        <v>99</v>
      </c>
      <c r="P553">
        <v>99</v>
      </c>
      <c r="Q553">
        <v>99</v>
      </c>
      <c r="R553">
        <v>99</v>
      </c>
      <c r="S553">
        <v>100</v>
      </c>
      <c r="T553">
        <v>99.61</v>
      </c>
      <c r="U553">
        <v>100</v>
      </c>
      <c r="V553">
        <v>100</v>
      </c>
      <c r="W553" t="s">
        <v>537</v>
      </c>
      <c r="X553" t="s">
        <v>904</v>
      </c>
      <c r="Y553" t="s">
        <v>34</v>
      </c>
      <c r="Z553" t="s">
        <v>64</v>
      </c>
      <c r="AA553" t="s">
        <v>34</v>
      </c>
      <c r="AB553" t="s">
        <v>34</v>
      </c>
      <c r="AC553">
        <v>4</v>
      </c>
    </row>
    <row r="554" spans="1:29" x14ac:dyDescent="0.25">
      <c r="A554" t="s">
        <v>84</v>
      </c>
      <c r="B554">
        <v>35038</v>
      </c>
      <c r="C554" t="s">
        <v>901</v>
      </c>
      <c r="D554" t="s">
        <v>915</v>
      </c>
      <c r="E554" t="s">
        <v>915</v>
      </c>
      <c r="F554" t="s">
        <v>30</v>
      </c>
      <c r="G554">
        <v>0</v>
      </c>
      <c r="H554">
        <v>1</v>
      </c>
      <c r="I554">
        <v>3</v>
      </c>
      <c r="J554">
        <v>13</v>
      </c>
      <c r="K554" t="s">
        <v>57</v>
      </c>
      <c r="L554" t="s">
        <v>903</v>
      </c>
      <c r="M554">
        <v>6247</v>
      </c>
      <c r="N554">
        <v>99</v>
      </c>
      <c r="O554">
        <v>99</v>
      </c>
      <c r="P554">
        <v>99</v>
      </c>
      <c r="Q554">
        <v>99</v>
      </c>
      <c r="R554">
        <v>99</v>
      </c>
      <c r="S554">
        <v>100</v>
      </c>
      <c r="T554">
        <v>96.78</v>
      </c>
      <c r="U554">
        <v>100</v>
      </c>
      <c r="V554">
        <v>100</v>
      </c>
      <c r="W554" t="s">
        <v>537</v>
      </c>
      <c r="X554" t="s">
        <v>904</v>
      </c>
      <c r="Y554" t="s">
        <v>34</v>
      </c>
      <c r="Z554" t="s">
        <v>297</v>
      </c>
      <c r="AA554" t="s">
        <v>34</v>
      </c>
      <c r="AB554" t="s">
        <v>34</v>
      </c>
      <c r="AC554">
        <v>4</v>
      </c>
    </row>
    <row r="555" spans="1:29" x14ac:dyDescent="0.25">
      <c r="A555" t="s">
        <v>84</v>
      </c>
      <c r="B555">
        <v>35038</v>
      </c>
      <c r="C555" t="s">
        <v>901</v>
      </c>
      <c r="D555" t="s">
        <v>919</v>
      </c>
      <c r="E555" t="s">
        <v>919</v>
      </c>
      <c r="F555" t="s">
        <v>30</v>
      </c>
      <c r="G555">
        <v>0</v>
      </c>
      <c r="H555">
        <v>1</v>
      </c>
      <c r="I555">
        <v>3</v>
      </c>
      <c r="J555">
        <v>30</v>
      </c>
      <c r="K555" t="s">
        <v>57</v>
      </c>
      <c r="L555" t="s">
        <v>903</v>
      </c>
      <c r="M555">
        <v>2614</v>
      </c>
      <c r="N555">
        <v>97</v>
      </c>
      <c r="O555">
        <v>97</v>
      </c>
      <c r="P555">
        <v>97</v>
      </c>
      <c r="Q555">
        <v>97</v>
      </c>
      <c r="R555">
        <v>97</v>
      </c>
      <c r="S555">
        <v>100</v>
      </c>
      <c r="T555">
        <v>89.37</v>
      </c>
      <c r="U555">
        <v>100</v>
      </c>
      <c r="V555">
        <v>100</v>
      </c>
      <c r="W555" t="s">
        <v>537</v>
      </c>
      <c r="X555" t="s">
        <v>904</v>
      </c>
      <c r="Y555" t="s">
        <v>34</v>
      </c>
      <c r="Z555" t="s">
        <v>92</v>
      </c>
      <c r="AA555" t="s">
        <v>34</v>
      </c>
      <c r="AB555" t="s">
        <v>34</v>
      </c>
      <c r="AC555">
        <v>4</v>
      </c>
    </row>
    <row r="556" spans="1:29" x14ac:dyDescent="0.25">
      <c r="A556" t="s">
        <v>84</v>
      </c>
      <c r="B556">
        <v>35038</v>
      </c>
      <c r="C556" t="s">
        <v>901</v>
      </c>
      <c r="D556" t="s">
        <v>921</v>
      </c>
      <c r="E556" t="s">
        <v>921</v>
      </c>
      <c r="F556" t="s">
        <v>30</v>
      </c>
      <c r="G556">
        <v>0</v>
      </c>
      <c r="H556">
        <v>1</v>
      </c>
      <c r="I556">
        <v>3</v>
      </c>
      <c r="J556">
        <v>41</v>
      </c>
      <c r="K556" t="s">
        <v>57</v>
      </c>
      <c r="L556" t="s">
        <v>903</v>
      </c>
      <c r="M556">
        <v>44343</v>
      </c>
      <c r="N556">
        <v>96</v>
      </c>
      <c r="O556">
        <v>96</v>
      </c>
      <c r="P556">
        <v>96</v>
      </c>
      <c r="Q556">
        <v>95</v>
      </c>
      <c r="R556">
        <v>96</v>
      </c>
      <c r="S556">
        <v>84.33</v>
      </c>
      <c r="T556">
        <v>100</v>
      </c>
      <c r="U556">
        <v>99.91</v>
      </c>
      <c r="V556">
        <v>100</v>
      </c>
      <c r="W556" t="s">
        <v>922</v>
      </c>
      <c r="X556" t="s">
        <v>904</v>
      </c>
      <c r="Y556" t="s">
        <v>735</v>
      </c>
      <c r="Z556" t="s">
        <v>34</v>
      </c>
      <c r="AA556" t="s">
        <v>64</v>
      </c>
      <c r="AB556" t="s">
        <v>34</v>
      </c>
      <c r="AC556">
        <v>4</v>
      </c>
    </row>
    <row r="557" spans="1:29" x14ac:dyDescent="0.25">
      <c r="A557" t="s">
        <v>84</v>
      </c>
      <c r="B557">
        <v>35038</v>
      </c>
      <c r="C557" t="s">
        <v>901</v>
      </c>
      <c r="D557" t="s">
        <v>923</v>
      </c>
      <c r="E557" t="s">
        <v>923</v>
      </c>
      <c r="F557" t="s">
        <v>30</v>
      </c>
      <c r="G557">
        <v>0</v>
      </c>
      <c r="H557">
        <v>1</v>
      </c>
      <c r="I557">
        <v>3</v>
      </c>
      <c r="J557">
        <v>46</v>
      </c>
      <c r="K557" t="s">
        <v>57</v>
      </c>
      <c r="L557" t="s">
        <v>903</v>
      </c>
      <c r="M557">
        <v>43027</v>
      </c>
      <c r="N557">
        <v>96</v>
      </c>
      <c r="O557">
        <v>96</v>
      </c>
      <c r="P557">
        <v>96</v>
      </c>
      <c r="Q557">
        <v>96</v>
      </c>
      <c r="R557">
        <v>96</v>
      </c>
      <c r="S557">
        <v>84.33</v>
      </c>
      <c r="T557">
        <v>100</v>
      </c>
      <c r="U557">
        <v>100</v>
      </c>
      <c r="V557">
        <v>100</v>
      </c>
      <c r="W557" t="s">
        <v>368</v>
      </c>
      <c r="X557" t="s">
        <v>904</v>
      </c>
      <c r="Y557" t="s">
        <v>735</v>
      </c>
      <c r="Z557" t="s">
        <v>34</v>
      </c>
      <c r="AA557" t="s">
        <v>34</v>
      </c>
      <c r="AB557" t="s">
        <v>34</v>
      </c>
      <c r="AC557">
        <v>4</v>
      </c>
    </row>
    <row r="558" spans="1:29" x14ac:dyDescent="0.25">
      <c r="A558" t="s">
        <v>84</v>
      </c>
      <c r="B558">
        <v>35038</v>
      </c>
      <c r="C558" t="s">
        <v>901</v>
      </c>
      <c r="D558" t="s">
        <v>924</v>
      </c>
      <c r="E558" t="s">
        <v>924</v>
      </c>
      <c r="F558" t="s">
        <v>30</v>
      </c>
      <c r="G558">
        <v>0</v>
      </c>
      <c r="H558">
        <v>1</v>
      </c>
      <c r="I558">
        <v>3</v>
      </c>
      <c r="J558">
        <v>54</v>
      </c>
      <c r="K558" t="s">
        <v>57</v>
      </c>
      <c r="L558" t="s">
        <v>903</v>
      </c>
      <c r="M558">
        <v>40282</v>
      </c>
      <c r="N558">
        <v>96</v>
      </c>
      <c r="O558">
        <v>96</v>
      </c>
      <c r="P558">
        <v>96</v>
      </c>
      <c r="Q558">
        <v>96</v>
      </c>
      <c r="R558">
        <v>96</v>
      </c>
      <c r="S558">
        <v>100</v>
      </c>
      <c r="T558">
        <v>87.3</v>
      </c>
      <c r="U558">
        <v>100</v>
      </c>
      <c r="V558">
        <v>100</v>
      </c>
      <c r="W558" t="s">
        <v>537</v>
      </c>
      <c r="X558" t="s">
        <v>904</v>
      </c>
      <c r="Y558" t="s">
        <v>34</v>
      </c>
      <c r="Z558" t="s">
        <v>347</v>
      </c>
      <c r="AA558" t="s">
        <v>34</v>
      </c>
      <c r="AB558" t="s">
        <v>34</v>
      </c>
      <c r="AC558">
        <v>4</v>
      </c>
    </row>
    <row r="559" spans="1:29" x14ac:dyDescent="0.25">
      <c r="A559" t="s">
        <v>84</v>
      </c>
      <c r="B559">
        <v>35038</v>
      </c>
      <c r="C559" t="s">
        <v>901</v>
      </c>
      <c r="D559" t="s">
        <v>926</v>
      </c>
      <c r="E559" t="s">
        <v>926</v>
      </c>
      <c r="F559" t="s">
        <v>30</v>
      </c>
      <c r="G559">
        <v>0</v>
      </c>
      <c r="H559">
        <v>1</v>
      </c>
      <c r="I559">
        <v>3</v>
      </c>
      <c r="J559">
        <v>68</v>
      </c>
      <c r="K559" t="s">
        <v>57</v>
      </c>
      <c r="L559" t="s">
        <v>903</v>
      </c>
      <c r="M559">
        <v>44450</v>
      </c>
      <c r="N559">
        <v>95</v>
      </c>
      <c r="O559">
        <v>95</v>
      </c>
      <c r="P559">
        <v>95</v>
      </c>
      <c r="Q559">
        <v>95</v>
      </c>
      <c r="R559">
        <v>95</v>
      </c>
      <c r="S559">
        <v>84.33</v>
      </c>
      <c r="T559">
        <v>98.4</v>
      </c>
      <c r="U559">
        <v>99.92</v>
      </c>
      <c r="V559">
        <v>100</v>
      </c>
      <c r="W559" t="s">
        <v>119</v>
      </c>
      <c r="X559" t="s">
        <v>904</v>
      </c>
      <c r="Y559" t="s">
        <v>735</v>
      </c>
      <c r="Z559" t="s">
        <v>480</v>
      </c>
      <c r="AA559" t="s">
        <v>64</v>
      </c>
      <c r="AB559" t="s">
        <v>34</v>
      </c>
      <c r="AC559">
        <v>4</v>
      </c>
    </row>
    <row r="560" spans="1:29" x14ac:dyDescent="0.25">
      <c r="A560" t="s">
        <v>84</v>
      </c>
      <c r="B560">
        <v>35038</v>
      </c>
      <c r="C560" t="s">
        <v>901</v>
      </c>
      <c r="D560" t="s">
        <v>975</v>
      </c>
      <c r="E560" t="s">
        <v>975</v>
      </c>
      <c r="F560" t="s">
        <v>30</v>
      </c>
      <c r="G560">
        <v>0</v>
      </c>
      <c r="H560">
        <v>1</v>
      </c>
      <c r="I560">
        <v>3</v>
      </c>
      <c r="J560">
        <v>93</v>
      </c>
      <c r="K560" t="s">
        <v>57</v>
      </c>
      <c r="L560" t="s">
        <v>959</v>
      </c>
      <c r="M560">
        <v>93219</v>
      </c>
      <c r="N560">
        <v>100</v>
      </c>
      <c r="O560">
        <v>100</v>
      </c>
      <c r="P560">
        <v>100</v>
      </c>
      <c r="Q560">
        <v>100</v>
      </c>
      <c r="R560">
        <v>100</v>
      </c>
      <c r="S560">
        <v>100</v>
      </c>
      <c r="T560">
        <v>100</v>
      </c>
      <c r="U560">
        <v>100</v>
      </c>
      <c r="V560">
        <v>100</v>
      </c>
      <c r="W560" t="s">
        <v>439</v>
      </c>
      <c r="X560" t="s">
        <v>960</v>
      </c>
      <c r="Y560" t="s">
        <v>34</v>
      </c>
      <c r="Z560" t="s">
        <v>34</v>
      </c>
      <c r="AA560" t="s">
        <v>34</v>
      </c>
      <c r="AB560" t="s">
        <v>34</v>
      </c>
      <c r="AC560">
        <v>4</v>
      </c>
    </row>
    <row r="561" spans="1:29" x14ac:dyDescent="0.25">
      <c r="A561" t="s">
        <v>84</v>
      </c>
      <c r="B561">
        <v>35038</v>
      </c>
      <c r="C561" t="s">
        <v>901</v>
      </c>
      <c r="D561" t="s">
        <v>927</v>
      </c>
      <c r="E561" t="s">
        <v>927</v>
      </c>
      <c r="F561" t="s">
        <v>30</v>
      </c>
      <c r="G561">
        <v>0</v>
      </c>
      <c r="H561">
        <v>1</v>
      </c>
      <c r="I561">
        <v>3</v>
      </c>
      <c r="J561">
        <v>74</v>
      </c>
      <c r="K561" t="s">
        <v>61</v>
      </c>
      <c r="L561" t="s">
        <v>903</v>
      </c>
      <c r="M561">
        <v>42091</v>
      </c>
      <c r="N561">
        <v>95</v>
      </c>
      <c r="O561">
        <v>95</v>
      </c>
      <c r="P561">
        <v>95</v>
      </c>
      <c r="Q561">
        <v>95</v>
      </c>
      <c r="R561">
        <v>95</v>
      </c>
      <c r="S561">
        <v>100</v>
      </c>
      <c r="T561">
        <v>80.78</v>
      </c>
      <c r="U561">
        <v>100</v>
      </c>
      <c r="V561">
        <v>100</v>
      </c>
      <c r="W561" t="s">
        <v>537</v>
      </c>
      <c r="X561" t="s">
        <v>904</v>
      </c>
      <c r="Y561" t="s">
        <v>34</v>
      </c>
      <c r="Z561" t="s">
        <v>928</v>
      </c>
      <c r="AA561" t="s">
        <v>34</v>
      </c>
      <c r="AB561" t="s">
        <v>34</v>
      </c>
      <c r="AC561">
        <v>4</v>
      </c>
    </row>
    <row r="562" spans="1:29" x14ac:dyDescent="0.25">
      <c r="A562" t="s">
        <v>84</v>
      </c>
      <c r="B562">
        <v>37552</v>
      </c>
      <c r="C562" t="s">
        <v>215</v>
      </c>
      <c r="D562" t="s">
        <v>191</v>
      </c>
      <c r="E562" t="s">
        <v>191</v>
      </c>
      <c r="F562" t="s">
        <v>30</v>
      </c>
      <c r="G562">
        <v>0</v>
      </c>
      <c r="H562">
        <v>1</v>
      </c>
      <c r="I562">
        <v>2</v>
      </c>
      <c r="J562">
        <v>4</v>
      </c>
      <c r="K562" t="s">
        <v>31</v>
      </c>
      <c r="L562" t="s">
        <v>274</v>
      </c>
      <c r="M562">
        <v>7125</v>
      </c>
      <c r="N562">
        <v>66</v>
      </c>
      <c r="O562">
        <v>66</v>
      </c>
      <c r="P562">
        <v>66</v>
      </c>
      <c r="Q562">
        <v>66</v>
      </c>
      <c r="R562">
        <v>66</v>
      </c>
      <c r="S562">
        <v>100</v>
      </c>
      <c r="T562">
        <v>99.96</v>
      </c>
      <c r="V562">
        <v>0</v>
      </c>
      <c r="W562" t="s">
        <v>188</v>
      </c>
      <c r="Y562" t="s">
        <v>34</v>
      </c>
      <c r="Z562" t="s">
        <v>64</v>
      </c>
      <c r="AB562" t="s">
        <v>35</v>
      </c>
      <c r="AC562">
        <v>3</v>
      </c>
    </row>
    <row r="563" spans="1:29" x14ac:dyDescent="0.25">
      <c r="A563" t="s">
        <v>84</v>
      </c>
      <c r="B563">
        <v>37552</v>
      </c>
      <c r="C563" t="s">
        <v>215</v>
      </c>
      <c r="D563" t="s">
        <v>192</v>
      </c>
      <c r="E563" t="s">
        <v>192</v>
      </c>
      <c r="F563" t="s">
        <v>30</v>
      </c>
      <c r="G563">
        <v>0</v>
      </c>
      <c r="H563">
        <v>1</v>
      </c>
      <c r="I563">
        <v>2</v>
      </c>
      <c r="J563">
        <v>5</v>
      </c>
      <c r="K563" t="s">
        <v>31</v>
      </c>
      <c r="L563" t="s">
        <v>274</v>
      </c>
      <c r="M563">
        <v>7125</v>
      </c>
      <c r="N563">
        <v>66</v>
      </c>
      <c r="O563">
        <v>66</v>
      </c>
      <c r="P563">
        <v>66</v>
      </c>
      <c r="Q563">
        <v>66</v>
      </c>
      <c r="R563">
        <v>66</v>
      </c>
      <c r="S563">
        <v>100</v>
      </c>
      <c r="T563">
        <v>99.96</v>
      </c>
      <c r="V563">
        <v>0</v>
      </c>
      <c r="W563" t="s">
        <v>188</v>
      </c>
      <c r="Y563" t="s">
        <v>34</v>
      </c>
      <c r="Z563" t="s">
        <v>64</v>
      </c>
      <c r="AB563" t="s">
        <v>35</v>
      </c>
      <c r="AC563">
        <v>3</v>
      </c>
    </row>
    <row r="564" spans="1:29" x14ac:dyDescent="0.25">
      <c r="A564" t="s">
        <v>84</v>
      </c>
      <c r="B564">
        <v>37552</v>
      </c>
      <c r="C564" t="s">
        <v>215</v>
      </c>
      <c r="D564" t="s">
        <v>276</v>
      </c>
      <c r="E564" t="s">
        <v>276</v>
      </c>
      <c r="F564" t="s">
        <v>30</v>
      </c>
      <c r="G564">
        <v>0</v>
      </c>
      <c r="H564">
        <v>1</v>
      </c>
      <c r="I564">
        <v>3</v>
      </c>
      <c r="J564">
        <v>27</v>
      </c>
      <c r="K564" t="s">
        <v>57</v>
      </c>
      <c r="L564" t="s">
        <v>274</v>
      </c>
      <c r="M564">
        <v>21724</v>
      </c>
      <c r="N564">
        <v>65</v>
      </c>
      <c r="O564">
        <v>65</v>
      </c>
      <c r="P564">
        <v>66</v>
      </c>
      <c r="Q564">
        <v>60</v>
      </c>
      <c r="R564">
        <v>65</v>
      </c>
      <c r="S564">
        <v>100</v>
      </c>
      <c r="T564">
        <v>96.03</v>
      </c>
      <c r="V564">
        <v>0</v>
      </c>
      <c r="W564" t="s">
        <v>195</v>
      </c>
      <c r="Y564" t="s">
        <v>34</v>
      </c>
      <c r="Z564" t="s">
        <v>196</v>
      </c>
      <c r="AB564" t="s">
        <v>35</v>
      </c>
      <c r="AC564">
        <v>3</v>
      </c>
    </row>
    <row r="565" spans="1:29" x14ac:dyDescent="0.25">
      <c r="A565" t="s">
        <v>84</v>
      </c>
      <c r="B565">
        <v>37552</v>
      </c>
      <c r="C565" t="s">
        <v>215</v>
      </c>
      <c r="D565" t="s">
        <v>283</v>
      </c>
      <c r="E565" t="s">
        <v>283</v>
      </c>
      <c r="F565" t="s">
        <v>30</v>
      </c>
      <c r="G565">
        <v>0</v>
      </c>
      <c r="H565">
        <v>1</v>
      </c>
      <c r="I565">
        <v>0</v>
      </c>
      <c r="J565">
        <v>91</v>
      </c>
      <c r="K565" t="s">
        <v>57</v>
      </c>
      <c r="L565" t="s">
        <v>274</v>
      </c>
      <c r="M565">
        <v>519</v>
      </c>
      <c r="N565">
        <v>60</v>
      </c>
      <c r="O565">
        <v>60</v>
      </c>
      <c r="P565">
        <v>60</v>
      </c>
      <c r="Q565">
        <v>60</v>
      </c>
      <c r="R565">
        <v>60</v>
      </c>
      <c r="S565">
        <v>100</v>
      </c>
      <c r="T565">
        <v>81.88</v>
      </c>
      <c r="V565">
        <v>0</v>
      </c>
      <c r="W565" t="s">
        <v>213</v>
      </c>
      <c r="Y565" t="s">
        <v>34</v>
      </c>
      <c r="Z565" t="s">
        <v>284</v>
      </c>
      <c r="AB565" t="s">
        <v>35</v>
      </c>
      <c r="AC565">
        <v>3</v>
      </c>
    </row>
    <row r="566" spans="1:29" x14ac:dyDescent="0.25">
      <c r="A566" t="s">
        <v>84</v>
      </c>
      <c r="B566">
        <v>37552</v>
      </c>
      <c r="C566" t="s">
        <v>215</v>
      </c>
      <c r="D566" t="s">
        <v>267</v>
      </c>
      <c r="E566" t="s">
        <v>267</v>
      </c>
      <c r="F566" t="s">
        <v>30</v>
      </c>
      <c r="G566">
        <v>0</v>
      </c>
      <c r="H566">
        <v>1</v>
      </c>
      <c r="I566">
        <v>3</v>
      </c>
      <c r="J566">
        <v>87</v>
      </c>
      <c r="K566" t="s">
        <v>61</v>
      </c>
      <c r="L566" t="s">
        <v>274</v>
      </c>
      <c r="M566">
        <v>21474</v>
      </c>
      <c r="N566">
        <v>60</v>
      </c>
      <c r="O566">
        <v>60</v>
      </c>
      <c r="P566">
        <v>61</v>
      </c>
      <c r="Q566">
        <v>56</v>
      </c>
      <c r="R566">
        <v>61</v>
      </c>
      <c r="S566">
        <v>86.2</v>
      </c>
      <c r="T566">
        <v>96.46</v>
      </c>
      <c r="V566">
        <v>0</v>
      </c>
      <c r="W566" t="s">
        <v>206</v>
      </c>
      <c r="Y566" t="s">
        <v>136</v>
      </c>
      <c r="Z566" t="s">
        <v>268</v>
      </c>
      <c r="AB566" t="s">
        <v>35</v>
      </c>
      <c r="AC566">
        <v>3</v>
      </c>
    </row>
    <row r="567" spans="1:29" x14ac:dyDescent="0.25">
      <c r="A567" t="s">
        <v>27</v>
      </c>
      <c r="B567">
        <v>25114</v>
      </c>
      <c r="C567" t="s">
        <v>28</v>
      </c>
      <c r="D567" t="s">
        <v>65</v>
      </c>
      <c r="E567" t="s">
        <v>65</v>
      </c>
      <c r="F567" t="s">
        <v>30</v>
      </c>
      <c r="G567">
        <v>1</v>
      </c>
      <c r="H567">
        <v>2</v>
      </c>
      <c r="I567">
        <v>3</v>
      </c>
      <c r="J567">
        <v>44</v>
      </c>
      <c r="K567" t="s">
        <v>57</v>
      </c>
      <c r="L567" t="s">
        <v>32</v>
      </c>
      <c r="M567">
        <v>156257</v>
      </c>
      <c r="N567">
        <v>97</v>
      </c>
      <c r="O567">
        <v>97</v>
      </c>
      <c r="P567">
        <v>98</v>
      </c>
      <c r="Q567">
        <v>92</v>
      </c>
      <c r="R567">
        <v>97</v>
      </c>
      <c r="S567">
        <v>95.84</v>
      </c>
      <c r="T567">
        <v>96.56</v>
      </c>
      <c r="U567">
        <v>99.15</v>
      </c>
      <c r="W567" t="s">
        <v>66</v>
      </c>
      <c r="Y567" t="s">
        <v>51</v>
      </c>
      <c r="Z567" t="s">
        <v>67</v>
      </c>
      <c r="AA567" t="s">
        <v>52</v>
      </c>
      <c r="AB567" t="s">
        <v>35</v>
      </c>
      <c r="AC567">
        <v>3</v>
      </c>
    </row>
    <row r="568" spans="1:29" x14ac:dyDescent="0.25">
      <c r="A568" t="s">
        <v>143</v>
      </c>
      <c r="B568">
        <v>37552</v>
      </c>
      <c r="C568" t="s">
        <v>215</v>
      </c>
      <c r="D568" t="s">
        <v>261</v>
      </c>
      <c r="E568" t="s">
        <v>261</v>
      </c>
      <c r="F568" t="s">
        <v>30</v>
      </c>
      <c r="G568">
        <v>1</v>
      </c>
      <c r="H568">
        <v>2</v>
      </c>
      <c r="I568">
        <v>3</v>
      </c>
      <c r="J568">
        <v>55</v>
      </c>
      <c r="K568" t="s">
        <v>57</v>
      </c>
      <c r="L568" t="s">
        <v>258</v>
      </c>
      <c r="M568">
        <v>86868</v>
      </c>
      <c r="N568">
        <v>62</v>
      </c>
      <c r="O568">
        <v>62</v>
      </c>
      <c r="P568">
        <v>63</v>
      </c>
      <c r="Q568">
        <v>57</v>
      </c>
      <c r="R568">
        <v>62</v>
      </c>
      <c r="S568">
        <v>91.08</v>
      </c>
      <c r="T568">
        <v>96.03</v>
      </c>
      <c r="V568">
        <v>0</v>
      </c>
      <c r="W568" t="s">
        <v>206</v>
      </c>
      <c r="Y568" t="s">
        <v>262</v>
      </c>
      <c r="Z568" t="s">
        <v>196</v>
      </c>
      <c r="AB568" t="s">
        <v>35</v>
      </c>
      <c r="AC568">
        <v>3</v>
      </c>
    </row>
    <row r="569" spans="1:29" x14ac:dyDescent="0.25">
      <c r="A569" t="s">
        <v>143</v>
      </c>
      <c r="B569">
        <v>37552</v>
      </c>
      <c r="C569" t="s">
        <v>215</v>
      </c>
      <c r="D569" t="s">
        <v>264</v>
      </c>
      <c r="E569" t="s">
        <v>264</v>
      </c>
      <c r="F569" t="s">
        <v>30</v>
      </c>
      <c r="G569">
        <v>1</v>
      </c>
      <c r="H569">
        <v>2</v>
      </c>
      <c r="I569">
        <v>3</v>
      </c>
      <c r="J569">
        <v>77</v>
      </c>
      <c r="K569" t="s">
        <v>57</v>
      </c>
      <c r="L569" t="s">
        <v>258</v>
      </c>
      <c r="M569">
        <v>39228</v>
      </c>
      <c r="N569">
        <v>61</v>
      </c>
      <c r="O569">
        <v>61</v>
      </c>
      <c r="P569">
        <v>62</v>
      </c>
      <c r="Q569">
        <v>56</v>
      </c>
      <c r="R569">
        <v>61</v>
      </c>
      <c r="S569">
        <v>88.26</v>
      </c>
      <c r="T569">
        <v>96.03</v>
      </c>
      <c r="V569">
        <v>0</v>
      </c>
      <c r="W569" t="s">
        <v>206</v>
      </c>
      <c r="Y569" t="s">
        <v>265</v>
      </c>
      <c r="Z569" t="s">
        <v>196</v>
      </c>
      <c r="AB569" t="s">
        <v>35</v>
      </c>
      <c r="AC569">
        <v>3</v>
      </c>
    </row>
    <row r="570" spans="1:29" x14ac:dyDescent="0.25">
      <c r="A570" t="s">
        <v>84</v>
      </c>
      <c r="B570">
        <v>35038</v>
      </c>
      <c r="C570" t="s">
        <v>901</v>
      </c>
      <c r="D570" t="s">
        <v>930</v>
      </c>
      <c r="E570" t="s">
        <v>930</v>
      </c>
      <c r="F570" t="s">
        <v>30</v>
      </c>
      <c r="G570">
        <v>1</v>
      </c>
      <c r="H570">
        <v>2</v>
      </c>
      <c r="I570">
        <v>3</v>
      </c>
      <c r="J570">
        <v>98</v>
      </c>
      <c r="K570" t="s">
        <v>80</v>
      </c>
      <c r="L570" t="s">
        <v>903</v>
      </c>
      <c r="M570">
        <v>7127</v>
      </c>
      <c r="N570">
        <v>95</v>
      </c>
      <c r="O570">
        <v>95</v>
      </c>
      <c r="P570">
        <v>95</v>
      </c>
      <c r="Q570">
        <v>95</v>
      </c>
      <c r="R570">
        <v>95</v>
      </c>
      <c r="S570">
        <v>83.51</v>
      </c>
      <c r="T570">
        <v>97.6</v>
      </c>
      <c r="U570">
        <v>100</v>
      </c>
      <c r="V570">
        <v>100</v>
      </c>
      <c r="W570" t="s">
        <v>544</v>
      </c>
      <c r="X570" t="s">
        <v>904</v>
      </c>
      <c r="Y570" t="s">
        <v>735</v>
      </c>
      <c r="Z570" t="s">
        <v>590</v>
      </c>
      <c r="AA570" t="s">
        <v>34</v>
      </c>
      <c r="AB570" t="s">
        <v>34</v>
      </c>
      <c r="AC570">
        <v>4</v>
      </c>
    </row>
    <row r="571" spans="1:29" x14ac:dyDescent="0.25">
      <c r="A571" t="s">
        <v>84</v>
      </c>
      <c r="B571">
        <v>35038</v>
      </c>
      <c r="C571" t="s">
        <v>901</v>
      </c>
      <c r="D571" t="s">
        <v>931</v>
      </c>
      <c r="E571" t="s">
        <v>931</v>
      </c>
      <c r="F571" t="s">
        <v>30</v>
      </c>
      <c r="G571">
        <v>1</v>
      </c>
      <c r="H571">
        <v>2</v>
      </c>
      <c r="I571">
        <v>3</v>
      </c>
      <c r="J571">
        <v>99</v>
      </c>
      <c r="K571" t="s">
        <v>80</v>
      </c>
      <c r="L571" t="s">
        <v>903</v>
      </c>
      <c r="M571">
        <v>6723</v>
      </c>
      <c r="N571">
        <v>95</v>
      </c>
      <c r="O571">
        <v>95</v>
      </c>
      <c r="P571">
        <v>95</v>
      </c>
      <c r="Q571">
        <v>95</v>
      </c>
      <c r="R571">
        <v>95</v>
      </c>
      <c r="S571">
        <v>83.51</v>
      </c>
      <c r="T571">
        <v>98.4</v>
      </c>
      <c r="U571">
        <v>100</v>
      </c>
      <c r="V571">
        <v>100</v>
      </c>
      <c r="W571" t="s">
        <v>544</v>
      </c>
      <c r="X571" t="s">
        <v>904</v>
      </c>
      <c r="Y571" t="s">
        <v>735</v>
      </c>
      <c r="Z571" t="s">
        <v>480</v>
      </c>
      <c r="AA571" t="s">
        <v>34</v>
      </c>
      <c r="AB571" t="s">
        <v>34</v>
      </c>
      <c r="AC571">
        <v>4</v>
      </c>
    </row>
    <row r="572" spans="1:29" x14ac:dyDescent="0.25">
      <c r="A572" t="s">
        <v>84</v>
      </c>
      <c r="B572">
        <v>37552</v>
      </c>
      <c r="C572" t="s">
        <v>215</v>
      </c>
      <c r="D572" t="s">
        <v>281</v>
      </c>
      <c r="E572" t="s">
        <v>281</v>
      </c>
      <c r="F572" t="s">
        <v>30</v>
      </c>
      <c r="G572">
        <v>1</v>
      </c>
      <c r="H572">
        <v>2</v>
      </c>
      <c r="I572">
        <v>3</v>
      </c>
      <c r="J572">
        <v>54</v>
      </c>
      <c r="K572" t="s">
        <v>57</v>
      </c>
      <c r="L572" t="s">
        <v>274</v>
      </c>
      <c r="M572">
        <v>86868</v>
      </c>
      <c r="N572">
        <v>62</v>
      </c>
      <c r="O572">
        <v>62</v>
      </c>
      <c r="P572">
        <v>63</v>
      </c>
      <c r="Q572">
        <v>57</v>
      </c>
      <c r="R572">
        <v>62</v>
      </c>
      <c r="S572">
        <v>91.08</v>
      </c>
      <c r="T572">
        <v>96.03</v>
      </c>
      <c r="V572">
        <v>0</v>
      </c>
      <c r="W572" t="s">
        <v>206</v>
      </c>
      <c r="Y572" t="s">
        <v>262</v>
      </c>
      <c r="Z572" t="s">
        <v>196</v>
      </c>
      <c r="AB572" t="s">
        <v>35</v>
      </c>
      <c r="AC572">
        <v>3</v>
      </c>
    </row>
    <row r="573" spans="1:29" x14ac:dyDescent="0.25">
      <c r="A573" t="s">
        <v>84</v>
      </c>
      <c r="B573">
        <v>53233</v>
      </c>
      <c r="C573" t="s">
        <v>323</v>
      </c>
      <c r="D573" t="s">
        <v>390</v>
      </c>
      <c r="E573" t="s">
        <v>390</v>
      </c>
      <c r="F573" t="s">
        <v>30</v>
      </c>
      <c r="G573">
        <v>1</v>
      </c>
      <c r="H573">
        <v>2</v>
      </c>
      <c r="I573">
        <v>2</v>
      </c>
      <c r="J573">
        <v>97</v>
      </c>
      <c r="K573" t="s">
        <v>80</v>
      </c>
      <c r="L573" t="s">
        <v>358</v>
      </c>
      <c r="M573">
        <v>2575890</v>
      </c>
      <c r="N573">
        <v>80</v>
      </c>
      <c r="O573">
        <v>80</v>
      </c>
      <c r="P573">
        <v>81</v>
      </c>
      <c r="Q573">
        <v>80</v>
      </c>
      <c r="R573">
        <v>81</v>
      </c>
      <c r="S573">
        <v>48.48</v>
      </c>
      <c r="T573">
        <v>94.42</v>
      </c>
      <c r="V573">
        <v>100</v>
      </c>
      <c r="W573" t="s">
        <v>110</v>
      </c>
      <c r="X573" t="s">
        <v>360</v>
      </c>
      <c r="Y573" t="s">
        <v>381</v>
      </c>
      <c r="Z573" t="s">
        <v>391</v>
      </c>
      <c r="AB573" t="s">
        <v>34</v>
      </c>
      <c r="AC573">
        <v>3</v>
      </c>
    </row>
    <row r="574" spans="1:29" x14ac:dyDescent="0.25">
      <c r="A574" t="s">
        <v>84</v>
      </c>
      <c r="B574">
        <v>53233</v>
      </c>
      <c r="C574" t="s">
        <v>323</v>
      </c>
      <c r="D574" t="s">
        <v>394</v>
      </c>
      <c r="E574" t="s">
        <v>394</v>
      </c>
      <c r="F574" t="s">
        <v>30</v>
      </c>
      <c r="G574">
        <v>1</v>
      </c>
      <c r="H574">
        <v>2</v>
      </c>
      <c r="I574">
        <v>2</v>
      </c>
      <c r="J574">
        <v>99</v>
      </c>
      <c r="K574" t="s">
        <v>80</v>
      </c>
      <c r="L574" t="s">
        <v>358</v>
      </c>
      <c r="M574">
        <v>2390571</v>
      </c>
      <c r="N574">
        <v>80</v>
      </c>
      <c r="O574">
        <v>80</v>
      </c>
      <c r="P574">
        <v>80</v>
      </c>
      <c r="Q574">
        <v>80</v>
      </c>
      <c r="R574">
        <v>80</v>
      </c>
      <c r="S574">
        <v>48.48</v>
      </c>
      <c r="T574">
        <v>93.61</v>
      </c>
      <c r="V574">
        <v>100</v>
      </c>
      <c r="W574" t="s">
        <v>110</v>
      </c>
      <c r="X574" t="s">
        <v>360</v>
      </c>
      <c r="Y574" t="s">
        <v>381</v>
      </c>
      <c r="Z574" t="s">
        <v>393</v>
      </c>
      <c r="AB574" t="s">
        <v>34</v>
      </c>
      <c r="AC574">
        <v>3</v>
      </c>
    </row>
    <row r="575" spans="1:29" x14ac:dyDescent="0.25">
      <c r="A575" t="s">
        <v>84</v>
      </c>
      <c r="B575">
        <v>53233</v>
      </c>
      <c r="C575" t="s">
        <v>323</v>
      </c>
      <c r="D575" t="s">
        <v>377</v>
      </c>
      <c r="E575" t="s">
        <v>377</v>
      </c>
      <c r="F575" t="s">
        <v>30</v>
      </c>
      <c r="G575">
        <v>1</v>
      </c>
      <c r="H575">
        <v>2</v>
      </c>
      <c r="I575">
        <v>2</v>
      </c>
      <c r="J575">
        <v>56</v>
      </c>
      <c r="K575" t="s">
        <v>57</v>
      </c>
      <c r="L575" t="s">
        <v>358</v>
      </c>
      <c r="M575">
        <v>93963</v>
      </c>
      <c r="N575">
        <v>91</v>
      </c>
      <c r="O575">
        <v>91</v>
      </c>
      <c r="P575">
        <v>91</v>
      </c>
      <c r="Q575">
        <v>91</v>
      </c>
      <c r="R575">
        <v>91</v>
      </c>
      <c r="S575">
        <v>77.72</v>
      </c>
      <c r="T575">
        <v>96.84</v>
      </c>
      <c r="V575">
        <v>100</v>
      </c>
      <c r="W575" t="s">
        <v>110</v>
      </c>
      <c r="X575" t="s">
        <v>360</v>
      </c>
      <c r="Y575" t="s">
        <v>378</v>
      </c>
      <c r="Z575" t="s">
        <v>379</v>
      </c>
      <c r="AB575" t="s">
        <v>34</v>
      </c>
      <c r="AC575">
        <v>3</v>
      </c>
    </row>
    <row r="576" spans="1:29" x14ac:dyDescent="0.25">
      <c r="A576" t="s">
        <v>27</v>
      </c>
      <c r="B576">
        <v>46376</v>
      </c>
      <c r="C576" t="s">
        <v>495</v>
      </c>
      <c r="D576" t="s">
        <v>523</v>
      </c>
      <c r="E576" t="s">
        <v>523</v>
      </c>
      <c r="F576" t="s">
        <v>139</v>
      </c>
      <c r="G576">
        <v>1</v>
      </c>
      <c r="H576">
        <v>3</v>
      </c>
      <c r="I576">
        <v>3</v>
      </c>
      <c r="J576">
        <v>99</v>
      </c>
      <c r="K576" t="s">
        <v>80</v>
      </c>
      <c r="L576" t="s">
        <v>497</v>
      </c>
      <c r="M576">
        <v>1465</v>
      </c>
      <c r="N576">
        <v>99</v>
      </c>
      <c r="O576">
        <v>99</v>
      </c>
      <c r="P576">
        <v>99</v>
      </c>
      <c r="Q576">
        <v>99</v>
      </c>
      <c r="R576">
        <v>99</v>
      </c>
      <c r="S576">
        <v>100</v>
      </c>
      <c r="T576">
        <v>100</v>
      </c>
      <c r="U576">
        <v>99.99</v>
      </c>
      <c r="W576" t="s">
        <v>521</v>
      </c>
      <c r="Y576" t="s">
        <v>34</v>
      </c>
      <c r="Z576" t="s">
        <v>34</v>
      </c>
      <c r="AA576" t="s">
        <v>34</v>
      </c>
      <c r="AB576" t="s">
        <v>35</v>
      </c>
      <c r="AC576">
        <v>3</v>
      </c>
    </row>
    <row r="577" spans="1:29" x14ac:dyDescent="0.25">
      <c r="A577" t="s">
        <v>143</v>
      </c>
      <c r="B577">
        <v>23778</v>
      </c>
      <c r="C577" t="s">
        <v>716</v>
      </c>
      <c r="D577" t="s">
        <v>802</v>
      </c>
      <c r="E577" t="s">
        <v>802</v>
      </c>
      <c r="F577" t="s">
        <v>139</v>
      </c>
      <c r="G577">
        <v>1</v>
      </c>
      <c r="H577">
        <v>3</v>
      </c>
      <c r="I577">
        <v>2</v>
      </c>
      <c r="J577">
        <v>50</v>
      </c>
      <c r="K577" t="s">
        <v>57</v>
      </c>
      <c r="L577" t="s">
        <v>798</v>
      </c>
      <c r="M577">
        <v>5760</v>
      </c>
      <c r="N577">
        <v>71</v>
      </c>
      <c r="O577">
        <v>71</v>
      </c>
      <c r="P577">
        <v>71</v>
      </c>
      <c r="Q577">
        <v>69</v>
      </c>
      <c r="R577">
        <v>71</v>
      </c>
      <c r="S577">
        <v>97.16</v>
      </c>
      <c r="T577">
        <v>87</v>
      </c>
      <c r="U577">
        <v>100</v>
      </c>
      <c r="V577">
        <v>0</v>
      </c>
      <c r="W577" t="s">
        <v>729</v>
      </c>
      <c r="Y577" t="s">
        <v>96</v>
      </c>
      <c r="Z577" t="s">
        <v>111</v>
      </c>
      <c r="AA577" t="s">
        <v>34</v>
      </c>
      <c r="AB577" t="s">
        <v>35</v>
      </c>
      <c r="AC577">
        <v>4</v>
      </c>
    </row>
    <row r="578" spans="1:29" x14ac:dyDescent="0.25">
      <c r="A578" t="s">
        <v>143</v>
      </c>
      <c r="B578">
        <v>53233</v>
      </c>
      <c r="C578" t="s">
        <v>323</v>
      </c>
      <c r="D578" t="s">
        <v>403</v>
      </c>
      <c r="E578" t="s">
        <v>403</v>
      </c>
      <c r="F578" t="s">
        <v>30</v>
      </c>
      <c r="G578">
        <v>1</v>
      </c>
      <c r="H578">
        <v>3</v>
      </c>
      <c r="I578">
        <v>2</v>
      </c>
      <c r="J578">
        <v>3</v>
      </c>
      <c r="K578" t="s">
        <v>31</v>
      </c>
      <c r="L578" t="s">
        <v>395</v>
      </c>
      <c r="M578">
        <v>1432670</v>
      </c>
      <c r="N578">
        <v>91</v>
      </c>
      <c r="O578">
        <v>91</v>
      </c>
      <c r="P578">
        <v>88</v>
      </c>
      <c r="Q578">
        <v>85</v>
      </c>
      <c r="R578">
        <v>89</v>
      </c>
      <c r="S578">
        <v>86.88</v>
      </c>
      <c r="T578">
        <v>95.22</v>
      </c>
      <c r="V578">
        <v>92.32</v>
      </c>
      <c r="W578" t="s">
        <v>400</v>
      </c>
      <c r="X578" t="s">
        <v>360</v>
      </c>
      <c r="Y578" t="s">
        <v>111</v>
      </c>
      <c r="Z578" t="s">
        <v>401</v>
      </c>
      <c r="AB578" t="s">
        <v>402</v>
      </c>
      <c r="AC578">
        <v>3</v>
      </c>
    </row>
    <row r="579" spans="1:29" x14ac:dyDescent="0.25">
      <c r="A579" t="s">
        <v>84</v>
      </c>
      <c r="B579">
        <v>58482</v>
      </c>
      <c r="C579" t="s">
        <v>811</v>
      </c>
      <c r="D579" t="s">
        <v>826</v>
      </c>
      <c r="E579" t="s">
        <v>826</v>
      </c>
      <c r="F579" t="s">
        <v>30</v>
      </c>
      <c r="G579">
        <v>1</v>
      </c>
      <c r="H579">
        <v>3</v>
      </c>
      <c r="I579">
        <v>3</v>
      </c>
      <c r="J579">
        <v>7</v>
      </c>
      <c r="K579" t="s">
        <v>31</v>
      </c>
      <c r="L579" t="s">
        <v>812</v>
      </c>
      <c r="M579">
        <v>227548</v>
      </c>
      <c r="N579">
        <v>42</v>
      </c>
      <c r="O579">
        <v>42</v>
      </c>
      <c r="P579">
        <v>42</v>
      </c>
      <c r="Q579">
        <v>42</v>
      </c>
      <c r="R579">
        <v>42</v>
      </c>
      <c r="S579">
        <v>100</v>
      </c>
      <c r="T579">
        <v>100</v>
      </c>
      <c r="V579">
        <v>100</v>
      </c>
      <c r="W579" t="s">
        <v>439</v>
      </c>
      <c r="X579" t="s">
        <v>360</v>
      </c>
      <c r="Y579" t="s">
        <v>34</v>
      </c>
      <c r="Z579" t="s">
        <v>34</v>
      </c>
      <c r="AB579" t="s">
        <v>34</v>
      </c>
      <c r="AC579">
        <v>7</v>
      </c>
    </row>
    <row r="580" spans="1:29" x14ac:dyDescent="0.25">
      <c r="A580" t="s">
        <v>84</v>
      </c>
      <c r="B580">
        <v>58482</v>
      </c>
      <c r="C580" t="s">
        <v>811</v>
      </c>
      <c r="D580" t="s">
        <v>827</v>
      </c>
      <c r="E580" t="s">
        <v>827</v>
      </c>
      <c r="F580" t="s">
        <v>30</v>
      </c>
      <c r="G580">
        <v>1</v>
      </c>
      <c r="H580">
        <v>3</v>
      </c>
      <c r="I580">
        <v>3</v>
      </c>
      <c r="J580">
        <v>8</v>
      </c>
      <c r="K580" t="s">
        <v>31</v>
      </c>
      <c r="L580" t="s">
        <v>812</v>
      </c>
      <c r="M580">
        <v>224654</v>
      </c>
      <c r="N580">
        <v>42</v>
      </c>
      <c r="O580">
        <v>42</v>
      </c>
      <c r="P580">
        <v>42</v>
      </c>
      <c r="Q580">
        <v>42</v>
      </c>
      <c r="R580">
        <v>42</v>
      </c>
      <c r="S580">
        <v>100</v>
      </c>
      <c r="T580">
        <v>100</v>
      </c>
      <c r="V580">
        <v>100</v>
      </c>
      <c r="W580" t="s">
        <v>439</v>
      </c>
      <c r="X580" t="s">
        <v>360</v>
      </c>
      <c r="Y580" t="s">
        <v>34</v>
      </c>
      <c r="Z580" t="s">
        <v>34</v>
      </c>
      <c r="AB580" t="s">
        <v>34</v>
      </c>
      <c r="AC580">
        <v>7</v>
      </c>
    </row>
    <row r="581" spans="1:29" x14ac:dyDescent="0.25">
      <c r="A581" t="s">
        <v>84</v>
      </c>
      <c r="B581">
        <v>37552</v>
      </c>
      <c r="C581" t="s">
        <v>215</v>
      </c>
      <c r="D581" t="s">
        <v>223</v>
      </c>
      <c r="E581" t="s">
        <v>223</v>
      </c>
      <c r="F581" t="s">
        <v>139</v>
      </c>
      <c r="G581">
        <v>1</v>
      </c>
      <c r="H581">
        <v>4</v>
      </c>
      <c r="I581">
        <v>0</v>
      </c>
      <c r="J581">
        <v>3</v>
      </c>
      <c r="K581" t="s">
        <v>31</v>
      </c>
      <c r="L581" t="s">
        <v>217</v>
      </c>
      <c r="M581">
        <v>5760</v>
      </c>
      <c r="N581">
        <v>84</v>
      </c>
      <c r="O581">
        <v>84</v>
      </c>
      <c r="P581">
        <v>84</v>
      </c>
      <c r="Q581">
        <v>82</v>
      </c>
      <c r="R581">
        <v>84</v>
      </c>
      <c r="S581">
        <v>98.4</v>
      </c>
      <c r="T581">
        <v>54.37</v>
      </c>
      <c r="V581">
        <v>100</v>
      </c>
      <c r="W581" t="s">
        <v>218</v>
      </c>
      <c r="X581" t="s">
        <v>88</v>
      </c>
      <c r="Y581" t="s">
        <v>82</v>
      </c>
      <c r="Z581" t="s">
        <v>224</v>
      </c>
      <c r="AB581" t="s">
        <v>34</v>
      </c>
      <c r="AC581">
        <v>3</v>
      </c>
    </row>
    <row r="582" spans="1:29" x14ac:dyDescent="0.25">
      <c r="A582" t="s">
        <v>84</v>
      </c>
      <c r="B582">
        <v>37552</v>
      </c>
      <c r="C582" t="s">
        <v>215</v>
      </c>
      <c r="D582" t="s">
        <v>230</v>
      </c>
      <c r="E582" t="s">
        <v>230</v>
      </c>
      <c r="F582" t="s">
        <v>139</v>
      </c>
      <c r="G582">
        <v>1</v>
      </c>
      <c r="H582">
        <v>4</v>
      </c>
      <c r="I582">
        <v>0</v>
      </c>
      <c r="J582">
        <v>8</v>
      </c>
      <c r="K582" t="s">
        <v>31</v>
      </c>
      <c r="L582" t="s">
        <v>217</v>
      </c>
      <c r="M582">
        <v>2388</v>
      </c>
      <c r="N582">
        <v>84</v>
      </c>
      <c r="O582">
        <v>84</v>
      </c>
      <c r="P582">
        <v>84</v>
      </c>
      <c r="Q582">
        <v>81</v>
      </c>
      <c r="R582">
        <v>84</v>
      </c>
      <c r="S582">
        <v>98.01</v>
      </c>
      <c r="T582">
        <v>54.38</v>
      </c>
      <c r="V582">
        <v>100</v>
      </c>
      <c r="W582" t="s">
        <v>218</v>
      </c>
      <c r="X582" t="s">
        <v>88</v>
      </c>
      <c r="Y582" t="s">
        <v>96</v>
      </c>
      <c r="Z582" t="s">
        <v>224</v>
      </c>
      <c r="AB582" t="s">
        <v>34</v>
      </c>
      <c r="AC582">
        <v>3</v>
      </c>
    </row>
    <row r="583" spans="1:29" x14ac:dyDescent="0.25">
      <c r="A583" t="s">
        <v>27</v>
      </c>
      <c r="B583">
        <v>25114</v>
      </c>
      <c r="C583" t="s">
        <v>28</v>
      </c>
      <c r="D583" t="s">
        <v>53</v>
      </c>
      <c r="E583" t="s">
        <v>53</v>
      </c>
      <c r="F583" t="s">
        <v>30</v>
      </c>
      <c r="G583">
        <v>1</v>
      </c>
      <c r="H583">
        <v>4</v>
      </c>
      <c r="I583">
        <v>3</v>
      </c>
      <c r="J583">
        <v>10</v>
      </c>
      <c r="K583" t="s">
        <v>54</v>
      </c>
      <c r="L583" t="s">
        <v>32</v>
      </c>
      <c r="M583">
        <v>88889</v>
      </c>
      <c r="N583">
        <v>98</v>
      </c>
      <c r="O583">
        <v>98</v>
      </c>
      <c r="P583">
        <v>98</v>
      </c>
      <c r="Q583">
        <v>98</v>
      </c>
      <c r="R583">
        <v>98</v>
      </c>
      <c r="S583">
        <v>95.84</v>
      </c>
      <c r="T583">
        <v>100</v>
      </c>
      <c r="U583">
        <v>99.15</v>
      </c>
      <c r="W583" t="s">
        <v>55</v>
      </c>
      <c r="Y583" t="s">
        <v>51</v>
      </c>
      <c r="Z583" t="s">
        <v>34</v>
      </c>
      <c r="AA583" t="s">
        <v>52</v>
      </c>
      <c r="AB583" t="s">
        <v>35</v>
      </c>
      <c r="AC583">
        <v>3</v>
      </c>
    </row>
    <row r="584" spans="1:29" x14ac:dyDescent="0.25">
      <c r="A584" t="s">
        <v>27</v>
      </c>
      <c r="B584">
        <v>30926</v>
      </c>
      <c r="C584" t="s">
        <v>566</v>
      </c>
      <c r="D584" t="s">
        <v>623</v>
      </c>
      <c r="E584" t="s">
        <v>623</v>
      </c>
      <c r="F584" t="s">
        <v>30</v>
      </c>
      <c r="G584">
        <v>1</v>
      </c>
      <c r="H584">
        <v>4</v>
      </c>
      <c r="I584">
        <v>3</v>
      </c>
      <c r="J584">
        <v>0</v>
      </c>
      <c r="K584" t="s">
        <v>31</v>
      </c>
      <c r="L584" t="s">
        <v>624</v>
      </c>
      <c r="M584">
        <v>2699148</v>
      </c>
      <c r="N584">
        <v>99</v>
      </c>
      <c r="O584">
        <v>99</v>
      </c>
      <c r="P584">
        <v>97</v>
      </c>
      <c r="Q584">
        <v>96</v>
      </c>
      <c r="R584">
        <v>98</v>
      </c>
      <c r="S584">
        <v>100</v>
      </c>
      <c r="T584">
        <v>100</v>
      </c>
      <c r="U584">
        <v>97.99</v>
      </c>
      <c r="W584" t="s">
        <v>625</v>
      </c>
      <c r="Y584" t="s">
        <v>34</v>
      </c>
      <c r="Z584" t="s">
        <v>34</v>
      </c>
      <c r="AA584" t="s">
        <v>626</v>
      </c>
      <c r="AB584" t="s">
        <v>35</v>
      </c>
      <c r="AC584">
        <v>3</v>
      </c>
    </row>
    <row r="585" spans="1:29" x14ac:dyDescent="0.25">
      <c r="A585" t="s">
        <v>27</v>
      </c>
      <c r="B585">
        <v>30926</v>
      </c>
      <c r="C585" t="s">
        <v>566</v>
      </c>
      <c r="D585" t="s">
        <v>392</v>
      </c>
      <c r="E585" t="s">
        <v>392</v>
      </c>
      <c r="F585" t="s">
        <v>30</v>
      </c>
      <c r="G585">
        <v>1</v>
      </c>
      <c r="H585">
        <v>4</v>
      </c>
      <c r="I585">
        <v>3</v>
      </c>
      <c r="J585">
        <v>1</v>
      </c>
      <c r="K585" t="s">
        <v>31</v>
      </c>
      <c r="L585" t="s">
        <v>624</v>
      </c>
      <c r="M585">
        <v>2491986</v>
      </c>
      <c r="N585">
        <v>99</v>
      </c>
      <c r="O585">
        <v>99</v>
      </c>
      <c r="P585">
        <v>97</v>
      </c>
      <c r="Q585">
        <v>96</v>
      </c>
      <c r="R585">
        <v>98</v>
      </c>
      <c r="S585">
        <v>100</v>
      </c>
      <c r="T585">
        <v>100</v>
      </c>
      <c r="U585">
        <v>97.99</v>
      </c>
      <c r="W585" t="s">
        <v>625</v>
      </c>
      <c r="Y585" t="s">
        <v>34</v>
      </c>
      <c r="Z585" t="s">
        <v>34</v>
      </c>
      <c r="AA585" t="s">
        <v>626</v>
      </c>
      <c r="AB585" t="s">
        <v>35</v>
      </c>
      <c r="AC585">
        <v>3</v>
      </c>
    </row>
    <row r="586" spans="1:29" x14ac:dyDescent="0.25">
      <c r="A586" t="s">
        <v>27</v>
      </c>
      <c r="B586">
        <v>30926</v>
      </c>
      <c r="C586" t="s">
        <v>566</v>
      </c>
      <c r="D586" t="s">
        <v>627</v>
      </c>
      <c r="E586" t="s">
        <v>627</v>
      </c>
      <c r="F586" t="s">
        <v>30</v>
      </c>
      <c r="G586">
        <v>1</v>
      </c>
      <c r="H586">
        <v>4</v>
      </c>
      <c r="I586">
        <v>3</v>
      </c>
      <c r="J586">
        <v>2</v>
      </c>
      <c r="K586" t="s">
        <v>31</v>
      </c>
      <c r="L586" t="s">
        <v>624</v>
      </c>
      <c r="M586">
        <v>1100178</v>
      </c>
      <c r="N586">
        <v>99</v>
      </c>
      <c r="O586">
        <v>99</v>
      </c>
      <c r="P586">
        <v>97</v>
      </c>
      <c r="Q586">
        <v>96</v>
      </c>
      <c r="R586">
        <v>98</v>
      </c>
      <c r="S586">
        <v>100</v>
      </c>
      <c r="T586">
        <v>100</v>
      </c>
      <c r="U586">
        <v>97.99</v>
      </c>
      <c r="W586" t="s">
        <v>625</v>
      </c>
      <c r="Y586" t="s">
        <v>34</v>
      </c>
      <c r="Z586" t="s">
        <v>34</v>
      </c>
      <c r="AA586" t="s">
        <v>626</v>
      </c>
      <c r="AB586" t="s">
        <v>35</v>
      </c>
      <c r="AC586">
        <v>3</v>
      </c>
    </row>
    <row r="587" spans="1:29" x14ac:dyDescent="0.25">
      <c r="A587" t="s">
        <v>84</v>
      </c>
      <c r="B587">
        <v>35038</v>
      </c>
      <c r="C587" t="s">
        <v>901</v>
      </c>
      <c r="D587" t="s">
        <v>623</v>
      </c>
      <c r="E587" t="s">
        <v>623</v>
      </c>
      <c r="F587" t="s">
        <v>30</v>
      </c>
      <c r="G587">
        <v>1</v>
      </c>
      <c r="H587">
        <v>4</v>
      </c>
      <c r="I587">
        <v>3</v>
      </c>
      <c r="J587">
        <v>2</v>
      </c>
      <c r="K587" t="s">
        <v>31</v>
      </c>
      <c r="L587" t="s">
        <v>959</v>
      </c>
      <c r="M587">
        <v>2699148</v>
      </c>
      <c r="N587">
        <v>100</v>
      </c>
      <c r="O587">
        <v>100</v>
      </c>
      <c r="P587">
        <v>100</v>
      </c>
      <c r="Q587">
        <v>100</v>
      </c>
      <c r="R587">
        <v>100</v>
      </c>
      <c r="S587">
        <v>100</v>
      </c>
      <c r="T587">
        <v>100</v>
      </c>
      <c r="U587">
        <v>100</v>
      </c>
      <c r="V587">
        <v>100</v>
      </c>
      <c r="W587" t="s">
        <v>439</v>
      </c>
      <c r="X587" t="s">
        <v>960</v>
      </c>
      <c r="Y587" t="s">
        <v>34</v>
      </c>
      <c r="Z587" t="s">
        <v>34</v>
      </c>
      <c r="AA587" t="s">
        <v>34</v>
      </c>
      <c r="AB587" t="s">
        <v>34</v>
      </c>
      <c r="AC587">
        <v>4</v>
      </c>
    </row>
    <row r="588" spans="1:29" x14ac:dyDescent="0.25">
      <c r="A588" t="s">
        <v>84</v>
      </c>
      <c r="B588">
        <v>35038</v>
      </c>
      <c r="C588" t="s">
        <v>901</v>
      </c>
      <c r="D588" t="s">
        <v>392</v>
      </c>
      <c r="E588" t="s">
        <v>392</v>
      </c>
      <c r="F588" t="s">
        <v>30</v>
      </c>
      <c r="G588">
        <v>1</v>
      </c>
      <c r="H588">
        <v>4</v>
      </c>
      <c r="I588">
        <v>3</v>
      </c>
      <c r="J588">
        <v>3</v>
      </c>
      <c r="K588" t="s">
        <v>31</v>
      </c>
      <c r="L588" t="s">
        <v>959</v>
      </c>
      <c r="M588">
        <v>2491986</v>
      </c>
      <c r="N588">
        <v>100</v>
      </c>
      <c r="O588">
        <v>100</v>
      </c>
      <c r="P588">
        <v>100</v>
      </c>
      <c r="Q588">
        <v>100</v>
      </c>
      <c r="R588">
        <v>100</v>
      </c>
      <c r="S588">
        <v>100</v>
      </c>
      <c r="T588">
        <v>100</v>
      </c>
      <c r="U588">
        <v>100</v>
      </c>
      <c r="V588">
        <v>100</v>
      </c>
      <c r="W588" t="s">
        <v>439</v>
      </c>
      <c r="X588" t="s">
        <v>960</v>
      </c>
      <c r="Y588" t="s">
        <v>34</v>
      </c>
      <c r="Z588" t="s">
        <v>34</v>
      </c>
      <c r="AA588" t="s">
        <v>34</v>
      </c>
      <c r="AB588" t="s">
        <v>34</v>
      </c>
      <c r="AC588">
        <v>4</v>
      </c>
    </row>
    <row r="589" spans="1:29" x14ac:dyDescent="0.25">
      <c r="A589" t="s">
        <v>84</v>
      </c>
      <c r="B589">
        <v>35038</v>
      </c>
      <c r="C589" t="s">
        <v>901</v>
      </c>
      <c r="D589" t="s">
        <v>363</v>
      </c>
      <c r="E589" t="s">
        <v>363</v>
      </c>
      <c r="F589" t="s">
        <v>30</v>
      </c>
      <c r="G589">
        <v>1</v>
      </c>
      <c r="H589">
        <v>4</v>
      </c>
      <c r="I589">
        <v>3</v>
      </c>
      <c r="J589">
        <v>44</v>
      </c>
      <c r="K589" t="s">
        <v>946</v>
      </c>
      <c r="L589" t="s">
        <v>933</v>
      </c>
      <c r="M589">
        <v>67801592</v>
      </c>
      <c r="N589">
        <v>99</v>
      </c>
      <c r="O589">
        <v>99</v>
      </c>
      <c r="P589">
        <v>98</v>
      </c>
      <c r="Q589">
        <v>97</v>
      </c>
      <c r="R589">
        <v>99</v>
      </c>
      <c r="S589">
        <v>100</v>
      </c>
      <c r="T589">
        <v>98.93</v>
      </c>
      <c r="U589">
        <v>99.58</v>
      </c>
      <c r="V589">
        <v>100</v>
      </c>
      <c r="W589" t="s">
        <v>947</v>
      </c>
      <c r="X589" t="s">
        <v>934</v>
      </c>
      <c r="Y589" t="s">
        <v>34</v>
      </c>
      <c r="Z589" t="s">
        <v>785</v>
      </c>
      <c r="AA589" t="s">
        <v>102</v>
      </c>
      <c r="AB589" t="s">
        <v>34</v>
      </c>
      <c r="AC589">
        <v>4</v>
      </c>
    </row>
    <row r="590" spans="1:29" x14ac:dyDescent="0.25">
      <c r="A590" t="s">
        <v>84</v>
      </c>
      <c r="B590">
        <v>35038</v>
      </c>
      <c r="C590" t="s">
        <v>901</v>
      </c>
      <c r="D590" t="s">
        <v>916</v>
      </c>
      <c r="E590" t="s">
        <v>916</v>
      </c>
      <c r="F590" t="s">
        <v>30</v>
      </c>
      <c r="G590">
        <v>1</v>
      </c>
      <c r="H590">
        <v>4</v>
      </c>
      <c r="I590">
        <v>3</v>
      </c>
      <c r="J590">
        <v>25</v>
      </c>
      <c r="K590" t="s">
        <v>57</v>
      </c>
      <c r="L590" t="s">
        <v>903</v>
      </c>
      <c r="M590">
        <v>576973</v>
      </c>
      <c r="N590">
        <v>97</v>
      </c>
      <c r="O590">
        <v>97</v>
      </c>
      <c r="P590">
        <v>97</v>
      </c>
      <c r="Q590">
        <v>97</v>
      </c>
      <c r="R590">
        <v>97</v>
      </c>
      <c r="S590">
        <v>95.31</v>
      </c>
      <c r="T590">
        <v>93.84</v>
      </c>
      <c r="U590">
        <v>100</v>
      </c>
      <c r="V590">
        <v>100</v>
      </c>
      <c r="W590" t="s">
        <v>544</v>
      </c>
      <c r="X590" t="s">
        <v>904</v>
      </c>
      <c r="Y590" t="s">
        <v>58</v>
      </c>
      <c r="Z590" t="s">
        <v>393</v>
      </c>
      <c r="AA590" t="s">
        <v>34</v>
      </c>
      <c r="AB590" t="s">
        <v>34</v>
      </c>
      <c r="AC590">
        <v>4</v>
      </c>
    </row>
    <row r="591" spans="1:29" x14ac:dyDescent="0.25">
      <c r="A591" t="s">
        <v>84</v>
      </c>
      <c r="B591">
        <v>53233</v>
      </c>
      <c r="C591" t="s">
        <v>323</v>
      </c>
      <c r="D591" t="s">
        <v>392</v>
      </c>
      <c r="E591" t="s">
        <v>392</v>
      </c>
      <c r="F591" t="s">
        <v>30</v>
      </c>
      <c r="G591">
        <v>1</v>
      </c>
      <c r="H591">
        <v>4</v>
      </c>
      <c r="I591">
        <v>2</v>
      </c>
      <c r="J591">
        <v>98</v>
      </c>
      <c r="K591" t="s">
        <v>80</v>
      </c>
      <c r="L591" t="s">
        <v>358</v>
      </c>
      <c r="M591">
        <v>2491986</v>
      </c>
      <c r="N591">
        <v>80</v>
      </c>
      <c r="O591">
        <v>80</v>
      </c>
      <c r="P591">
        <v>80</v>
      </c>
      <c r="Q591">
        <v>80</v>
      </c>
      <c r="R591">
        <v>80</v>
      </c>
      <c r="S591">
        <v>48.48</v>
      </c>
      <c r="T591">
        <v>93.61</v>
      </c>
      <c r="V591">
        <v>100</v>
      </c>
      <c r="W591" t="s">
        <v>110</v>
      </c>
      <c r="X591" t="s">
        <v>360</v>
      </c>
      <c r="Y591" t="s">
        <v>381</v>
      </c>
      <c r="Z591" t="s">
        <v>393</v>
      </c>
      <c r="AB591" t="s">
        <v>34</v>
      </c>
      <c r="AC591">
        <v>3</v>
      </c>
    </row>
    <row r="592" spans="1:29" x14ac:dyDescent="0.25">
      <c r="A592" t="s">
        <v>84</v>
      </c>
      <c r="B592">
        <v>53233</v>
      </c>
      <c r="C592" t="s">
        <v>323</v>
      </c>
      <c r="D592" t="s">
        <v>363</v>
      </c>
      <c r="E592" t="s">
        <v>363</v>
      </c>
      <c r="F592" t="s">
        <v>30</v>
      </c>
      <c r="G592">
        <v>1</v>
      </c>
      <c r="H592">
        <v>4</v>
      </c>
      <c r="I592">
        <v>1</v>
      </c>
      <c r="J592">
        <v>2</v>
      </c>
      <c r="K592" t="s">
        <v>31</v>
      </c>
      <c r="L592" t="s">
        <v>358</v>
      </c>
      <c r="M592">
        <v>67801592</v>
      </c>
      <c r="N592">
        <v>93</v>
      </c>
      <c r="O592">
        <v>93</v>
      </c>
      <c r="P592">
        <v>93</v>
      </c>
      <c r="Q592">
        <v>90</v>
      </c>
      <c r="R592">
        <v>93</v>
      </c>
      <c r="S592">
        <v>81.39</v>
      </c>
      <c r="T592">
        <v>98.49</v>
      </c>
      <c r="V592">
        <v>100</v>
      </c>
      <c r="W592" t="s">
        <v>359</v>
      </c>
      <c r="X592" t="s">
        <v>360</v>
      </c>
      <c r="Y592" t="s">
        <v>342</v>
      </c>
      <c r="Z592" t="s">
        <v>361</v>
      </c>
      <c r="AB592" t="s">
        <v>34</v>
      </c>
      <c r="AC592">
        <v>3</v>
      </c>
    </row>
    <row r="593" spans="1:29" x14ac:dyDescent="0.25">
      <c r="A593" t="s">
        <v>84</v>
      </c>
      <c r="B593">
        <v>53233</v>
      </c>
      <c r="C593" t="s">
        <v>323</v>
      </c>
      <c r="D593" t="s">
        <v>366</v>
      </c>
      <c r="E593" t="s">
        <v>366</v>
      </c>
      <c r="F593" t="s">
        <v>30</v>
      </c>
      <c r="G593">
        <v>1</v>
      </c>
      <c r="H593">
        <v>4</v>
      </c>
      <c r="I593">
        <v>1</v>
      </c>
      <c r="J593">
        <v>5</v>
      </c>
      <c r="K593" t="s">
        <v>31</v>
      </c>
      <c r="L593" t="s">
        <v>358</v>
      </c>
      <c r="M593">
        <v>35243644</v>
      </c>
      <c r="N593">
        <v>93</v>
      </c>
      <c r="O593">
        <v>93</v>
      </c>
      <c r="P593">
        <v>93</v>
      </c>
      <c r="Q593">
        <v>90</v>
      </c>
      <c r="R593">
        <v>93</v>
      </c>
      <c r="S593">
        <v>81.39</v>
      </c>
      <c r="T593">
        <v>98.49</v>
      </c>
      <c r="V593">
        <v>100</v>
      </c>
      <c r="W593" t="s">
        <v>359</v>
      </c>
      <c r="X593" t="s">
        <v>360</v>
      </c>
      <c r="Y593" t="s">
        <v>342</v>
      </c>
      <c r="Z593" t="s">
        <v>361</v>
      </c>
      <c r="AB593" t="s">
        <v>34</v>
      </c>
      <c r="AC593">
        <v>3</v>
      </c>
    </row>
    <row r="594" spans="1:29" x14ac:dyDescent="0.25">
      <c r="A594" t="s">
        <v>84</v>
      </c>
      <c r="B594">
        <v>58482</v>
      </c>
      <c r="C594" t="s">
        <v>811</v>
      </c>
      <c r="D594" t="s">
        <v>363</v>
      </c>
      <c r="E594" t="s">
        <v>363</v>
      </c>
      <c r="F594" t="s">
        <v>30</v>
      </c>
      <c r="G594">
        <v>1</v>
      </c>
      <c r="H594">
        <v>4</v>
      </c>
      <c r="I594">
        <v>1</v>
      </c>
      <c r="J594">
        <v>5</v>
      </c>
      <c r="K594" t="s">
        <v>31</v>
      </c>
      <c r="L594" t="s">
        <v>812</v>
      </c>
      <c r="M594">
        <v>67801592</v>
      </c>
      <c r="N594">
        <v>74</v>
      </c>
      <c r="O594">
        <v>74</v>
      </c>
      <c r="P594">
        <v>83</v>
      </c>
      <c r="Q594">
        <v>63</v>
      </c>
      <c r="R594">
        <v>79</v>
      </c>
      <c r="S594">
        <v>87.62</v>
      </c>
      <c r="T594">
        <v>34.93</v>
      </c>
      <c r="V594">
        <v>400</v>
      </c>
      <c r="W594" t="s">
        <v>94</v>
      </c>
      <c r="X594" t="s">
        <v>813</v>
      </c>
      <c r="Y594" t="s">
        <v>265</v>
      </c>
      <c r="Z594" t="s">
        <v>821</v>
      </c>
      <c r="AB594" t="s">
        <v>814</v>
      </c>
      <c r="AC594">
        <v>7</v>
      </c>
    </row>
    <row r="595" spans="1:29" x14ac:dyDescent="0.25">
      <c r="A595" t="s">
        <v>84</v>
      </c>
      <c r="B595">
        <v>66122</v>
      </c>
      <c r="C595" t="s">
        <v>286</v>
      </c>
      <c r="D595" t="s">
        <v>287</v>
      </c>
      <c r="E595" t="s">
        <v>287</v>
      </c>
      <c r="F595" t="s">
        <v>30</v>
      </c>
      <c r="G595">
        <v>1</v>
      </c>
      <c r="H595">
        <v>4</v>
      </c>
      <c r="I595">
        <v>3</v>
      </c>
      <c r="J595">
        <v>7</v>
      </c>
      <c r="K595" t="s">
        <v>31</v>
      </c>
      <c r="L595" t="s">
        <v>288</v>
      </c>
      <c r="M595">
        <v>596413</v>
      </c>
      <c r="N595">
        <v>59</v>
      </c>
      <c r="O595">
        <v>59</v>
      </c>
      <c r="P595">
        <v>60</v>
      </c>
      <c r="Q595">
        <v>57</v>
      </c>
      <c r="R595">
        <v>59</v>
      </c>
      <c r="S595">
        <v>100</v>
      </c>
      <c r="T595">
        <v>97.49</v>
      </c>
      <c r="U595">
        <v>100</v>
      </c>
      <c r="V595">
        <v>0</v>
      </c>
      <c r="W595" t="s">
        <v>289</v>
      </c>
      <c r="Y595" t="s">
        <v>34</v>
      </c>
      <c r="Z595" t="s">
        <v>290</v>
      </c>
      <c r="AA595" t="s">
        <v>34</v>
      </c>
      <c r="AB595" t="s">
        <v>35</v>
      </c>
      <c r="AC595">
        <v>5</v>
      </c>
    </row>
    <row r="596" spans="1:29" x14ac:dyDescent="0.25">
      <c r="A596" t="s">
        <v>27</v>
      </c>
      <c r="B596">
        <v>46376</v>
      </c>
      <c r="C596" t="s">
        <v>495</v>
      </c>
      <c r="D596" t="s">
        <v>524</v>
      </c>
      <c r="E596" t="s">
        <v>524</v>
      </c>
      <c r="F596" t="s">
        <v>139</v>
      </c>
      <c r="G596">
        <v>1</v>
      </c>
      <c r="H596">
        <v>5</v>
      </c>
      <c r="I596">
        <v>3</v>
      </c>
      <c r="J596">
        <v>98</v>
      </c>
      <c r="K596" t="s">
        <v>80</v>
      </c>
      <c r="L596" t="s">
        <v>497</v>
      </c>
      <c r="M596">
        <v>1465</v>
      </c>
      <c r="N596">
        <v>99</v>
      </c>
      <c r="O596">
        <v>99</v>
      </c>
      <c r="P596">
        <v>99</v>
      </c>
      <c r="Q596">
        <v>99</v>
      </c>
      <c r="R596">
        <v>99</v>
      </c>
      <c r="S596">
        <v>100</v>
      </c>
      <c r="T596">
        <v>100</v>
      </c>
      <c r="U596">
        <v>99.99</v>
      </c>
      <c r="W596" t="s">
        <v>521</v>
      </c>
      <c r="Y596" t="s">
        <v>34</v>
      </c>
      <c r="Z596" t="s">
        <v>34</v>
      </c>
      <c r="AA596" t="s">
        <v>34</v>
      </c>
      <c r="AB596" t="s">
        <v>35</v>
      </c>
      <c r="AC596">
        <v>3</v>
      </c>
    </row>
    <row r="597" spans="1:29" x14ac:dyDescent="0.25">
      <c r="A597" t="s">
        <v>184</v>
      </c>
      <c r="B597">
        <v>40670</v>
      </c>
      <c r="C597" t="s">
        <v>185</v>
      </c>
      <c r="D597" t="s">
        <v>197</v>
      </c>
      <c r="E597" t="s">
        <v>197</v>
      </c>
      <c r="F597" t="s">
        <v>30</v>
      </c>
      <c r="G597">
        <v>1</v>
      </c>
      <c r="H597">
        <v>5</v>
      </c>
      <c r="I597">
        <v>3</v>
      </c>
      <c r="J597">
        <v>7</v>
      </c>
      <c r="K597" t="s">
        <v>31</v>
      </c>
      <c r="L597" t="s">
        <v>187</v>
      </c>
      <c r="M597">
        <v>646859</v>
      </c>
      <c r="N597">
        <v>98</v>
      </c>
      <c r="O597">
        <v>98</v>
      </c>
      <c r="P597">
        <v>99</v>
      </c>
      <c r="Q597">
        <v>91</v>
      </c>
      <c r="R597">
        <v>98</v>
      </c>
      <c r="S597">
        <v>100</v>
      </c>
      <c r="T597">
        <v>96.03</v>
      </c>
      <c r="W597" t="s">
        <v>195</v>
      </c>
      <c r="Y597" t="s">
        <v>34</v>
      </c>
      <c r="Z597" t="s">
        <v>196</v>
      </c>
      <c r="AB597" t="s">
        <v>35</v>
      </c>
      <c r="AC597">
        <v>2</v>
      </c>
    </row>
    <row r="598" spans="1:29" x14ac:dyDescent="0.25">
      <c r="A598" t="s">
        <v>143</v>
      </c>
      <c r="B598">
        <v>37552</v>
      </c>
      <c r="C598" t="s">
        <v>215</v>
      </c>
      <c r="D598" t="s">
        <v>197</v>
      </c>
      <c r="E598" t="s">
        <v>197</v>
      </c>
      <c r="F598" t="s">
        <v>30</v>
      </c>
      <c r="G598">
        <v>1</v>
      </c>
      <c r="H598">
        <v>5</v>
      </c>
      <c r="I598">
        <v>3</v>
      </c>
      <c r="J598">
        <v>7</v>
      </c>
      <c r="K598" t="s">
        <v>31</v>
      </c>
      <c r="L598" t="s">
        <v>258</v>
      </c>
      <c r="M598">
        <v>646859</v>
      </c>
      <c r="N598">
        <v>65</v>
      </c>
      <c r="O598">
        <v>65</v>
      </c>
      <c r="P598">
        <v>66</v>
      </c>
      <c r="Q598">
        <v>60</v>
      </c>
      <c r="R598">
        <v>65</v>
      </c>
      <c r="S598">
        <v>100</v>
      </c>
      <c r="T598">
        <v>96.03</v>
      </c>
      <c r="V598">
        <v>0</v>
      </c>
      <c r="W598" t="s">
        <v>195</v>
      </c>
      <c r="Y598" t="s">
        <v>34</v>
      </c>
      <c r="Z598" t="s">
        <v>196</v>
      </c>
      <c r="AB598" t="s">
        <v>35</v>
      </c>
      <c r="AC598">
        <v>3</v>
      </c>
    </row>
    <row r="599" spans="1:29" x14ac:dyDescent="0.25">
      <c r="A599" t="s">
        <v>143</v>
      </c>
      <c r="B599">
        <v>53233</v>
      </c>
      <c r="C599" t="s">
        <v>323</v>
      </c>
      <c r="D599" t="s">
        <v>398</v>
      </c>
      <c r="E599" t="s">
        <v>398</v>
      </c>
      <c r="F599" t="s">
        <v>30</v>
      </c>
      <c r="G599">
        <v>1</v>
      </c>
      <c r="H599">
        <v>5</v>
      </c>
      <c r="I599">
        <v>2</v>
      </c>
      <c r="J599">
        <v>1</v>
      </c>
      <c r="K599" t="s">
        <v>31</v>
      </c>
      <c r="L599" t="s">
        <v>395</v>
      </c>
      <c r="M599">
        <v>7006351</v>
      </c>
      <c r="N599">
        <v>91</v>
      </c>
      <c r="O599">
        <v>91</v>
      </c>
      <c r="P599">
        <v>86</v>
      </c>
      <c r="Q599">
        <v>82</v>
      </c>
      <c r="R599">
        <v>89</v>
      </c>
      <c r="S599">
        <v>86.88</v>
      </c>
      <c r="T599">
        <v>100</v>
      </c>
      <c r="V599">
        <v>86.78</v>
      </c>
      <c r="W599" t="s">
        <v>396</v>
      </c>
      <c r="X599" t="s">
        <v>360</v>
      </c>
      <c r="Y599" t="s">
        <v>111</v>
      </c>
      <c r="Z599" t="s">
        <v>34</v>
      </c>
      <c r="AB599" t="s">
        <v>397</v>
      </c>
      <c r="AC599">
        <v>3</v>
      </c>
    </row>
    <row r="600" spans="1:29" x14ac:dyDescent="0.25">
      <c r="A600" t="s">
        <v>143</v>
      </c>
      <c r="B600">
        <v>53233</v>
      </c>
      <c r="C600" t="s">
        <v>323</v>
      </c>
      <c r="D600" t="s">
        <v>399</v>
      </c>
      <c r="E600" t="s">
        <v>399</v>
      </c>
      <c r="F600" t="s">
        <v>30</v>
      </c>
      <c r="G600">
        <v>1</v>
      </c>
      <c r="H600">
        <v>5</v>
      </c>
      <c r="I600">
        <v>2</v>
      </c>
      <c r="J600">
        <v>2</v>
      </c>
      <c r="K600" t="s">
        <v>31</v>
      </c>
      <c r="L600" t="s">
        <v>395</v>
      </c>
      <c r="M600">
        <v>1464162</v>
      </c>
      <c r="N600">
        <v>91</v>
      </c>
      <c r="O600">
        <v>91</v>
      </c>
      <c r="P600">
        <v>88</v>
      </c>
      <c r="Q600">
        <v>85</v>
      </c>
      <c r="R600">
        <v>89</v>
      </c>
      <c r="S600">
        <v>86.88</v>
      </c>
      <c r="T600">
        <v>95.22</v>
      </c>
      <c r="V600">
        <v>92.32</v>
      </c>
      <c r="W600" t="s">
        <v>400</v>
      </c>
      <c r="X600" t="s">
        <v>360</v>
      </c>
      <c r="Y600" t="s">
        <v>111</v>
      </c>
      <c r="Z600" t="s">
        <v>401</v>
      </c>
      <c r="AB600" t="s">
        <v>402</v>
      </c>
      <c r="AC600">
        <v>3</v>
      </c>
    </row>
    <row r="601" spans="1:29" x14ac:dyDescent="0.25">
      <c r="A601" t="s">
        <v>143</v>
      </c>
      <c r="B601">
        <v>53233</v>
      </c>
      <c r="C601" t="s">
        <v>323</v>
      </c>
      <c r="D601" t="s">
        <v>383</v>
      </c>
      <c r="E601" t="s">
        <v>383</v>
      </c>
      <c r="F601" t="s">
        <v>30</v>
      </c>
      <c r="G601">
        <v>1</v>
      </c>
      <c r="H601">
        <v>5</v>
      </c>
      <c r="I601">
        <v>2</v>
      </c>
      <c r="J601">
        <v>9</v>
      </c>
      <c r="K601" t="s">
        <v>31</v>
      </c>
      <c r="L601" t="s">
        <v>395</v>
      </c>
      <c r="M601">
        <v>10990675</v>
      </c>
      <c r="N601">
        <v>90</v>
      </c>
      <c r="O601">
        <v>90</v>
      </c>
      <c r="P601">
        <v>93</v>
      </c>
      <c r="Q601">
        <v>80</v>
      </c>
      <c r="R601">
        <v>91</v>
      </c>
      <c r="S601">
        <v>86.88</v>
      </c>
      <c r="T601">
        <v>100</v>
      </c>
      <c r="V601">
        <v>84.95</v>
      </c>
      <c r="W601" t="s">
        <v>396</v>
      </c>
      <c r="X601" t="s">
        <v>360</v>
      </c>
      <c r="Y601" t="s">
        <v>111</v>
      </c>
      <c r="Z601" t="s">
        <v>34</v>
      </c>
      <c r="AB601" t="s">
        <v>409</v>
      </c>
      <c r="AC601">
        <v>3</v>
      </c>
    </row>
    <row r="602" spans="1:29" x14ac:dyDescent="0.25">
      <c r="A602" t="s">
        <v>143</v>
      </c>
      <c r="B602">
        <v>53233</v>
      </c>
      <c r="C602" t="s">
        <v>323</v>
      </c>
      <c r="D602" t="s">
        <v>425</v>
      </c>
      <c r="E602" t="s">
        <v>425</v>
      </c>
      <c r="F602" t="s">
        <v>30</v>
      </c>
      <c r="G602">
        <v>1</v>
      </c>
      <c r="H602">
        <v>5</v>
      </c>
      <c r="I602">
        <v>2</v>
      </c>
      <c r="J602">
        <v>74</v>
      </c>
      <c r="K602" t="s">
        <v>57</v>
      </c>
      <c r="L602" t="s">
        <v>395</v>
      </c>
      <c r="M602">
        <v>6089915</v>
      </c>
      <c r="N602">
        <v>79</v>
      </c>
      <c r="O602">
        <v>79</v>
      </c>
      <c r="P602">
        <v>69</v>
      </c>
      <c r="Q602">
        <v>56</v>
      </c>
      <c r="R602">
        <v>74</v>
      </c>
      <c r="S602">
        <v>86.88</v>
      </c>
      <c r="T602">
        <v>96.02</v>
      </c>
      <c r="V602">
        <v>55.99</v>
      </c>
      <c r="W602" t="s">
        <v>400</v>
      </c>
      <c r="X602" t="s">
        <v>360</v>
      </c>
      <c r="Y602" t="s">
        <v>111</v>
      </c>
      <c r="Z602" t="s">
        <v>51</v>
      </c>
      <c r="AB602" t="s">
        <v>426</v>
      </c>
      <c r="AC602">
        <v>3</v>
      </c>
    </row>
    <row r="603" spans="1:29" x14ac:dyDescent="0.25">
      <c r="A603" t="s">
        <v>84</v>
      </c>
      <c r="B603">
        <v>37552</v>
      </c>
      <c r="C603" t="s">
        <v>215</v>
      </c>
      <c r="D603" t="s">
        <v>197</v>
      </c>
      <c r="E603" t="s">
        <v>197</v>
      </c>
      <c r="F603" t="s">
        <v>30</v>
      </c>
      <c r="G603">
        <v>1</v>
      </c>
      <c r="H603">
        <v>5</v>
      </c>
      <c r="I603">
        <v>3</v>
      </c>
      <c r="J603">
        <v>7</v>
      </c>
      <c r="K603" t="s">
        <v>31</v>
      </c>
      <c r="L603" t="s">
        <v>274</v>
      </c>
      <c r="M603">
        <v>646859</v>
      </c>
      <c r="N603">
        <v>65</v>
      </c>
      <c r="O603">
        <v>65</v>
      </c>
      <c r="P603">
        <v>66</v>
      </c>
      <c r="Q603">
        <v>60</v>
      </c>
      <c r="R603">
        <v>65</v>
      </c>
      <c r="S603">
        <v>100</v>
      </c>
      <c r="T603">
        <v>96.03</v>
      </c>
      <c r="V603">
        <v>0</v>
      </c>
      <c r="W603" t="s">
        <v>195</v>
      </c>
      <c r="Y603" t="s">
        <v>34</v>
      </c>
      <c r="Z603" t="s">
        <v>196</v>
      </c>
      <c r="AB603" t="s">
        <v>35</v>
      </c>
      <c r="AC603">
        <v>3</v>
      </c>
    </row>
    <row r="604" spans="1:29" x14ac:dyDescent="0.25">
      <c r="A604" t="s">
        <v>84</v>
      </c>
      <c r="B604">
        <v>53233</v>
      </c>
      <c r="C604" t="s">
        <v>323</v>
      </c>
      <c r="D604" t="s">
        <v>383</v>
      </c>
      <c r="E604" t="s">
        <v>383</v>
      </c>
      <c r="F604" t="s">
        <v>30</v>
      </c>
      <c r="G604">
        <v>1</v>
      </c>
      <c r="H604">
        <v>5</v>
      </c>
      <c r="I604">
        <v>2</v>
      </c>
      <c r="J604">
        <v>65</v>
      </c>
      <c r="K604" t="s">
        <v>57</v>
      </c>
      <c r="L604" t="s">
        <v>358</v>
      </c>
      <c r="M604">
        <v>10990675</v>
      </c>
      <c r="N604">
        <v>82</v>
      </c>
      <c r="O604">
        <v>82</v>
      </c>
      <c r="P604">
        <v>82</v>
      </c>
      <c r="Q604">
        <v>82</v>
      </c>
      <c r="R604">
        <v>82</v>
      </c>
      <c r="S604">
        <v>48.48</v>
      </c>
      <c r="T604">
        <v>100</v>
      </c>
      <c r="V604">
        <v>100</v>
      </c>
      <c r="W604" t="s">
        <v>368</v>
      </c>
      <c r="X604" t="s">
        <v>360</v>
      </c>
      <c r="Y604" t="s">
        <v>381</v>
      </c>
      <c r="Z604" t="s">
        <v>34</v>
      </c>
      <c r="AB604" t="s">
        <v>34</v>
      </c>
      <c r="AC604">
        <v>3</v>
      </c>
    </row>
    <row r="605" spans="1:29" x14ac:dyDescent="0.25">
      <c r="A605" t="s">
        <v>184</v>
      </c>
      <c r="B605">
        <v>11527</v>
      </c>
      <c r="C605" t="s">
        <v>688</v>
      </c>
      <c r="D605" t="s">
        <v>711</v>
      </c>
      <c r="E605" t="s">
        <v>711</v>
      </c>
      <c r="F605" t="s">
        <v>30</v>
      </c>
      <c r="G605">
        <v>1</v>
      </c>
      <c r="H605">
        <v>6</v>
      </c>
      <c r="I605">
        <v>3</v>
      </c>
      <c r="J605">
        <v>56</v>
      </c>
      <c r="K605" t="s">
        <v>57</v>
      </c>
      <c r="L605" t="s">
        <v>690</v>
      </c>
      <c r="M605">
        <v>79001</v>
      </c>
      <c r="N605">
        <v>94</v>
      </c>
      <c r="O605">
        <v>94</v>
      </c>
      <c r="P605">
        <v>100</v>
      </c>
      <c r="Q605">
        <v>86</v>
      </c>
      <c r="R605">
        <v>97</v>
      </c>
      <c r="S605">
        <v>100</v>
      </c>
      <c r="T605">
        <v>88.83</v>
      </c>
      <c r="W605" t="s">
        <v>208</v>
      </c>
      <c r="Y605" t="s">
        <v>34</v>
      </c>
      <c r="Z605" t="s">
        <v>710</v>
      </c>
      <c r="AB605" t="s">
        <v>35</v>
      </c>
      <c r="AC605">
        <v>2</v>
      </c>
    </row>
    <row r="606" spans="1:29" x14ac:dyDescent="0.25">
      <c r="A606" t="s">
        <v>184</v>
      </c>
      <c r="B606">
        <v>11527</v>
      </c>
      <c r="C606" t="s">
        <v>688</v>
      </c>
      <c r="D606" t="s">
        <v>709</v>
      </c>
      <c r="E606" t="s">
        <v>709</v>
      </c>
      <c r="F606" t="s">
        <v>30</v>
      </c>
      <c r="G606">
        <v>1</v>
      </c>
      <c r="H606">
        <v>6</v>
      </c>
      <c r="I606">
        <v>3</v>
      </c>
      <c r="J606">
        <v>55</v>
      </c>
      <c r="K606" t="s">
        <v>61</v>
      </c>
      <c r="L606" t="s">
        <v>690</v>
      </c>
      <c r="M606">
        <v>88757</v>
      </c>
      <c r="N606">
        <v>94</v>
      </c>
      <c r="O606">
        <v>94</v>
      </c>
      <c r="P606">
        <v>100</v>
      </c>
      <c r="Q606">
        <v>86</v>
      </c>
      <c r="R606">
        <v>97</v>
      </c>
      <c r="S606">
        <v>100</v>
      </c>
      <c r="T606">
        <v>88.83</v>
      </c>
      <c r="W606" t="s">
        <v>208</v>
      </c>
      <c r="Y606" t="s">
        <v>34</v>
      </c>
      <c r="Z606" t="s">
        <v>710</v>
      </c>
      <c r="AB606" t="s">
        <v>35</v>
      </c>
      <c r="AC606">
        <v>2</v>
      </c>
    </row>
    <row r="607" spans="1:29" x14ac:dyDescent="0.25">
      <c r="A607" t="s">
        <v>27</v>
      </c>
      <c r="B607">
        <v>25114</v>
      </c>
      <c r="C607" t="s">
        <v>28</v>
      </c>
      <c r="D607" t="s">
        <v>49</v>
      </c>
      <c r="E607" t="s">
        <v>49</v>
      </c>
      <c r="F607" t="s">
        <v>30</v>
      </c>
      <c r="G607">
        <v>1</v>
      </c>
      <c r="H607">
        <v>6</v>
      </c>
      <c r="I607">
        <v>3</v>
      </c>
      <c r="J607">
        <v>9</v>
      </c>
      <c r="K607" t="s">
        <v>31</v>
      </c>
      <c r="L607" t="s">
        <v>32</v>
      </c>
      <c r="M607">
        <v>94891</v>
      </c>
      <c r="N607">
        <v>98</v>
      </c>
      <c r="O607">
        <v>98</v>
      </c>
      <c r="P607">
        <v>98</v>
      </c>
      <c r="Q607">
        <v>98</v>
      </c>
      <c r="R607">
        <v>98</v>
      </c>
      <c r="S607">
        <v>95.84</v>
      </c>
      <c r="T607">
        <v>100</v>
      </c>
      <c r="U607">
        <v>99.2</v>
      </c>
      <c r="W607" t="s">
        <v>50</v>
      </c>
      <c r="Y607" t="s">
        <v>51</v>
      </c>
      <c r="Z607" t="s">
        <v>34</v>
      </c>
      <c r="AA607" t="s">
        <v>52</v>
      </c>
      <c r="AB607" t="s">
        <v>35</v>
      </c>
      <c r="AC607">
        <v>3</v>
      </c>
    </row>
    <row r="608" spans="1:29" x14ac:dyDescent="0.25">
      <c r="A608" t="s">
        <v>143</v>
      </c>
      <c r="B608">
        <v>53233</v>
      </c>
      <c r="C608" t="s">
        <v>323</v>
      </c>
      <c r="D608" t="s">
        <v>384</v>
      </c>
      <c r="E608" t="s">
        <v>384</v>
      </c>
      <c r="F608" t="s">
        <v>30</v>
      </c>
      <c r="G608">
        <v>1</v>
      </c>
      <c r="H608">
        <v>6</v>
      </c>
      <c r="I608">
        <v>2</v>
      </c>
      <c r="J608">
        <v>0</v>
      </c>
      <c r="K608" t="s">
        <v>31</v>
      </c>
      <c r="L608" t="s">
        <v>395</v>
      </c>
      <c r="M608">
        <v>7008915</v>
      </c>
      <c r="N608">
        <v>91</v>
      </c>
      <c r="O608">
        <v>91</v>
      </c>
      <c r="P608">
        <v>86</v>
      </c>
      <c r="Q608">
        <v>82</v>
      </c>
      <c r="R608">
        <v>89</v>
      </c>
      <c r="S608">
        <v>86.88</v>
      </c>
      <c r="T608">
        <v>100</v>
      </c>
      <c r="V608">
        <v>86.78</v>
      </c>
      <c r="W608" t="s">
        <v>396</v>
      </c>
      <c r="X608" t="s">
        <v>360</v>
      </c>
      <c r="Y608" t="s">
        <v>111</v>
      </c>
      <c r="Z608" t="s">
        <v>34</v>
      </c>
      <c r="AB608" t="s">
        <v>397</v>
      </c>
      <c r="AC608">
        <v>3</v>
      </c>
    </row>
    <row r="609" spans="1:29" x14ac:dyDescent="0.25">
      <c r="A609" t="s">
        <v>143</v>
      </c>
      <c r="B609">
        <v>53233</v>
      </c>
      <c r="C609" t="s">
        <v>323</v>
      </c>
      <c r="D609" t="s">
        <v>408</v>
      </c>
      <c r="E609" t="s">
        <v>408</v>
      </c>
      <c r="F609" t="s">
        <v>30</v>
      </c>
      <c r="G609">
        <v>1</v>
      </c>
      <c r="H609">
        <v>6</v>
      </c>
      <c r="I609">
        <v>2</v>
      </c>
      <c r="J609">
        <v>8</v>
      </c>
      <c r="K609" t="s">
        <v>31</v>
      </c>
      <c r="L609" t="s">
        <v>395</v>
      </c>
      <c r="M609">
        <v>10994250</v>
      </c>
      <c r="N609">
        <v>90</v>
      </c>
      <c r="O609">
        <v>90</v>
      </c>
      <c r="P609">
        <v>93</v>
      </c>
      <c r="Q609">
        <v>80</v>
      </c>
      <c r="R609">
        <v>91</v>
      </c>
      <c r="S609">
        <v>86.88</v>
      </c>
      <c r="T609">
        <v>100</v>
      </c>
      <c r="V609">
        <v>84.95</v>
      </c>
      <c r="W609" t="s">
        <v>396</v>
      </c>
      <c r="X609" t="s">
        <v>360</v>
      </c>
      <c r="Y609" t="s">
        <v>111</v>
      </c>
      <c r="Z609" t="s">
        <v>34</v>
      </c>
      <c r="AB609" t="s">
        <v>409</v>
      </c>
      <c r="AC609">
        <v>3</v>
      </c>
    </row>
    <row r="610" spans="1:29" x14ac:dyDescent="0.25">
      <c r="A610" t="s">
        <v>143</v>
      </c>
      <c r="B610">
        <v>53233</v>
      </c>
      <c r="C610" t="s">
        <v>323</v>
      </c>
      <c r="D610" t="s">
        <v>415</v>
      </c>
      <c r="E610" t="s">
        <v>415</v>
      </c>
      <c r="F610" t="s">
        <v>30</v>
      </c>
      <c r="G610">
        <v>1</v>
      </c>
      <c r="H610">
        <v>6</v>
      </c>
      <c r="I610">
        <v>2</v>
      </c>
      <c r="J610">
        <v>38</v>
      </c>
      <c r="K610" t="s">
        <v>57</v>
      </c>
      <c r="L610" t="s">
        <v>395</v>
      </c>
      <c r="M610">
        <v>9817003</v>
      </c>
      <c r="N610">
        <v>83</v>
      </c>
      <c r="O610">
        <v>83</v>
      </c>
      <c r="P610">
        <v>74</v>
      </c>
      <c r="Q610">
        <v>62</v>
      </c>
      <c r="R610">
        <v>78</v>
      </c>
      <c r="S610">
        <v>86.88</v>
      </c>
      <c r="T610">
        <v>100</v>
      </c>
      <c r="V610">
        <v>62.27</v>
      </c>
      <c r="W610" t="s">
        <v>396</v>
      </c>
      <c r="X610" t="s">
        <v>360</v>
      </c>
      <c r="Y610" t="s">
        <v>111</v>
      </c>
      <c r="Z610" t="s">
        <v>34</v>
      </c>
      <c r="AB610" t="s">
        <v>416</v>
      </c>
      <c r="AC610">
        <v>3</v>
      </c>
    </row>
    <row r="611" spans="1:29" x14ac:dyDescent="0.25">
      <c r="A611" t="s">
        <v>84</v>
      </c>
      <c r="B611">
        <v>35038</v>
      </c>
      <c r="C611" t="s">
        <v>901</v>
      </c>
      <c r="D611" t="s">
        <v>906</v>
      </c>
      <c r="E611" t="s">
        <v>906</v>
      </c>
      <c r="F611" t="s">
        <v>30</v>
      </c>
      <c r="G611">
        <v>1</v>
      </c>
      <c r="H611">
        <v>6</v>
      </c>
      <c r="I611">
        <v>3</v>
      </c>
      <c r="J611">
        <v>2</v>
      </c>
      <c r="K611" t="s">
        <v>31</v>
      </c>
      <c r="L611" t="s">
        <v>903</v>
      </c>
      <c r="M611">
        <v>239534</v>
      </c>
      <c r="N611">
        <v>99</v>
      </c>
      <c r="O611">
        <v>99</v>
      </c>
      <c r="P611">
        <v>100</v>
      </c>
      <c r="Q611">
        <v>98</v>
      </c>
      <c r="R611">
        <v>99</v>
      </c>
      <c r="S611">
        <v>100</v>
      </c>
      <c r="T611">
        <v>98</v>
      </c>
      <c r="U611">
        <v>100</v>
      </c>
      <c r="V611">
        <v>100</v>
      </c>
      <c r="W611" t="s">
        <v>907</v>
      </c>
      <c r="X611" t="s">
        <v>904</v>
      </c>
      <c r="Y611" t="s">
        <v>34</v>
      </c>
      <c r="Z611" t="s">
        <v>555</v>
      </c>
      <c r="AA611" t="s">
        <v>34</v>
      </c>
      <c r="AB611" t="s">
        <v>34</v>
      </c>
      <c r="AC611">
        <v>4</v>
      </c>
    </row>
    <row r="612" spans="1:29" x14ac:dyDescent="0.25">
      <c r="A612" t="s">
        <v>84</v>
      </c>
      <c r="B612">
        <v>35038</v>
      </c>
      <c r="C612" t="s">
        <v>901</v>
      </c>
      <c r="D612" t="s">
        <v>372</v>
      </c>
      <c r="E612" t="s">
        <v>372</v>
      </c>
      <c r="F612" t="s">
        <v>30</v>
      </c>
      <c r="G612">
        <v>1</v>
      </c>
      <c r="H612">
        <v>6</v>
      </c>
      <c r="I612">
        <v>3</v>
      </c>
      <c r="J612">
        <v>49</v>
      </c>
      <c r="K612" t="s">
        <v>57</v>
      </c>
      <c r="L612" t="s">
        <v>933</v>
      </c>
      <c r="M612">
        <v>6907207</v>
      </c>
      <c r="N612">
        <v>99</v>
      </c>
      <c r="O612">
        <v>99</v>
      </c>
      <c r="P612">
        <v>100</v>
      </c>
      <c r="Q612">
        <v>98</v>
      </c>
      <c r="R612">
        <v>99</v>
      </c>
      <c r="S612">
        <v>100</v>
      </c>
      <c r="T612">
        <v>98</v>
      </c>
      <c r="U612">
        <v>99.58</v>
      </c>
      <c r="V612">
        <v>100</v>
      </c>
      <c r="W612" t="s">
        <v>948</v>
      </c>
      <c r="X612" t="s">
        <v>934</v>
      </c>
      <c r="Y612" t="s">
        <v>34</v>
      </c>
      <c r="Z612" t="s">
        <v>555</v>
      </c>
      <c r="AA612" t="s">
        <v>102</v>
      </c>
      <c r="AB612" t="s">
        <v>34</v>
      </c>
      <c r="AC612">
        <v>4</v>
      </c>
    </row>
    <row r="613" spans="1:29" x14ac:dyDescent="0.25">
      <c r="A613" t="s">
        <v>84</v>
      </c>
      <c r="B613">
        <v>53233</v>
      </c>
      <c r="C613" t="s">
        <v>323</v>
      </c>
      <c r="D613" t="s">
        <v>370</v>
      </c>
      <c r="E613" t="s">
        <v>370</v>
      </c>
      <c r="F613" t="s">
        <v>30</v>
      </c>
      <c r="G613">
        <v>1</v>
      </c>
      <c r="H613">
        <v>6</v>
      </c>
      <c r="I613">
        <v>1</v>
      </c>
      <c r="J613">
        <v>8</v>
      </c>
      <c r="K613" t="s">
        <v>31</v>
      </c>
      <c r="L613" t="s">
        <v>358</v>
      </c>
      <c r="M613">
        <v>7969380</v>
      </c>
      <c r="N613">
        <v>93</v>
      </c>
      <c r="O613">
        <v>93</v>
      </c>
      <c r="P613">
        <v>93</v>
      </c>
      <c r="Q613">
        <v>93</v>
      </c>
      <c r="R613">
        <v>93</v>
      </c>
      <c r="S613">
        <v>81.39</v>
      </c>
      <c r="T613">
        <v>99.83</v>
      </c>
      <c r="V613">
        <v>100</v>
      </c>
      <c r="W613" t="s">
        <v>371</v>
      </c>
      <c r="X613" t="s">
        <v>360</v>
      </c>
      <c r="Y613" t="s">
        <v>342</v>
      </c>
      <c r="Z613" t="s">
        <v>64</v>
      </c>
      <c r="AB613" t="s">
        <v>34</v>
      </c>
      <c r="AC613">
        <v>3</v>
      </c>
    </row>
    <row r="614" spans="1:29" x14ac:dyDescent="0.25">
      <c r="A614" t="s">
        <v>84</v>
      </c>
      <c r="B614">
        <v>53233</v>
      </c>
      <c r="C614" t="s">
        <v>323</v>
      </c>
      <c r="D614" t="s">
        <v>372</v>
      </c>
      <c r="E614" t="s">
        <v>372</v>
      </c>
      <c r="F614" t="s">
        <v>30</v>
      </c>
      <c r="G614">
        <v>1</v>
      </c>
      <c r="H614">
        <v>6</v>
      </c>
      <c r="I614">
        <v>1</v>
      </c>
      <c r="J614">
        <v>9</v>
      </c>
      <c r="K614" t="s">
        <v>31</v>
      </c>
      <c r="L614" t="s">
        <v>358</v>
      </c>
      <c r="M614">
        <v>6907207</v>
      </c>
      <c r="N614">
        <v>93</v>
      </c>
      <c r="O614">
        <v>93</v>
      </c>
      <c r="P614">
        <v>93</v>
      </c>
      <c r="Q614">
        <v>93</v>
      </c>
      <c r="R614">
        <v>93</v>
      </c>
      <c r="S614">
        <v>81.39</v>
      </c>
      <c r="T614">
        <v>99.83</v>
      </c>
      <c r="V614">
        <v>100</v>
      </c>
      <c r="W614" t="s">
        <v>371</v>
      </c>
      <c r="X614" t="s">
        <v>360</v>
      </c>
      <c r="Y614" t="s">
        <v>342</v>
      </c>
      <c r="Z614" t="s">
        <v>64</v>
      </c>
      <c r="AB614" t="s">
        <v>34</v>
      </c>
      <c r="AC614">
        <v>3</v>
      </c>
    </row>
    <row r="615" spans="1:29" x14ac:dyDescent="0.25">
      <c r="A615" t="s">
        <v>84</v>
      </c>
      <c r="B615">
        <v>53233</v>
      </c>
      <c r="C615" t="s">
        <v>323</v>
      </c>
      <c r="D615" t="s">
        <v>384</v>
      </c>
      <c r="E615" t="s">
        <v>384</v>
      </c>
      <c r="F615" t="s">
        <v>30</v>
      </c>
      <c r="G615">
        <v>1</v>
      </c>
      <c r="H615">
        <v>6</v>
      </c>
      <c r="I615">
        <v>2</v>
      </c>
      <c r="J615">
        <v>68</v>
      </c>
      <c r="K615" t="s">
        <v>57</v>
      </c>
      <c r="L615" t="s">
        <v>358</v>
      </c>
      <c r="M615">
        <v>7008915</v>
      </c>
      <c r="N615">
        <v>82</v>
      </c>
      <c r="O615">
        <v>82</v>
      </c>
      <c r="P615">
        <v>82</v>
      </c>
      <c r="Q615">
        <v>82</v>
      </c>
      <c r="R615">
        <v>82</v>
      </c>
      <c r="S615">
        <v>48.48</v>
      </c>
      <c r="T615">
        <v>100</v>
      </c>
      <c r="V615">
        <v>100</v>
      </c>
      <c r="W615" t="s">
        <v>368</v>
      </c>
      <c r="X615" t="s">
        <v>360</v>
      </c>
      <c r="Y615" t="s">
        <v>381</v>
      </c>
      <c r="Z615" t="s">
        <v>34</v>
      </c>
      <c r="AB615" t="s">
        <v>34</v>
      </c>
      <c r="AC615">
        <v>3</v>
      </c>
    </row>
    <row r="616" spans="1:29" x14ac:dyDescent="0.25">
      <c r="A616" t="s">
        <v>84</v>
      </c>
      <c r="B616">
        <v>58482</v>
      </c>
      <c r="C616" t="s">
        <v>811</v>
      </c>
      <c r="D616" t="s">
        <v>370</v>
      </c>
      <c r="E616" t="s">
        <v>370</v>
      </c>
      <c r="F616" t="s">
        <v>30</v>
      </c>
      <c r="G616">
        <v>1</v>
      </c>
      <c r="H616">
        <v>6</v>
      </c>
      <c r="I616">
        <v>1</v>
      </c>
      <c r="J616">
        <v>0</v>
      </c>
      <c r="K616" t="s">
        <v>31</v>
      </c>
      <c r="L616" t="s">
        <v>812</v>
      </c>
      <c r="M616">
        <v>7969380</v>
      </c>
      <c r="N616">
        <v>83</v>
      </c>
      <c r="O616">
        <v>83</v>
      </c>
      <c r="P616">
        <v>83</v>
      </c>
      <c r="Q616">
        <v>82</v>
      </c>
      <c r="R616">
        <v>83</v>
      </c>
      <c r="S616">
        <v>87.62</v>
      </c>
      <c r="T616">
        <v>97.03</v>
      </c>
      <c r="V616">
        <v>400</v>
      </c>
      <c r="W616" t="s">
        <v>94</v>
      </c>
      <c r="X616" t="s">
        <v>813</v>
      </c>
      <c r="Y616" t="s">
        <v>265</v>
      </c>
      <c r="Z616" t="s">
        <v>106</v>
      </c>
      <c r="AB616" t="s">
        <v>814</v>
      </c>
      <c r="AC616">
        <v>7</v>
      </c>
    </row>
    <row r="617" spans="1:29" x14ac:dyDescent="0.25">
      <c r="A617" t="s">
        <v>184</v>
      </c>
      <c r="B617">
        <v>40670</v>
      </c>
      <c r="C617" t="s">
        <v>185</v>
      </c>
      <c r="D617" t="s">
        <v>194</v>
      </c>
      <c r="E617" t="s">
        <v>194</v>
      </c>
      <c r="F617" t="s">
        <v>30</v>
      </c>
      <c r="G617">
        <v>1</v>
      </c>
      <c r="H617">
        <v>7</v>
      </c>
      <c r="I617">
        <v>3</v>
      </c>
      <c r="J617">
        <v>6</v>
      </c>
      <c r="K617" t="s">
        <v>31</v>
      </c>
      <c r="L617" t="s">
        <v>187</v>
      </c>
      <c r="M617">
        <v>839482</v>
      </c>
      <c r="N617">
        <v>98</v>
      </c>
      <c r="O617">
        <v>98</v>
      </c>
      <c r="P617">
        <v>99</v>
      </c>
      <c r="Q617">
        <v>91</v>
      </c>
      <c r="R617">
        <v>98</v>
      </c>
      <c r="S617">
        <v>100</v>
      </c>
      <c r="T617">
        <v>96.03</v>
      </c>
      <c r="W617" t="s">
        <v>195</v>
      </c>
      <c r="Y617" t="s">
        <v>34</v>
      </c>
      <c r="Z617" t="s">
        <v>196</v>
      </c>
      <c r="AB617" t="s">
        <v>35</v>
      </c>
      <c r="AC617">
        <v>2</v>
      </c>
    </row>
    <row r="618" spans="1:29" x14ac:dyDescent="0.25">
      <c r="A618" t="s">
        <v>143</v>
      </c>
      <c r="B618">
        <v>37552</v>
      </c>
      <c r="C618" t="s">
        <v>215</v>
      </c>
      <c r="D618" t="s">
        <v>194</v>
      </c>
      <c r="E618" t="s">
        <v>194</v>
      </c>
      <c r="F618" t="s">
        <v>30</v>
      </c>
      <c r="G618">
        <v>1</v>
      </c>
      <c r="H618">
        <v>7</v>
      </c>
      <c r="I618">
        <v>3</v>
      </c>
      <c r="J618">
        <v>6</v>
      </c>
      <c r="K618" t="s">
        <v>31</v>
      </c>
      <c r="L618" t="s">
        <v>258</v>
      </c>
      <c r="M618">
        <v>839482</v>
      </c>
      <c r="N618">
        <v>65</v>
      </c>
      <c r="O618">
        <v>65</v>
      </c>
      <c r="P618">
        <v>66</v>
      </c>
      <c r="Q618">
        <v>60</v>
      </c>
      <c r="R618">
        <v>65</v>
      </c>
      <c r="S618">
        <v>100</v>
      </c>
      <c r="T618">
        <v>96.03</v>
      </c>
      <c r="V618">
        <v>0</v>
      </c>
      <c r="W618" t="s">
        <v>195</v>
      </c>
      <c r="Y618" t="s">
        <v>34</v>
      </c>
      <c r="Z618" t="s">
        <v>196</v>
      </c>
      <c r="AB618" t="s">
        <v>35</v>
      </c>
      <c r="AC618">
        <v>3</v>
      </c>
    </row>
    <row r="619" spans="1:29" x14ac:dyDescent="0.25">
      <c r="A619" t="s">
        <v>84</v>
      </c>
      <c r="B619">
        <v>35038</v>
      </c>
      <c r="C619" t="s">
        <v>901</v>
      </c>
      <c r="D619" t="s">
        <v>961</v>
      </c>
      <c r="E619" t="s">
        <v>961</v>
      </c>
      <c r="F619" t="s">
        <v>30</v>
      </c>
      <c r="G619">
        <v>1</v>
      </c>
      <c r="H619">
        <v>7</v>
      </c>
      <c r="I619">
        <v>3</v>
      </c>
      <c r="J619">
        <v>1</v>
      </c>
      <c r="K619" t="s">
        <v>31</v>
      </c>
      <c r="L619" t="s">
        <v>959</v>
      </c>
      <c r="M619">
        <v>4048699</v>
      </c>
      <c r="N619">
        <v>100</v>
      </c>
      <c r="O619">
        <v>100</v>
      </c>
      <c r="P619">
        <v>100</v>
      </c>
      <c r="Q619">
        <v>100</v>
      </c>
      <c r="R619">
        <v>100</v>
      </c>
      <c r="S619">
        <v>100</v>
      </c>
      <c r="T619">
        <v>100</v>
      </c>
      <c r="U619">
        <v>100</v>
      </c>
      <c r="V619">
        <v>100</v>
      </c>
      <c r="W619" t="s">
        <v>439</v>
      </c>
      <c r="X619" t="s">
        <v>960</v>
      </c>
      <c r="Y619" t="s">
        <v>34</v>
      </c>
      <c r="Z619" t="s">
        <v>34</v>
      </c>
      <c r="AA619" t="s">
        <v>34</v>
      </c>
      <c r="AB619" t="s">
        <v>34</v>
      </c>
      <c r="AC619">
        <v>4</v>
      </c>
    </row>
    <row r="620" spans="1:29" x14ac:dyDescent="0.25">
      <c r="A620" t="s">
        <v>84</v>
      </c>
      <c r="B620">
        <v>37552</v>
      </c>
      <c r="C620" t="s">
        <v>215</v>
      </c>
      <c r="D620" t="s">
        <v>194</v>
      </c>
      <c r="E620" t="s">
        <v>194</v>
      </c>
      <c r="F620" t="s">
        <v>30</v>
      </c>
      <c r="G620">
        <v>1</v>
      </c>
      <c r="H620">
        <v>7</v>
      </c>
      <c r="I620">
        <v>3</v>
      </c>
      <c r="J620">
        <v>6</v>
      </c>
      <c r="K620" t="s">
        <v>31</v>
      </c>
      <c r="L620" t="s">
        <v>274</v>
      </c>
      <c r="M620">
        <v>839482</v>
      </c>
      <c r="N620">
        <v>65</v>
      </c>
      <c r="O620">
        <v>65</v>
      </c>
      <c r="P620">
        <v>66</v>
      </c>
      <c r="Q620">
        <v>60</v>
      </c>
      <c r="R620">
        <v>65</v>
      </c>
      <c r="S620">
        <v>100</v>
      </c>
      <c r="T620">
        <v>96.03</v>
      </c>
      <c r="V620">
        <v>0</v>
      </c>
      <c r="W620" t="s">
        <v>195</v>
      </c>
      <c r="Y620" t="s">
        <v>34</v>
      </c>
      <c r="Z620" t="s">
        <v>196</v>
      </c>
      <c r="AB620" t="s">
        <v>35</v>
      </c>
      <c r="AC620">
        <v>3</v>
      </c>
    </row>
    <row r="621" spans="1:29" x14ac:dyDescent="0.25">
      <c r="A621" t="s">
        <v>27</v>
      </c>
      <c r="B621">
        <v>46376</v>
      </c>
      <c r="C621" t="s">
        <v>495</v>
      </c>
      <c r="D621" t="s">
        <v>518</v>
      </c>
      <c r="E621" t="s">
        <v>518</v>
      </c>
      <c r="F621" t="s">
        <v>139</v>
      </c>
      <c r="G621">
        <v>1</v>
      </c>
      <c r="H621">
        <v>8</v>
      </c>
      <c r="I621">
        <v>3</v>
      </c>
      <c r="J621">
        <v>86</v>
      </c>
      <c r="K621" t="s">
        <v>76</v>
      </c>
      <c r="L621" t="s">
        <v>497</v>
      </c>
      <c r="M621">
        <v>28763</v>
      </c>
      <c r="N621">
        <v>99</v>
      </c>
      <c r="O621">
        <v>99</v>
      </c>
      <c r="P621">
        <v>99</v>
      </c>
      <c r="Q621">
        <v>98</v>
      </c>
      <c r="R621">
        <v>99</v>
      </c>
      <c r="S621">
        <v>97.63</v>
      </c>
      <c r="T621">
        <v>100</v>
      </c>
      <c r="U621">
        <v>99.96</v>
      </c>
      <c r="W621" t="s">
        <v>55</v>
      </c>
      <c r="Y621" t="s">
        <v>72</v>
      </c>
      <c r="Z621" t="s">
        <v>34</v>
      </c>
      <c r="AA621" t="s">
        <v>34</v>
      </c>
      <c r="AB621" t="s">
        <v>35</v>
      </c>
      <c r="AC621">
        <v>3</v>
      </c>
    </row>
    <row r="622" spans="1:29" x14ac:dyDescent="0.25">
      <c r="A622" t="s">
        <v>143</v>
      </c>
      <c r="B622">
        <v>53233</v>
      </c>
      <c r="C622" t="s">
        <v>323</v>
      </c>
      <c r="D622" t="s">
        <v>410</v>
      </c>
      <c r="E622" t="s">
        <v>410</v>
      </c>
      <c r="F622" t="s">
        <v>30</v>
      </c>
      <c r="G622">
        <v>1</v>
      </c>
      <c r="H622">
        <v>8</v>
      </c>
      <c r="I622">
        <v>2</v>
      </c>
      <c r="J622">
        <v>11</v>
      </c>
      <c r="K622" t="s">
        <v>57</v>
      </c>
      <c r="L622" t="s">
        <v>395</v>
      </c>
      <c r="M622">
        <v>5286216</v>
      </c>
      <c r="N622">
        <v>90</v>
      </c>
      <c r="O622">
        <v>90</v>
      </c>
      <c r="P622">
        <v>95</v>
      </c>
      <c r="Q622">
        <v>80</v>
      </c>
      <c r="R622">
        <v>93</v>
      </c>
      <c r="S622">
        <v>86.88</v>
      </c>
      <c r="T622">
        <v>100</v>
      </c>
      <c r="V622">
        <v>84.31</v>
      </c>
      <c r="W622" t="s">
        <v>411</v>
      </c>
      <c r="X622" t="s">
        <v>360</v>
      </c>
      <c r="Y622" t="s">
        <v>111</v>
      </c>
      <c r="Z622" t="s">
        <v>34</v>
      </c>
      <c r="AB622" t="s">
        <v>95</v>
      </c>
      <c r="AC622">
        <v>3</v>
      </c>
    </row>
    <row r="623" spans="1:29" x14ac:dyDescent="0.25">
      <c r="A623" t="s">
        <v>143</v>
      </c>
      <c r="B623">
        <v>53233</v>
      </c>
      <c r="C623" t="s">
        <v>323</v>
      </c>
      <c r="D623" t="s">
        <v>430</v>
      </c>
      <c r="E623" t="s">
        <v>430</v>
      </c>
      <c r="F623" t="s">
        <v>30</v>
      </c>
      <c r="G623">
        <v>1</v>
      </c>
      <c r="H623">
        <v>8</v>
      </c>
      <c r="I623">
        <v>2</v>
      </c>
      <c r="J623">
        <v>95</v>
      </c>
      <c r="K623" t="s">
        <v>431</v>
      </c>
      <c r="L623" t="s">
        <v>395</v>
      </c>
      <c r="M623">
        <v>1523236</v>
      </c>
      <c r="N623">
        <v>75</v>
      </c>
      <c r="O623">
        <v>75</v>
      </c>
      <c r="P623">
        <v>91</v>
      </c>
      <c r="Q623">
        <v>46</v>
      </c>
      <c r="R623">
        <v>83</v>
      </c>
      <c r="S623">
        <v>86.88</v>
      </c>
      <c r="T623">
        <v>100</v>
      </c>
      <c r="V623">
        <v>38.92</v>
      </c>
      <c r="W623" t="s">
        <v>396</v>
      </c>
      <c r="X623" t="s">
        <v>360</v>
      </c>
      <c r="Y623" t="s">
        <v>111</v>
      </c>
      <c r="Z623" t="s">
        <v>34</v>
      </c>
      <c r="AB623" t="s">
        <v>432</v>
      </c>
      <c r="AC623">
        <v>3</v>
      </c>
    </row>
    <row r="624" spans="1:29" x14ac:dyDescent="0.25">
      <c r="A624" t="s">
        <v>84</v>
      </c>
      <c r="B624">
        <v>35038</v>
      </c>
      <c r="C624" t="s">
        <v>901</v>
      </c>
      <c r="D624" t="s">
        <v>958</v>
      </c>
      <c r="E624" t="s">
        <v>958</v>
      </c>
      <c r="F624" t="s">
        <v>30</v>
      </c>
      <c r="G624">
        <v>1</v>
      </c>
      <c r="H624">
        <v>8</v>
      </c>
      <c r="I624">
        <v>3</v>
      </c>
      <c r="J624">
        <v>0</v>
      </c>
      <c r="K624" t="s">
        <v>31</v>
      </c>
      <c r="L624" t="s">
        <v>959</v>
      </c>
      <c r="M624">
        <v>4355386</v>
      </c>
      <c r="N624">
        <v>100</v>
      </c>
      <c r="O624">
        <v>100</v>
      </c>
      <c r="P624">
        <v>100</v>
      </c>
      <c r="Q624">
        <v>100</v>
      </c>
      <c r="R624">
        <v>100</v>
      </c>
      <c r="S624">
        <v>100</v>
      </c>
      <c r="T624">
        <v>100</v>
      </c>
      <c r="U624">
        <v>100</v>
      </c>
      <c r="V624">
        <v>100</v>
      </c>
      <c r="W624" t="s">
        <v>439</v>
      </c>
      <c r="X624" t="s">
        <v>960</v>
      </c>
      <c r="Y624" t="s">
        <v>34</v>
      </c>
      <c r="Z624" t="s">
        <v>34</v>
      </c>
      <c r="AA624" t="s">
        <v>34</v>
      </c>
      <c r="AB624" t="s">
        <v>34</v>
      </c>
      <c r="AC624">
        <v>4</v>
      </c>
    </row>
    <row r="625" spans="1:29" x14ac:dyDescent="0.25">
      <c r="A625" t="s">
        <v>84</v>
      </c>
      <c r="B625">
        <v>53233</v>
      </c>
      <c r="C625" t="s">
        <v>323</v>
      </c>
      <c r="D625" t="s">
        <v>382</v>
      </c>
      <c r="E625" t="s">
        <v>382</v>
      </c>
      <c r="F625" t="s">
        <v>30</v>
      </c>
      <c r="G625">
        <v>1</v>
      </c>
      <c r="H625">
        <v>8</v>
      </c>
      <c r="I625">
        <v>2</v>
      </c>
      <c r="J625">
        <v>61</v>
      </c>
      <c r="K625" t="s">
        <v>57</v>
      </c>
      <c r="L625" t="s">
        <v>358</v>
      </c>
      <c r="M625">
        <v>66993459</v>
      </c>
      <c r="N625">
        <v>82</v>
      </c>
      <c r="O625">
        <v>82</v>
      </c>
      <c r="P625">
        <v>82</v>
      </c>
      <c r="Q625">
        <v>82</v>
      </c>
      <c r="R625">
        <v>82</v>
      </c>
      <c r="S625">
        <v>48.48</v>
      </c>
      <c r="T625">
        <v>100</v>
      </c>
      <c r="V625">
        <v>100</v>
      </c>
      <c r="W625" t="s">
        <v>368</v>
      </c>
      <c r="X625" t="s">
        <v>360</v>
      </c>
      <c r="Y625" t="s">
        <v>381</v>
      </c>
      <c r="Z625" t="s">
        <v>34</v>
      </c>
      <c r="AB625" t="s">
        <v>34</v>
      </c>
      <c r="AC625">
        <v>3</v>
      </c>
    </row>
    <row r="626" spans="1:29" x14ac:dyDescent="0.25">
      <c r="A626" t="s">
        <v>84</v>
      </c>
      <c r="B626">
        <v>53233</v>
      </c>
      <c r="C626" t="s">
        <v>323</v>
      </c>
      <c r="D626" t="s">
        <v>385</v>
      </c>
      <c r="E626" t="s">
        <v>385</v>
      </c>
      <c r="F626" t="s">
        <v>30</v>
      </c>
      <c r="G626">
        <v>1</v>
      </c>
      <c r="H626">
        <v>8</v>
      </c>
      <c r="I626">
        <v>1</v>
      </c>
      <c r="J626">
        <v>78</v>
      </c>
      <c r="K626" t="s">
        <v>57</v>
      </c>
      <c r="L626" t="s">
        <v>358</v>
      </c>
      <c r="M626">
        <v>71909</v>
      </c>
      <c r="N626">
        <v>82</v>
      </c>
      <c r="O626">
        <v>82</v>
      </c>
      <c r="P626">
        <v>82</v>
      </c>
      <c r="Q626">
        <v>82</v>
      </c>
      <c r="R626">
        <v>82</v>
      </c>
      <c r="S626">
        <v>48.34</v>
      </c>
      <c r="T626">
        <v>100</v>
      </c>
      <c r="V626">
        <v>100</v>
      </c>
      <c r="W626" t="s">
        <v>368</v>
      </c>
      <c r="X626" t="s">
        <v>360</v>
      </c>
      <c r="Y626" t="s">
        <v>381</v>
      </c>
      <c r="Z626" t="s">
        <v>34</v>
      </c>
      <c r="AB626" t="s">
        <v>34</v>
      </c>
      <c r="AC626">
        <v>3</v>
      </c>
    </row>
    <row r="627" spans="1:29" x14ac:dyDescent="0.25">
      <c r="A627" t="s">
        <v>84</v>
      </c>
      <c r="B627">
        <v>53233</v>
      </c>
      <c r="C627" t="s">
        <v>323</v>
      </c>
      <c r="D627" t="s">
        <v>386</v>
      </c>
      <c r="E627" t="s">
        <v>386</v>
      </c>
      <c r="F627" t="s">
        <v>30</v>
      </c>
      <c r="G627">
        <v>1</v>
      </c>
      <c r="H627">
        <v>8</v>
      </c>
      <c r="I627">
        <v>1</v>
      </c>
      <c r="J627">
        <v>80</v>
      </c>
      <c r="K627" t="s">
        <v>57</v>
      </c>
      <c r="L627" t="s">
        <v>358</v>
      </c>
      <c r="M627">
        <v>52540</v>
      </c>
      <c r="N627">
        <v>82</v>
      </c>
      <c r="O627">
        <v>82</v>
      </c>
      <c r="P627">
        <v>82</v>
      </c>
      <c r="Q627">
        <v>82</v>
      </c>
      <c r="R627">
        <v>82</v>
      </c>
      <c r="S627">
        <v>48.34</v>
      </c>
      <c r="T627">
        <v>99.22</v>
      </c>
      <c r="V627">
        <v>100</v>
      </c>
      <c r="W627" t="s">
        <v>110</v>
      </c>
      <c r="X627" t="s">
        <v>360</v>
      </c>
      <c r="Y627" t="s">
        <v>381</v>
      </c>
      <c r="Z627" t="s">
        <v>321</v>
      </c>
      <c r="AB627" t="s">
        <v>34</v>
      </c>
      <c r="AC627">
        <v>3</v>
      </c>
    </row>
    <row r="628" spans="1:29" x14ac:dyDescent="0.25">
      <c r="A628" t="s">
        <v>84</v>
      </c>
      <c r="B628">
        <v>53233</v>
      </c>
      <c r="C628" t="s">
        <v>323</v>
      </c>
      <c r="D628" t="s">
        <v>380</v>
      </c>
      <c r="E628" t="s">
        <v>380</v>
      </c>
      <c r="F628" t="s">
        <v>30</v>
      </c>
      <c r="G628">
        <v>1</v>
      </c>
      <c r="H628">
        <v>8</v>
      </c>
      <c r="I628">
        <v>2</v>
      </c>
      <c r="J628">
        <v>60</v>
      </c>
      <c r="K628" t="s">
        <v>61</v>
      </c>
      <c r="L628" t="s">
        <v>358</v>
      </c>
      <c r="M628">
        <v>68434835</v>
      </c>
      <c r="N628">
        <v>82</v>
      </c>
      <c r="O628">
        <v>82</v>
      </c>
      <c r="P628">
        <v>82</v>
      </c>
      <c r="Q628">
        <v>82</v>
      </c>
      <c r="R628">
        <v>82</v>
      </c>
      <c r="S628">
        <v>48.48</v>
      </c>
      <c r="T628">
        <v>100</v>
      </c>
      <c r="V628">
        <v>100</v>
      </c>
      <c r="W628" t="s">
        <v>368</v>
      </c>
      <c r="X628" t="s">
        <v>360</v>
      </c>
      <c r="Y628" t="s">
        <v>381</v>
      </c>
      <c r="Z628" t="s">
        <v>34</v>
      </c>
      <c r="AB628" t="s">
        <v>34</v>
      </c>
      <c r="AC628">
        <v>3</v>
      </c>
    </row>
    <row r="629" spans="1:29" x14ac:dyDescent="0.25">
      <c r="A629" t="s">
        <v>84</v>
      </c>
      <c r="B629">
        <v>35038</v>
      </c>
      <c r="C629" t="s">
        <v>901</v>
      </c>
      <c r="D629" t="s">
        <v>974</v>
      </c>
      <c r="E629" t="s">
        <v>974</v>
      </c>
      <c r="F629" t="s">
        <v>30</v>
      </c>
      <c r="G629">
        <v>1</v>
      </c>
      <c r="H629">
        <v>9</v>
      </c>
      <c r="I629">
        <v>3</v>
      </c>
      <c r="J629">
        <v>80</v>
      </c>
      <c r="K629" t="s">
        <v>57</v>
      </c>
      <c r="L629" t="s">
        <v>959</v>
      </c>
      <c r="M629">
        <v>146788</v>
      </c>
      <c r="N629">
        <v>100</v>
      </c>
      <c r="O629">
        <v>100</v>
      </c>
      <c r="P629">
        <v>100</v>
      </c>
      <c r="Q629">
        <v>100</v>
      </c>
      <c r="R629">
        <v>100</v>
      </c>
      <c r="S629">
        <v>100</v>
      </c>
      <c r="T629">
        <v>100</v>
      </c>
      <c r="U629">
        <v>100</v>
      </c>
      <c r="V629">
        <v>100</v>
      </c>
      <c r="W629" t="s">
        <v>439</v>
      </c>
      <c r="X629" t="s">
        <v>960</v>
      </c>
      <c r="Y629" t="s">
        <v>34</v>
      </c>
      <c r="Z629" t="s">
        <v>34</v>
      </c>
      <c r="AA629" t="s">
        <v>34</v>
      </c>
      <c r="AB629" t="s">
        <v>34</v>
      </c>
      <c r="AC629">
        <v>4</v>
      </c>
    </row>
    <row r="630" spans="1:29" x14ac:dyDescent="0.25">
      <c r="A630" t="s">
        <v>84</v>
      </c>
      <c r="B630">
        <v>53233</v>
      </c>
      <c r="C630" t="s">
        <v>323</v>
      </c>
      <c r="D630" t="s">
        <v>375</v>
      </c>
      <c r="E630" t="s">
        <v>375</v>
      </c>
      <c r="F630" t="s">
        <v>30</v>
      </c>
      <c r="G630">
        <v>1</v>
      </c>
      <c r="H630">
        <v>9</v>
      </c>
      <c r="I630">
        <v>1</v>
      </c>
      <c r="J630">
        <v>55</v>
      </c>
      <c r="K630" t="s">
        <v>57</v>
      </c>
      <c r="L630" t="s">
        <v>358</v>
      </c>
      <c r="M630">
        <v>4107698</v>
      </c>
      <c r="N630">
        <v>91</v>
      </c>
      <c r="O630">
        <v>91</v>
      </c>
      <c r="P630">
        <v>92</v>
      </c>
      <c r="Q630">
        <v>90</v>
      </c>
      <c r="R630">
        <v>92</v>
      </c>
      <c r="S630">
        <v>81.39</v>
      </c>
      <c r="T630">
        <v>93.85</v>
      </c>
      <c r="V630">
        <v>100</v>
      </c>
      <c r="W630" t="s">
        <v>110</v>
      </c>
      <c r="X630" t="s">
        <v>360</v>
      </c>
      <c r="Y630" t="s">
        <v>342</v>
      </c>
      <c r="Z630" t="s">
        <v>376</v>
      </c>
      <c r="AB630" t="s">
        <v>34</v>
      </c>
      <c r="AC630">
        <v>3</v>
      </c>
    </row>
    <row r="631" spans="1:29" x14ac:dyDescent="0.25">
      <c r="A631" t="s">
        <v>84</v>
      </c>
      <c r="B631">
        <v>37552</v>
      </c>
      <c r="C631" t="s">
        <v>215</v>
      </c>
      <c r="D631" t="s">
        <v>250</v>
      </c>
      <c r="E631" t="s">
        <v>250</v>
      </c>
      <c r="F631" t="s">
        <v>139</v>
      </c>
      <c r="G631">
        <v>1</v>
      </c>
      <c r="H631">
        <v>10</v>
      </c>
      <c r="I631">
        <v>0</v>
      </c>
      <c r="J631">
        <v>92</v>
      </c>
      <c r="K631" t="s">
        <v>54</v>
      </c>
      <c r="L631" t="s">
        <v>217</v>
      </c>
      <c r="M631">
        <v>5760</v>
      </c>
      <c r="N631">
        <v>82</v>
      </c>
      <c r="O631">
        <v>82</v>
      </c>
      <c r="P631">
        <v>84</v>
      </c>
      <c r="Q631">
        <v>78</v>
      </c>
      <c r="R631">
        <v>83</v>
      </c>
      <c r="S631">
        <v>94.93</v>
      </c>
      <c r="T631">
        <v>53.12</v>
      </c>
      <c r="V631">
        <v>100</v>
      </c>
      <c r="W631" t="s">
        <v>218</v>
      </c>
      <c r="X631" t="s">
        <v>88</v>
      </c>
      <c r="Y631" t="s">
        <v>251</v>
      </c>
      <c r="Z631" t="s">
        <v>227</v>
      </c>
      <c r="AB631" t="s">
        <v>34</v>
      </c>
      <c r="AC631">
        <v>3</v>
      </c>
    </row>
    <row r="632" spans="1:29" x14ac:dyDescent="0.25">
      <c r="A632" t="s">
        <v>84</v>
      </c>
      <c r="B632">
        <v>35038</v>
      </c>
      <c r="C632" t="s">
        <v>901</v>
      </c>
      <c r="D632" t="s">
        <v>973</v>
      </c>
      <c r="E632" t="s">
        <v>973</v>
      </c>
      <c r="F632" t="s">
        <v>30</v>
      </c>
      <c r="G632">
        <v>1</v>
      </c>
      <c r="H632">
        <v>10</v>
      </c>
      <c r="I632">
        <v>3</v>
      </c>
      <c r="J632">
        <v>77</v>
      </c>
      <c r="K632" t="s">
        <v>57</v>
      </c>
      <c r="L632" t="s">
        <v>959</v>
      </c>
      <c r="M632">
        <v>181468</v>
      </c>
      <c r="N632">
        <v>100</v>
      </c>
      <c r="O632">
        <v>100</v>
      </c>
      <c r="P632">
        <v>100</v>
      </c>
      <c r="Q632">
        <v>100</v>
      </c>
      <c r="R632">
        <v>100</v>
      </c>
      <c r="S632">
        <v>100</v>
      </c>
      <c r="T632">
        <v>100</v>
      </c>
      <c r="U632">
        <v>100</v>
      </c>
      <c r="V632">
        <v>100</v>
      </c>
      <c r="W632" t="s">
        <v>439</v>
      </c>
      <c r="X632" t="s">
        <v>960</v>
      </c>
      <c r="Y632" t="s">
        <v>34</v>
      </c>
      <c r="Z632" t="s">
        <v>34</v>
      </c>
      <c r="AA632" t="s">
        <v>34</v>
      </c>
      <c r="AB632" t="s">
        <v>34</v>
      </c>
      <c r="AC632">
        <v>4</v>
      </c>
    </row>
    <row r="633" spans="1:29" x14ac:dyDescent="0.25">
      <c r="A633" t="s">
        <v>84</v>
      </c>
      <c r="B633">
        <v>35038</v>
      </c>
      <c r="C633" t="s">
        <v>901</v>
      </c>
      <c r="D633" t="s">
        <v>925</v>
      </c>
      <c r="E633" t="s">
        <v>925</v>
      </c>
      <c r="F633" t="s">
        <v>30</v>
      </c>
      <c r="G633">
        <v>1</v>
      </c>
      <c r="H633">
        <v>11</v>
      </c>
      <c r="I633">
        <v>3</v>
      </c>
      <c r="J633">
        <v>57</v>
      </c>
      <c r="K633" t="s">
        <v>54</v>
      </c>
      <c r="L633" t="s">
        <v>903</v>
      </c>
      <c r="M633">
        <v>448713</v>
      </c>
      <c r="N633">
        <v>95</v>
      </c>
      <c r="O633">
        <v>95</v>
      </c>
      <c r="P633">
        <v>95</v>
      </c>
      <c r="Q633">
        <v>95</v>
      </c>
      <c r="R633">
        <v>95</v>
      </c>
      <c r="S633">
        <v>83.55</v>
      </c>
      <c r="T633">
        <v>100</v>
      </c>
      <c r="U633">
        <v>100</v>
      </c>
      <c r="V633">
        <v>100</v>
      </c>
      <c r="W633" t="s">
        <v>368</v>
      </c>
      <c r="X633" t="s">
        <v>904</v>
      </c>
      <c r="Y633" t="s">
        <v>735</v>
      </c>
      <c r="Z633" t="s">
        <v>34</v>
      </c>
      <c r="AA633" t="s">
        <v>34</v>
      </c>
      <c r="AB633" t="s">
        <v>34</v>
      </c>
      <c r="AC633">
        <v>4</v>
      </c>
    </row>
    <row r="634" spans="1:29" x14ac:dyDescent="0.25">
      <c r="A634" t="s">
        <v>84</v>
      </c>
      <c r="B634">
        <v>53233</v>
      </c>
      <c r="C634" t="s">
        <v>323</v>
      </c>
      <c r="D634" t="s">
        <v>388</v>
      </c>
      <c r="E634" t="s">
        <v>388</v>
      </c>
      <c r="F634" t="s">
        <v>30</v>
      </c>
      <c r="G634">
        <v>1</v>
      </c>
      <c r="H634">
        <v>11</v>
      </c>
      <c r="I634">
        <v>2</v>
      </c>
      <c r="J634">
        <v>94</v>
      </c>
      <c r="K634" t="s">
        <v>54</v>
      </c>
      <c r="L634" t="s">
        <v>358</v>
      </c>
      <c r="M634">
        <v>41959288</v>
      </c>
      <c r="N634">
        <v>80</v>
      </c>
      <c r="O634">
        <v>80</v>
      </c>
      <c r="P634">
        <v>81</v>
      </c>
      <c r="Q634">
        <v>79</v>
      </c>
      <c r="R634">
        <v>81</v>
      </c>
      <c r="S634">
        <v>48.48</v>
      </c>
      <c r="T634">
        <v>92.98</v>
      </c>
      <c r="V634">
        <v>100</v>
      </c>
      <c r="W634" t="s">
        <v>110</v>
      </c>
      <c r="X634" t="s">
        <v>360</v>
      </c>
      <c r="Y634" t="s">
        <v>381</v>
      </c>
      <c r="Z634" t="s">
        <v>389</v>
      </c>
      <c r="AB634" t="s">
        <v>34</v>
      </c>
      <c r="AC634">
        <v>3</v>
      </c>
    </row>
    <row r="635" spans="1:29" x14ac:dyDescent="0.25">
      <c r="A635" t="s">
        <v>184</v>
      </c>
      <c r="B635">
        <v>11527</v>
      </c>
      <c r="C635" t="s">
        <v>688</v>
      </c>
      <c r="D635" t="s">
        <v>693</v>
      </c>
      <c r="E635" t="s">
        <v>693</v>
      </c>
      <c r="F635" t="s">
        <v>30</v>
      </c>
      <c r="G635">
        <v>1</v>
      </c>
      <c r="H635">
        <v>12</v>
      </c>
      <c r="I635">
        <v>3</v>
      </c>
      <c r="J635">
        <v>3</v>
      </c>
      <c r="K635" t="s">
        <v>31</v>
      </c>
      <c r="L635" t="s">
        <v>690</v>
      </c>
      <c r="M635">
        <v>46979</v>
      </c>
      <c r="N635">
        <v>100</v>
      </c>
      <c r="O635">
        <v>100</v>
      </c>
      <c r="P635">
        <v>100</v>
      </c>
      <c r="Q635">
        <v>100</v>
      </c>
      <c r="R635">
        <v>100</v>
      </c>
      <c r="S635">
        <v>100</v>
      </c>
      <c r="T635">
        <v>100</v>
      </c>
      <c r="W635" t="s">
        <v>33</v>
      </c>
      <c r="Y635" t="s">
        <v>34</v>
      </c>
      <c r="Z635" t="s">
        <v>34</v>
      </c>
      <c r="AB635" t="s">
        <v>35</v>
      </c>
      <c r="AC635">
        <v>2</v>
      </c>
    </row>
    <row r="636" spans="1:29" x14ac:dyDescent="0.25">
      <c r="A636" t="s">
        <v>27</v>
      </c>
      <c r="B636">
        <v>30926</v>
      </c>
      <c r="C636" t="s">
        <v>566</v>
      </c>
      <c r="D636" t="s">
        <v>628</v>
      </c>
      <c r="E636" t="s">
        <v>628</v>
      </c>
      <c r="F636" t="s">
        <v>30</v>
      </c>
      <c r="G636">
        <v>1</v>
      </c>
      <c r="H636">
        <v>12</v>
      </c>
      <c r="I636">
        <v>3</v>
      </c>
      <c r="J636">
        <v>3</v>
      </c>
      <c r="K636" t="s">
        <v>31</v>
      </c>
      <c r="L636" t="s">
        <v>624</v>
      </c>
      <c r="M636">
        <v>512410</v>
      </c>
      <c r="N636">
        <v>99</v>
      </c>
      <c r="O636">
        <v>99</v>
      </c>
      <c r="P636">
        <v>99</v>
      </c>
      <c r="Q636">
        <v>96</v>
      </c>
      <c r="R636">
        <v>99</v>
      </c>
      <c r="S636">
        <v>99.31</v>
      </c>
      <c r="T636">
        <v>100</v>
      </c>
      <c r="U636">
        <v>97.87</v>
      </c>
      <c r="W636" t="s">
        <v>629</v>
      </c>
      <c r="Y636" t="s">
        <v>321</v>
      </c>
      <c r="Z636" t="s">
        <v>34</v>
      </c>
      <c r="AA636" t="s">
        <v>248</v>
      </c>
      <c r="AB636" t="s">
        <v>35</v>
      </c>
      <c r="AC636">
        <v>3</v>
      </c>
    </row>
    <row r="637" spans="1:29" x14ac:dyDescent="0.25">
      <c r="A637" t="s">
        <v>27</v>
      </c>
      <c r="B637">
        <v>30926</v>
      </c>
      <c r="C637" t="s">
        <v>566</v>
      </c>
      <c r="D637" t="s">
        <v>630</v>
      </c>
      <c r="E637" t="s">
        <v>630</v>
      </c>
      <c r="F637" t="s">
        <v>30</v>
      </c>
      <c r="G637">
        <v>1</v>
      </c>
      <c r="H637">
        <v>12</v>
      </c>
      <c r="I637">
        <v>3</v>
      </c>
      <c r="J637">
        <v>4</v>
      </c>
      <c r="K637" t="s">
        <v>31</v>
      </c>
      <c r="L637" t="s">
        <v>624</v>
      </c>
      <c r="M637">
        <v>494788</v>
      </c>
      <c r="N637">
        <v>99</v>
      </c>
      <c r="O637">
        <v>99</v>
      </c>
      <c r="P637">
        <v>99</v>
      </c>
      <c r="Q637">
        <v>96</v>
      </c>
      <c r="R637">
        <v>99</v>
      </c>
      <c r="S637">
        <v>99.31</v>
      </c>
      <c r="T637">
        <v>99.93</v>
      </c>
      <c r="U637">
        <v>98.24</v>
      </c>
      <c r="W637" t="s">
        <v>631</v>
      </c>
      <c r="Y637" t="s">
        <v>321</v>
      </c>
      <c r="Z637" t="s">
        <v>64</v>
      </c>
      <c r="AA637" t="s">
        <v>96</v>
      </c>
      <c r="AB637" t="s">
        <v>35</v>
      </c>
      <c r="AC637">
        <v>3</v>
      </c>
    </row>
    <row r="638" spans="1:29" x14ac:dyDescent="0.25">
      <c r="A638" t="s">
        <v>84</v>
      </c>
      <c r="B638">
        <v>35038</v>
      </c>
      <c r="C638" t="s">
        <v>901</v>
      </c>
      <c r="D638" t="s">
        <v>902</v>
      </c>
      <c r="E638" t="s">
        <v>902</v>
      </c>
      <c r="F638" t="s">
        <v>30</v>
      </c>
      <c r="G638">
        <v>1</v>
      </c>
      <c r="H638">
        <v>12</v>
      </c>
      <c r="I638">
        <v>3</v>
      </c>
      <c r="J638">
        <v>0</v>
      </c>
      <c r="K638" t="s">
        <v>31</v>
      </c>
      <c r="L638" t="s">
        <v>903</v>
      </c>
      <c r="M638">
        <v>477192</v>
      </c>
      <c r="N638">
        <v>100</v>
      </c>
      <c r="O638">
        <v>100</v>
      </c>
      <c r="P638">
        <v>100</v>
      </c>
      <c r="Q638">
        <v>100</v>
      </c>
      <c r="R638">
        <v>100</v>
      </c>
      <c r="S638">
        <v>100</v>
      </c>
      <c r="T638">
        <v>100</v>
      </c>
      <c r="U638">
        <v>100</v>
      </c>
      <c r="V638">
        <v>100</v>
      </c>
      <c r="W638" t="s">
        <v>439</v>
      </c>
      <c r="X638" t="s">
        <v>904</v>
      </c>
      <c r="Y638" t="s">
        <v>34</v>
      </c>
      <c r="Z638" t="s">
        <v>34</v>
      </c>
      <c r="AA638" t="s">
        <v>34</v>
      </c>
      <c r="AB638" t="s">
        <v>34</v>
      </c>
      <c r="AC638">
        <v>4</v>
      </c>
    </row>
    <row r="639" spans="1:29" x14ac:dyDescent="0.25">
      <c r="A639" t="s">
        <v>84</v>
      </c>
      <c r="B639">
        <v>35038</v>
      </c>
      <c r="C639" t="s">
        <v>901</v>
      </c>
      <c r="D639" t="s">
        <v>905</v>
      </c>
      <c r="E639" t="s">
        <v>905</v>
      </c>
      <c r="F639" t="s">
        <v>30</v>
      </c>
      <c r="G639">
        <v>1</v>
      </c>
      <c r="H639">
        <v>12</v>
      </c>
      <c r="I639">
        <v>3</v>
      </c>
      <c r="J639">
        <v>1</v>
      </c>
      <c r="K639" t="s">
        <v>31</v>
      </c>
      <c r="L639" t="s">
        <v>903</v>
      </c>
      <c r="M639">
        <v>456865</v>
      </c>
      <c r="N639">
        <v>100</v>
      </c>
      <c r="O639">
        <v>100</v>
      </c>
      <c r="P639">
        <v>100</v>
      </c>
      <c r="Q639">
        <v>100</v>
      </c>
      <c r="R639">
        <v>100</v>
      </c>
      <c r="S639">
        <v>100</v>
      </c>
      <c r="T639">
        <v>100</v>
      </c>
      <c r="U639">
        <v>100</v>
      </c>
      <c r="V639">
        <v>100</v>
      </c>
      <c r="W639" t="s">
        <v>439</v>
      </c>
      <c r="X639" t="s">
        <v>904</v>
      </c>
      <c r="Y639" t="s">
        <v>34</v>
      </c>
      <c r="Z639" t="s">
        <v>34</v>
      </c>
      <c r="AA639" t="s">
        <v>34</v>
      </c>
      <c r="AB639" t="s">
        <v>34</v>
      </c>
      <c r="AC639">
        <v>4</v>
      </c>
    </row>
    <row r="640" spans="1:29" x14ac:dyDescent="0.25">
      <c r="A640" t="s">
        <v>84</v>
      </c>
      <c r="B640">
        <v>35038</v>
      </c>
      <c r="C640" t="s">
        <v>901</v>
      </c>
      <c r="D640" t="s">
        <v>920</v>
      </c>
      <c r="E640" t="s">
        <v>920</v>
      </c>
      <c r="F640" t="s">
        <v>30</v>
      </c>
      <c r="G640">
        <v>1</v>
      </c>
      <c r="H640">
        <v>12</v>
      </c>
      <c r="I640">
        <v>3</v>
      </c>
      <c r="J640">
        <v>32</v>
      </c>
      <c r="K640" t="s">
        <v>76</v>
      </c>
      <c r="L640" t="s">
        <v>903</v>
      </c>
      <c r="M640">
        <v>570644</v>
      </c>
      <c r="N640">
        <v>96</v>
      </c>
      <c r="O640">
        <v>96</v>
      </c>
      <c r="P640">
        <v>96</v>
      </c>
      <c r="Q640">
        <v>96</v>
      </c>
      <c r="R640">
        <v>96</v>
      </c>
      <c r="S640">
        <v>84.33</v>
      </c>
      <c r="T640">
        <v>100</v>
      </c>
      <c r="U640">
        <v>100</v>
      </c>
      <c r="V640">
        <v>100</v>
      </c>
      <c r="W640" t="s">
        <v>368</v>
      </c>
      <c r="X640" t="s">
        <v>904</v>
      </c>
      <c r="Y640" t="s">
        <v>735</v>
      </c>
      <c r="Z640" t="s">
        <v>34</v>
      </c>
      <c r="AA640" t="s">
        <v>34</v>
      </c>
      <c r="AB640" t="s">
        <v>34</v>
      </c>
      <c r="AC640">
        <v>4</v>
      </c>
    </row>
    <row r="641" spans="1:29" x14ac:dyDescent="0.25">
      <c r="A641" t="s">
        <v>84</v>
      </c>
      <c r="B641">
        <v>35038</v>
      </c>
      <c r="C641" t="s">
        <v>901</v>
      </c>
      <c r="D641" t="s">
        <v>969</v>
      </c>
      <c r="E641" t="s">
        <v>969</v>
      </c>
      <c r="F641" t="s">
        <v>30</v>
      </c>
      <c r="G641">
        <v>1</v>
      </c>
      <c r="H641">
        <v>12</v>
      </c>
      <c r="I641">
        <v>3</v>
      </c>
      <c r="J641">
        <v>33</v>
      </c>
      <c r="K641" t="s">
        <v>57</v>
      </c>
      <c r="L641" t="s">
        <v>959</v>
      </c>
      <c r="M641">
        <v>917296</v>
      </c>
      <c r="N641">
        <v>100</v>
      </c>
      <c r="O641">
        <v>100</v>
      </c>
      <c r="P641">
        <v>100</v>
      </c>
      <c r="Q641">
        <v>100</v>
      </c>
      <c r="R641">
        <v>100</v>
      </c>
      <c r="S641">
        <v>100</v>
      </c>
      <c r="T641">
        <v>100</v>
      </c>
      <c r="U641">
        <v>100</v>
      </c>
      <c r="V641">
        <v>100</v>
      </c>
      <c r="W641" t="s">
        <v>439</v>
      </c>
      <c r="X641" t="s">
        <v>960</v>
      </c>
      <c r="Y641" t="s">
        <v>34</v>
      </c>
      <c r="Z641" t="s">
        <v>34</v>
      </c>
      <c r="AA641" t="s">
        <v>34</v>
      </c>
      <c r="AB641" t="s">
        <v>34</v>
      </c>
      <c r="AC641">
        <v>4</v>
      </c>
    </row>
    <row r="642" spans="1:29" x14ac:dyDescent="0.25">
      <c r="A642" t="s">
        <v>84</v>
      </c>
      <c r="B642">
        <v>35038</v>
      </c>
      <c r="C642" t="s">
        <v>901</v>
      </c>
      <c r="D642" t="s">
        <v>971</v>
      </c>
      <c r="E642" t="s">
        <v>971</v>
      </c>
      <c r="F642" t="s">
        <v>30</v>
      </c>
      <c r="G642">
        <v>1</v>
      </c>
      <c r="H642">
        <v>12</v>
      </c>
      <c r="I642">
        <v>3</v>
      </c>
      <c r="J642">
        <v>57</v>
      </c>
      <c r="K642" t="s">
        <v>57</v>
      </c>
      <c r="L642" t="s">
        <v>959</v>
      </c>
      <c r="M642">
        <v>247367</v>
      </c>
      <c r="N642">
        <v>100</v>
      </c>
      <c r="O642">
        <v>100</v>
      </c>
      <c r="P642">
        <v>100</v>
      </c>
      <c r="Q642">
        <v>100</v>
      </c>
      <c r="R642">
        <v>100</v>
      </c>
      <c r="S642">
        <v>100</v>
      </c>
      <c r="T642">
        <v>100</v>
      </c>
      <c r="U642">
        <v>100</v>
      </c>
      <c r="V642">
        <v>100</v>
      </c>
      <c r="W642" t="s">
        <v>439</v>
      </c>
      <c r="X642" t="s">
        <v>960</v>
      </c>
      <c r="Y642" t="s">
        <v>34</v>
      </c>
      <c r="Z642" t="s">
        <v>34</v>
      </c>
      <c r="AA642" t="s">
        <v>34</v>
      </c>
      <c r="AB642" t="s">
        <v>34</v>
      </c>
      <c r="AC642">
        <v>4</v>
      </c>
    </row>
    <row r="643" spans="1:29" x14ac:dyDescent="0.25">
      <c r="A643" t="s">
        <v>84</v>
      </c>
      <c r="B643">
        <v>35038</v>
      </c>
      <c r="C643" t="s">
        <v>901</v>
      </c>
      <c r="D643" t="s">
        <v>972</v>
      </c>
      <c r="E643" t="s">
        <v>972</v>
      </c>
      <c r="F643" t="s">
        <v>30</v>
      </c>
      <c r="G643">
        <v>1</v>
      </c>
      <c r="H643">
        <v>12</v>
      </c>
      <c r="I643">
        <v>3</v>
      </c>
      <c r="J643">
        <v>68</v>
      </c>
      <c r="K643" t="s">
        <v>57</v>
      </c>
      <c r="L643" t="s">
        <v>959</v>
      </c>
      <c r="M643">
        <v>218750</v>
      </c>
      <c r="N643">
        <v>100</v>
      </c>
      <c r="O643">
        <v>100</v>
      </c>
      <c r="P643">
        <v>100</v>
      </c>
      <c r="Q643">
        <v>100</v>
      </c>
      <c r="R643">
        <v>100</v>
      </c>
      <c r="S643">
        <v>100</v>
      </c>
      <c r="T643">
        <v>100</v>
      </c>
      <c r="U643">
        <v>100</v>
      </c>
      <c r="V643">
        <v>100</v>
      </c>
      <c r="W643" t="s">
        <v>439</v>
      </c>
      <c r="X643" t="s">
        <v>960</v>
      </c>
      <c r="Y643" t="s">
        <v>34</v>
      </c>
      <c r="Z643" t="s">
        <v>34</v>
      </c>
      <c r="AA643" t="s">
        <v>34</v>
      </c>
      <c r="AB643" t="s">
        <v>34</v>
      </c>
      <c r="AC643">
        <v>4</v>
      </c>
    </row>
    <row r="644" spans="1:29" x14ac:dyDescent="0.25">
      <c r="A644" t="s">
        <v>84</v>
      </c>
      <c r="B644">
        <v>53233</v>
      </c>
      <c r="C644" t="s">
        <v>323</v>
      </c>
      <c r="D644" t="s">
        <v>357</v>
      </c>
      <c r="E644" t="s">
        <v>357</v>
      </c>
      <c r="F644" t="s">
        <v>30</v>
      </c>
      <c r="G644">
        <v>1</v>
      </c>
      <c r="H644">
        <v>12</v>
      </c>
      <c r="I644">
        <v>1</v>
      </c>
      <c r="J644">
        <v>0</v>
      </c>
      <c r="K644" t="s">
        <v>31</v>
      </c>
      <c r="L644" t="s">
        <v>358</v>
      </c>
      <c r="M644">
        <v>93799171</v>
      </c>
      <c r="N644">
        <v>93</v>
      </c>
      <c r="O644">
        <v>93</v>
      </c>
      <c r="P644">
        <v>93</v>
      </c>
      <c r="Q644">
        <v>90</v>
      </c>
      <c r="R644">
        <v>93</v>
      </c>
      <c r="S644">
        <v>81.39</v>
      </c>
      <c r="T644">
        <v>98.49</v>
      </c>
      <c r="V644">
        <v>100</v>
      </c>
      <c r="W644" t="s">
        <v>359</v>
      </c>
      <c r="X644" t="s">
        <v>360</v>
      </c>
      <c r="Y644" t="s">
        <v>342</v>
      </c>
      <c r="Z644" t="s">
        <v>361</v>
      </c>
      <c r="AB644" t="s">
        <v>34</v>
      </c>
      <c r="AC644">
        <v>3</v>
      </c>
    </row>
    <row r="645" spans="1:29" x14ac:dyDescent="0.25">
      <c r="A645" t="s">
        <v>84</v>
      </c>
      <c r="B645">
        <v>53233</v>
      </c>
      <c r="C645" t="s">
        <v>323</v>
      </c>
      <c r="D645" t="s">
        <v>364</v>
      </c>
      <c r="E645" t="s">
        <v>364</v>
      </c>
      <c r="F645" t="s">
        <v>30</v>
      </c>
      <c r="G645">
        <v>1</v>
      </c>
      <c r="H645">
        <v>12</v>
      </c>
      <c r="I645">
        <v>1</v>
      </c>
      <c r="J645">
        <v>3</v>
      </c>
      <c r="K645" t="s">
        <v>31</v>
      </c>
      <c r="L645" t="s">
        <v>358</v>
      </c>
      <c r="M645">
        <v>46594757</v>
      </c>
      <c r="N645">
        <v>93</v>
      </c>
      <c r="O645">
        <v>93</v>
      </c>
      <c r="P645">
        <v>93</v>
      </c>
      <c r="Q645">
        <v>90</v>
      </c>
      <c r="R645">
        <v>93</v>
      </c>
      <c r="S645">
        <v>81.39</v>
      </c>
      <c r="T645">
        <v>98.49</v>
      </c>
      <c r="V645">
        <v>100</v>
      </c>
      <c r="W645" t="s">
        <v>359</v>
      </c>
      <c r="X645" t="s">
        <v>360</v>
      </c>
      <c r="Y645" t="s">
        <v>342</v>
      </c>
      <c r="Z645" t="s">
        <v>361</v>
      </c>
      <c r="AB645" t="s">
        <v>34</v>
      </c>
      <c r="AC645">
        <v>3</v>
      </c>
    </row>
    <row r="646" spans="1:29" x14ac:dyDescent="0.25">
      <c r="A646" t="s">
        <v>84</v>
      </c>
      <c r="B646">
        <v>53233</v>
      </c>
      <c r="C646" t="s">
        <v>323</v>
      </c>
      <c r="D646" t="s">
        <v>365</v>
      </c>
      <c r="E646" t="s">
        <v>365</v>
      </c>
      <c r="F646" t="s">
        <v>30</v>
      </c>
      <c r="G646">
        <v>1</v>
      </c>
      <c r="H646">
        <v>12</v>
      </c>
      <c r="I646">
        <v>1</v>
      </c>
      <c r="J646">
        <v>4</v>
      </c>
      <c r="K646" t="s">
        <v>31</v>
      </c>
      <c r="L646" t="s">
        <v>358</v>
      </c>
      <c r="M646">
        <v>35947227</v>
      </c>
      <c r="N646">
        <v>93</v>
      </c>
      <c r="O646">
        <v>93</v>
      </c>
      <c r="P646">
        <v>93</v>
      </c>
      <c r="Q646">
        <v>90</v>
      </c>
      <c r="R646">
        <v>93</v>
      </c>
      <c r="S646">
        <v>81.39</v>
      </c>
      <c r="T646">
        <v>98.49</v>
      </c>
      <c r="V646">
        <v>100</v>
      </c>
      <c r="W646" t="s">
        <v>359</v>
      </c>
      <c r="X646" t="s">
        <v>360</v>
      </c>
      <c r="Y646" t="s">
        <v>342</v>
      </c>
      <c r="Z646" t="s">
        <v>361</v>
      </c>
      <c r="AB646" t="s">
        <v>34</v>
      </c>
      <c r="AC646">
        <v>3</v>
      </c>
    </row>
    <row r="647" spans="1:29" x14ac:dyDescent="0.25">
      <c r="A647" t="s">
        <v>84</v>
      </c>
      <c r="B647">
        <v>53233</v>
      </c>
      <c r="C647" t="s">
        <v>323</v>
      </c>
      <c r="D647" t="s">
        <v>367</v>
      </c>
      <c r="E647" t="s">
        <v>367</v>
      </c>
      <c r="F647" t="s">
        <v>30</v>
      </c>
      <c r="G647">
        <v>1</v>
      </c>
      <c r="H647">
        <v>12</v>
      </c>
      <c r="I647">
        <v>1</v>
      </c>
      <c r="J647">
        <v>6</v>
      </c>
      <c r="K647" t="s">
        <v>31</v>
      </c>
      <c r="L647" t="s">
        <v>358</v>
      </c>
      <c r="M647">
        <v>15307051</v>
      </c>
      <c r="N647">
        <v>93</v>
      </c>
      <c r="O647">
        <v>93</v>
      </c>
      <c r="P647">
        <v>93</v>
      </c>
      <c r="Q647">
        <v>93</v>
      </c>
      <c r="R647">
        <v>93</v>
      </c>
      <c r="S647">
        <v>81.39</v>
      </c>
      <c r="T647">
        <v>100</v>
      </c>
      <c r="V647">
        <v>100</v>
      </c>
      <c r="W647" t="s">
        <v>368</v>
      </c>
      <c r="X647" t="s">
        <v>360</v>
      </c>
      <c r="Y647" t="s">
        <v>342</v>
      </c>
      <c r="Z647" t="s">
        <v>34</v>
      </c>
      <c r="AB647" t="s">
        <v>34</v>
      </c>
      <c r="AC647">
        <v>3</v>
      </c>
    </row>
    <row r="648" spans="1:29" x14ac:dyDescent="0.25">
      <c r="A648" t="s">
        <v>84</v>
      </c>
      <c r="B648">
        <v>53233</v>
      </c>
      <c r="C648" t="s">
        <v>323</v>
      </c>
      <c r="D648" t="s">
        <v>369</v>
      </c>
      <c r="E648" t="s">
        <v>369</v>
      </c>
      <c r="F648" t="s">
        <v>30</v>
      </c>
      <c r="G648">
        <v>1</v>
      </c>
      <c r="H648">
        <v>12</v>
      </c>
      <c r="I648">
        <v>1</v>
      </c>
      <c r="J648">
        <v>7</v>
      </c>
      <c r="K648" t="s">
        <v>31</v>
      </c>
      <c r="L648" t="s">
        <v>358</v>
      </c>
      <c r="M648">
        <v>12877626</v>
      </c>
      <c r="N648">
        <v>93</v>
      </c>
      <c r="O648">
        <v>93</v>
      </c>
      <c r="P648">
        <v>93</v>
      </c>
      <c r="Q648">
        <v>93</v>
      </c>
      <c r="R648">
        <v>93</v>
      </c>
      <c r="S648">
        <v>81.39</v>
      </c>
      <c r="T648">
        <v>100</v>
      </c>
      <c r="V648">
        <v>100</v>
      </c>
      <c r="W648" t="s">
        <v>368</v>
      </c>
      <c r="X648" t="s">
        <v>360</v>
      </c>
      <c r="Y648" t="s">
        <v>342</v>
      </c>
      <c r="Z648" t="s">
        <v>34</v>
      </c>
      <c r="AB648" t="s">
        <v>34</v>
      </c>
      <c r="AC648">
        <v>3</v>
      </c>
    </row>
    <row r="649" spans="1:29" x14ac:dyDescent="0.25">
      <c r="A649" t="s">
        <v>84</v>
      </c>
      <c r="B649">
        <v>58482</v>
      </c>
      <c r="C649" t="s">
        <v>811</v>
      </c>
      <c r="D649" t="s">
        <v>367</v>
      </c>
      <c r="E649" t="s">
        <v>367</v>
      </c>
      <c r="F649" t="s">
        <v>30</v>
      </c>
      <c r="G649">
        <v>1</v>
      </c>
      <c r="H649">
        <v>12</v>
      </c>
      <c r="I649">
        <v>1</v>
      </c>
      <c r="J649">
        <v>4</v>
      </c>
      <c r="K649" t="s">
        <v>31</v>
      </c>
      <c r="L649" t="s">
        <v>812</v>
      </c>
      <c r="M649">
        <v>15307051</v>
      </c>
      <c r="N649">
        <v>78</v>
      </c>
      <c r="O649">
        <v>78</v>
      </c>
      <c r="P649">
        <v>82</v>
      </c>
      <c r="Q649">
        <v>75</v>
      </c>
      <c r="R649">
        <v>80</v>
      </c>
      <c r="S649">
        <v>87.62</v>
      </c>
      <c r="T649">
        <v>64.319999999999993</v>
      </c>
      <c r="V649">
        <v>400</v>
      </c>
      <c r="W649" t="s">
        <v>110</v>
      </c>
      <c r="X649" t="s">
        <v>813</v>
      </c>
      <c r="Y649" t="s">
        <v>265</v>
      </c>
      <c r="Z649" t="s">
        <v>820</v>
      </c>
      <c r="AB649" t="s">
        <v>814</v>
      </c>
      <c r="AC649">
        <v>7</v>
      </c>
    </row>
    <row r="650" spans="1:29" x14ac:dyDescent="0.25">
      <c r="A650" t="s">
        <v>27</v>
      </c>
      <c r="B650">
        <v>46376</v>
      </c>
      <c r="C650" t="s">
        <v>495</v>
      </c>
      <c r="D650" t="s">
        <v>519</v>
      </c>
      <c r="E650" t="s">
        <v>519</v>
      </c>
      <c r="F650" t="s">
        <v>516</v>
      </c>
      <c r="G650">
        <v>1</v>
      </c>
      <c r="H650">
        <v>12</v>
      </c>
      <c r="I650">
        <v>3</v>
      </c>
      <c r="J650">
        <v>88</v>
      </c>
      <c r="K650" t="s">
        <v>57</v>
      </c>
      <c r="L650" t="s">
        <v>497</v>
      </c>
      <c r="M650">
        <v>14629</v>
      </c>
      <c r="N650">
        <v>99</v>
      </c>
      <c r="O650">
        <v>99</v>
      </c>
      <c r="P650">
        <v>99</v>
      </c>
      <c r="Q650">
        <v>98</v>
      </c>
      <c r="R650">
        <v>99</v>
      </c>
      <c r="S650">
        <v>99.39</v>
      </c>
      <c r="T650">
        <v>100</v>
      </c>
      <c r="U650">
        <v>99.99</v>
      </c>
      <c r="W650" t="s">
        <v>517</v>
      </c>
      <c r="Y650" t="s">
        <v>102</v>
      </c>
      <c r="Z650" t="s">
        <v>34</v>
      </c>
      <c r="AA650" t="s">
        <v>34</v>
      </c>
      <c r="AB650" t="s">
        <v>35</v>
      </c>
      <c r="AC650">
        <v>3</v>
      </c>
    </row>
    <row r="651" spans="1:29" x14ac:dyDescent="0.25">
      <c r="A651" t="s">
        <v>143</v>
      </c>
      <c r="B651">
        <v>37552</v>
      </c>
      <c r="C651" t="s">
        <v>215</v>
      </c>
      <c r="D651" t="s">
        <v>269</v>
      </c>
      <c r="E651" t="s">
        <v>269</v>
      </c>
      <c r="F651" t="s">
        <v>30</v>
      </c>
      <c r="G651">
        <v>1</v>
      </c>
      <c r="H651">
        <v>13</v>
      </c>
      <c r="I651">
        <v>0</v>
      </c>
      <c r="J651">
        <v>94</v>
      </c>
      <c r="K651" t="s">
        <v>76</v>
      </c>
      <c r="L651" t="s">
        <v>258</v>
      </c>
      <c r="M651">
        <v>4295820</v>
      </c>
      <c r="N651">
        <v>59</v>
      </c>
      <c r="O651">
        <v>59</v>
      </c>
      <c r="P651">
        <v>66</v>
      </c>
      <c r="Q651">
        <v>53</v>
      </c>
      <c r="R651">
        <v>63</v>
      </c>
      <c r="S651">
        <v>100</v>
      </c>
      <c r="T651">
        <v>79.37</v>
      </c>
      <c r="V651">
        <v>0</v>
      </c>
      <c r="W651" t="s">
        <v>213</v>
      </c>
      <c r="Y651" t="s">
        <v>34</v>
      </c>
      <c r="Z651" t="s">
        <v>270</v>
      </c>
      <c r="AB651" t="s">
        <v>35</v>
      </c>
      <c r="AC651">
        <v>3</v>
      </c>
    </row>
    <row r="652" spans="1:29" x14ac:dyDescent="0.25">
      <c r="A652" t="s">
        <v>84</v>
      </c>
      <c r="B652">
        <v>37552</v>
      </c>
      <c r="C652" t="s">
        <v>215</v>
      </c>
      <c r="D652" t="s">
        <v>269</v>
      </c>
      <c r="E652" t="s">
        <v>269</v>
      </c>
      <c r="F652" t="s">
        <v>30</v>
      </c>
      <c r="G652">
        <v>1</v>
      </c>
      <c r="H652">
        <v>13</v>
      </c>
      <c r="I652">
        <v>3</v>
      </c>
      <c r="J652">
        <v>94</v>
      </c>
      <c r="K652" t="s">
        <v>76</v>
      </c>
      <c r="L652" t="s">
        <v>274</v>
      </c>
      <c r="M652">
        <v>4295820</v>
      </c>
      <c r="N652">
        <v>59</v>
      </c>
      <c r="O652">
        <v>59</v>
      </c>
      <c r="P652">
        <v>66</v>
      </c>
      <c r="Q652">
        <v>53</v>
      </c>
      <c r="R652">
        <v>63</v>
      </c>
      <c r="S652">
        <v>100</v>
      </c>
      <c r="T652">
        <v>79.37</v>
      </c>
      <c r="V652">
        <v>0</v>
      </c>
      <c r="W652" t="s">
        <v>213</v>
      </c>
      <c r="Y652" t="s">
        <v>34</v>
      </c>
      <c r="Z652" t="s">
        <v>270</v>
      </c>
      <c r="AB652" t="s">
        <v>35</v>
      </c>
      <c r="AC652">
        <v>3</v>
      </c>
    </row>
    <row r="653" spans="1:29" x14ac:dyDescent="0.25">
      <c r="A653" t="s">
        <v>184</v>
      </c>
      <c r="B653">
        <v>11527</v>
      </c>
      <c r="C653" t="s">
        <v>688</v>
      </c>
      <c r="D653" t="s">
        <v>692</v>
      </c>
      <c r="E653" t="s">
        <v>692</v>
      </c>
      <c r="F653" t="s">
        <v>30</v>
      </c>
      <c r="G653">
        <v>1</v>
      </c>
      <c r="H653">
        <v>15</v>
      </c>
      <c r="I653">
        <v>3</v>
      </c>
      <c r="J653">
        <v>2</v>
      </c>
      <c r="K653" t="s">
        <v>31</v>
      </c>
      <c r="L653" t="s">
        <v>690</v>
      </c>
      <c r="M653">
        <v>187777</v>
      </c>
      <c r="N653">
        <v>100</v>
      </c>
      <c r="O653">
        <v>100</v>
      </c>
      <c r="P653">
        <v>100</v>
      </c>
      <c r="Q653">
        <v>100</v>
      </c>
      <c r="R653">
        <v>100</v>
      </c>
      <c r="S653">
        <v>100</v>
      </c>
      <c r="T653">
        <v>100</v>
      </c>
      <c r="W653" t="s">
        <v>33</v>
      </c>
      <c r="Y653" t="s">
        <v>34</v>
      </c>
      <c r="Z653" t="s">
        <v>34</v>
      </c>
      <c r="AB653" t="s">
        <v>35</v>
      </c>
      <c r="AC653">
        <v>2</v>
      </c>
    </row>
    <row r="654" spans="1:29" x14ac:dyDescent="0.25">
      <c r="A654" t="s">
        <v>184</v>
      </c>
      <c r="B654">
        <v>11527</v>
      </c>
      <c r="C654" t="s">
        <v>688</v>
      </c>
      <c r="D654" t="s">
        <v>708</v>
      </c>
      <c r="E654" t="s">
        <v>708</v>
      </c>
      <c r="F654" t="s">
        <v>30</v>
      </c>
      <c r="G654">
        <v>1</v>
      </c>
      <c r="H654">
        <v>15</v>
      </c>
      <c r="I654">
        <v>1</v>
      </c>
      <c r="J654">
        <v>50</v>
      </c>
      <c r="K654" t="s">
        <v>57</v>
      </c>
      <c r="L654" t="s">
        <v>690</v>
      </c>
      <c r="M654">
        <v>203488</v>
      </c>
      <c r="N654">
        <v>94</v>
      </c>
      <c r="O654">
        <v>94</v>
      </c>
      <c r="P654">
        <v>96</v>
      </c>
      <c r="Q654">
        <v>93</v>
      </c>
      <c r="R654">
        <v>95</v>
      </c>
      <c r="S654">
        <v>100</v>
      </c>
      <c r="T654">
        <v>89.89</v>
      </c>
      <c r="W654" t="s">
        <v>213</v>
      </c>
      <c r="Y654" t="s">
        <v>34</v>
      </c>
      <c r="Z654" t="s">
        <v>253</v>
      </c>
      <c r="AB654" t="s">
        <v>35</v>
      </c>
      <c r="AC654">
        <v>2</v>
      </c>
    </row>
    <row r="655" spans="1:29" x14ac:dyDescent="0.25">
      <c r="A655" t="s">
        <v>184</v>
      </c>
      <c r="B655">
        <v>20492</v>
      </c>
      <c r="C655" t="s">
        <v>298</v>
      </c>
      <c r="D655" t="s">
        <v>304</v>
      </c>
      <c r="E655" t="s">
        <v>304</v>
      </c>
      <c r="F655" t="s">
        <v>30</v>
      </c>
      <c r="G655">
        <v>1</v>
      </c>
      <c r="H655">
        <v>17</v>
      </c>
      <c r="I655">
        <v>3</v>
      </c>
      <c r="J655">
        <v>5</v>
      </c>
      <c r="K655" t="s">
        <v>31</v>
      </c>
      <c r="L655" t="s">
        <v>299</v>
      </c>
      <c r="M655">
        <v>720432</v>
      </c>
      <c r="N655">
        <v>100</v>
      </c>
      <c r="O655">
        <v>100</v>
      </c>
      <c r="P655">
        <v>100</v>
      </c>
      <c r="Q655">
        <v>100</v>
      </c>
      <c r="R655">
        <v>100</v>
      </c>
      <c r="S655">
        <v>100</v>
      </c>
      <c r="T655">
        <v>100</v>
      </c>
      <c r="W655" t="s">
        <v>33</v>
      </c>
      <c r="Y655" t="s">
        <v>34</v>
      </c>
      <c r="Z655" t="s">
        <v>34</v>
      </c>
      <c r="AB655" t="s">
        <v>35</v>
      </c>
      <c r="AC655">
        <v>2</v>
      </c>
    </row>
    <row r="656" spans="1:29" x14ac:dyDescent="0.25">
      <c r="A656" t="s">
        <v>84</v>
      </c>
      <c r="B656">
        <v>58482</v>
      </c>
      <c r="C656" t="s">
        <v>811</v>
      </c>
      <c r="D656" t="s">
        <v>304</v>
      </c>
      <c r="E656" t="s">
        <v>304</v>
      </c>
      <c r="F656" t="s">
        <v>30</v>
      </c>
      <c r="G656">
        <v>1</v>
      </c>
      <c r="H656">
        <v>17</v>
      </c>
      <c r="I656">
        <v>1</v>
      </c>
      <c r="J656">
        <v>63</v>
      </c>
      <c r="K656" t="s">
        <v>57</v>
      </c>
      <c r="L656" t="s">
        <v>812</v>
      </c>
      <c r="M656">
        <v>720432</v>
      </c>
      <c r="N656">
        <v>35</v>
      </c>
      <c r="O656">
        <v>35</v>
      </c>
      <c r="P656">
        <v>35</v>
      </c>
      <c r="Q656">
        <v>35</v>
      </c>
      <c r="R656">
        <v>35</v>
      </c>
      <c r="S656">
        <v>87.62</v>
      </c>
      <c r="T656">
        <v>62.22</v>
      </c>
      <c r="V656">
        <v>100</v>
      </c>
      <c r="W656" t="s">
        <v>110</v>
      </c>
      <c r="X656" t="s">
        <v>360</v>
      </c>
      <c r="Y656" t="s">
        <v>265</v>
      </c>
      <c r="Z656" t="s">
        <v>837</v>
      </c>
      <c r="AB656" t="s">
        <v>34</v>
      </c>
      <c r="AC656">
        <v>7</v>
      </c>
    </row>
    <row r="657" spans="1:29" x14ac:dyDescent="0.25">
      <c r="A657" t="s">
        <v>27</v>
      </c>
      <c r="B657">
        <v>46376</v>
      </c>
      <c r="C657" t="s">
        <v>495</v>
      </c>
      <c r="D657" t="s">
        <v>515</v>
      </c>
      <c r="E657" t="s">
        <v>515</v>
      </c>
      <c r="F657" t="s">
        <v>516</v>
      </c>
      <c r="G657">
        <v>1</v>
      </c>
      <c r="H657">
        <v>19</v>
      </c>
      <c r="I657">
        <v>3</v>
      </c>
      <c r="J657">
        <v>70</v>
      </c>
      <c r="K657" t="s">
        <v>61</v>
      </c>
      <c r="L657" t="s">
        <v>497</v>
      </c>
      <c r="M657">
        <v>489294</v>
      </c>
      <c r="N657">
        <v>99</v>
      </c>
      <c r="O657">
        <v>99</v>
      </c>
      <c r="P657">
        <v>99</v>
      </c>
      <c r="Q657">
        <v>98</v>
      </c>
      <c r="R657">
        <v>99</v>
      </c>
      <c r="S657">
        <v>99.27</v>
      </c>
      <c r="T657">
        <v>100</v>
      </c>
      <c r="U657">
        <v>99.96</v>
      </c>
      <c r="W657" t="s">
        <v>517</v>
      </c>
      <c r="Y657" t="s">
        <v>72</v>
      </c>
      <c r="Z657" t="s">
        <v>34</v>
      </c>
      <c r="AA657" t="s">
        <v>34</v>
      </c>
      <c r="AB657" t="s">
        <v>35</v>
      </c>
      <c r="AC657">
        <v>3</v>
      </c>
    </row>
    <row r="658" spans="1:29" x14ac:dyDescent="0.25">
      <c r="A658" t="s">
        <v>84</v>
      </c>
      <c r="B658">
        <v>58482</v>
      </c>
      <c r="C658" t="s">
        <v>811</v>
      </c>
      <c r="D658" t="s">
        <v>835</v>
      </c>
      <c r="E658" t="s">
        <v>835</v>
      </c>
      <c r="F658" t="s">
        <v>30</v>
      </c>
      <c r="G658">
        <v>1</v>
      </c>
      <c r="H658">
        <v>20</v>
      </c>
      <c r="I658">
        <v>1</v>
      </c>
      <c r="J658">
        <v>61</v>
      </c>
      <c r="K658" t="s">
        <v>57</v>
      </c>
      <c r="L658" t="s">
        <v>812</v>
      </c>
      <c r="M658">
        <v>817086</v>
      </c>
      <c r="N658">
        <v>35</v>
      </c>
      <c r="O658">
        <v>35</v>
      </c>
      <c r="P658">
        <v>35</v>
      </c>
      <c r="Q658">
        <v>34</v>
      </c>
      <c r="R658">
        <v>35</v>
      </c>
      <c r="S658">
        <v>87.62</v>
      </c>
      <c r="T658">
        <v>58.24</v>
      </c>
      <c r="V658">
        <v>100</v>
      </c>
      <c r="W658" t="s">
        <v>110</v>
      </c>
      <c r="X658" t="s">
        <v>360</v>
      </c>
      <c r="Y658" t="s">
        <v>265</v>
      </c>
      <c r="Z658" t="s">
        <v>836</v>
      </c>
      <c r="AB658" t="s">
        <v>34</v>
      </c>
      <c r="AC658">
        <v>7</v>
      </c>
    </row>
    <row r="659" spans="1:29" x14ac:dyDescent="0.25">
      <c r="A659" t="s">
        <v>84</v>
      </c>
      <c r="B659">
        <v>53233</v>
      </c>
      <c r="C659" t="s">
        <v>323</v>
      </c>
      <c r="D659" t="s">
        <v>362</v>
      </c>
      <c r="E659" t="s">
        <v>362</v>
      </c>
      <c r="F659" t="s">
        <v>30</v>
      </c>
      <c r="G659">
        <v>1</v>
      </c>
      <c r="H659">
        <v>21</v>
      </c>
      <c r="I659">
        <v>1</v>
      </c>
      <c r="J659">
        <v>1</v>
      </c>
      <c r="K659" t="s">
        <v>31</v>
      </c>
      <c r="L659" t="s">
        <v>358</v>
      </c>
      <c r="M659">
        <v>68700389</v>
      </c>
      <c r="N659">
        <v>93</v>
      </c>
      <c r="O659">
        <v>93</v>
      </c>
      <c r="P659">
        <v>93</v>
      </c>
      <c r="Q659">
        <v>90</v>
      </c>
      <c r="R659">
        <v>93</v>
      </c>
      <c r="S659">
        <v>81.39</v>
      </c>
      <c r="T659">
        <v>98.49</v>
      </c>
      <c r="V659">
        <v>100</v>
      </c>
      <c r="W659" t="s">
        <v>359</v>
      </c>
      <c r="X659" t="s">
        <v>360</v>
      </c>
      <c r="Y659" t="s">
        <v>342</v>
      </c>
      <c r="Z659" t="s">
        <v>361</v>
      </c>
      <c r="AB659" t="s">
        <v>34</v>
      </c>
      <c r="AC659">
        <v>3</v>
      </c>
    </row>
    <row r="660" spans="1:29" x14ac:dyDescent="0.25">
      <c r="A660" t="s">
        <v>84</v>
      </c>
      <c r="B660">
        <v>58482</v>
      </c>
      <c r="C660" t="s">
        <v>811</v>
      </c>
      <c r="D660" t="s">
        <v>841</v>
      </c>
      <c r="E660" t="s">
        <v>841</v>
      </c>
      <c r="F660" t="s">
        <v>30</v>
      </c>
      <c r="G660">
        <v>1</v>
      </c>
      <c r="H660">
        <v>23</v>
      </c>
      <c r="I660">
        <v>1</v>
      </c>
      <c r="J660">
        <v>91</v>
      </c>
      <c r="K660" t="s">
        <v>54</v>
      </c>
      <c r="L660" t="s">
        <v>812</v>
      </c>
      <c r="M660">
        <v>1180784</v>
      </c>
      <c r="N660">
        <v>32</v>
      </c>
      <c r="O660">
        <v>32</v>
      </c>
      <c r="P660">
        <v>32</v>
      </c>
      <c r="Q660">
        <v>32</v>
      </c>
      <c r="R660">
        <v>32</v>
      </c>
      <c r="S660">
        <v>87.62</v>
      </c>
      <c r="T660">
        <v>38.44</v>
      </c>
      <c r="V660">
        <v>100</v>
      </c>
      <c r="W660" t="s">
        <v>110</v>
      </c>
      <c r="X660" t="s">
        <v>360</v>
      </c>
      <c r="Y660" t="s">
        <v>265</v>
      </c>
      <c r="Z660" t="s">
        <v>842</v>
      </c>
      <c r="AB660" t="s">
        <v>34</v>
      </c>
      <c r="AC660">
        <v>7</v>
      </c>
    </row>
    <row r="661" spans="1:29" x14ac:dyDescent="0.25">
      <c r="A661" t="s">
        <v>184</v>
      </c>
      <c r="B661">
        <v>11527</v>
      </c>
      <c r="C661" t="s">
        <v>688</v>
      </c>
      <c r="D661" t="s">
        <v>691</v>
      </c>
      <c r="E661" t="s">
        <v>691</v>
      </c>
      <c r="F661" t="s">
        <v>30</v>
      </c>
      <c r="G661">
        <v>1</v>
      </c>
      <c r="H661">
        <v>24</v>
      </c>
      <c r="I661">
        <v>3</v>
      </c>
      <c r="J661">
        <v>1</v>
      </c>
      <c r="K661" t="s">
        <v>31</v>
      </c>
      <c r="L661" t="s">
        <v>690</v>
      </c>
      <c r="M661">
        <v>862120</v>
      </c>
      <c r="N661">
        <v>100</v>
      </c>
      <c r="O661">
        <v>100</v>
      </c>
      <c r="P661">
        <v>100</v>
      </c>
      <c r="Q661">
        <v>100</v>
      </c>
      <c r="R661">
        <v>100</v>
      </c>
      <c r="S661">
        <v>100</v>
      </c>
      <c r="T661">
        <v>100</v>
      </c>
      <c r="W661" t="s">
        <v>33</v>
      </c>
      <c r="Y661" t="s">
        <v>34</v>
      </c>
      <c r="Z661" t="s">
        <v>34</v>
      </c>
      <c r="AB661" t="s">
        <v>35</v>
      </c>
      <c r="AC661">
        <v>2</v>
      </c>
    </row>
    <row r="662" spans="1:29" x14ac:dyDescent="0.25">
      <c r="A662" t="s">
        <v>184</v>
      </c>
      <c r="B662">
        <v>20492</v>
      </c>
      <c r="C662" t="s">
        <v>298</v>
      </c>
      <c r="D662" t="s">
        <v>303</v>
      </c>
      <c r="E662" t="s">
        <v>303</v>
      </c>
      <c r="F662" t="s">
        <v>30</v>
      </c>
      <c r="G662">
        <v>1</v>
      </c>
      <c r="H662">
        <v>25</v>
      </c>
      <c r="I662">
        <v>3</v>
      </c>
      <c r="J662">
        <v>4</v>
      </c>
      <c r="K662" t="s">
        <v>31</v>
      </c>
      <c r="L662" t="s">
        <v>299</v>
      </c>
      <c r="M662">
        <v>798267</v>
      </c>
      <c r="N662">
        <v>100</v>
      </c>
      <c r="O662">
        <v>100</v>
      </c>
      <c r="P662">
        <v>100</v>
      </c>
      <c r="Q662">
        <v>100</v>
      </c>
      <c r="R662">
        <v>100</v>
      </c>
      <c r="S662">
        <v>100</v>
      </c>
      <c r="T662">
        <v>100</v>
      </c>
      <c r="W662" t="s">
        <v>33</v>
      </c>
      <c r="Y662" t="s">
        <v>34</v>
      </c>
      <c r="Z662" t="s">
        <v>34</v>
      </c>
      <c r="AB662" t="s">
        <v>35</v>
      </c>
      <c r="AC662">
        <v>2</v>
      </c>
    </row>
    <row r="663" spans="1:29" x14ac:dyDescent="0.25">
      <c r="A663" t="s">
        <v>184</v>
      </c>
      <c r="B663">
        <v>20492</v>
      </c>
      <c r="C663" t="s">
        <v>298</v>
      </c>
      <c r="D663" t="s">
        <v>300</v>
      </c>
      <c r="E663" t="s">
        <v>300</v>
      </c>
      <c r="F663" t="s">
        <v>30</v>
      </c>
      <c r="G663">
        <v>1</v>
      </c>
      <c r="H663">
        <v>26</v>
      </c>
      <c r="I663">
        <v>3</v>
      </c>
      <c r="J663">
        <v>1</v>
      </c>
      <c r="K663" t="s">
        <v>31</v>
      </c>
      <c r="L663" t="s">
        <v>299</v>
      </c>
      <c r="M663">
        <v>1471994</v>
      </c>
      <c r="N663">
        <v>100</v>
      </c>
      <c r="O663">
        <v>100</v>
      </c>
      <c r="P663">
        <v>100</v>
      </c>
      <c r="Q663">
        <v>100</v>
      </c>
      <c r="R663">
        <v>100</v>
      </c>
      <c r="S663">
        <v>100</v>
      </c>
      <c r="T663">
        <v>100</v>
      </c>
      <c r="W663" t="s">
        <v>33</v>
      </c>
      <c r="Y663" t="s">
        <v>34</v>
      </c>
      <c r="Z663" t="s">
        <v>34</v>
      </c>
      <c r="AB663" t="s">
        <v>35</v>
      </c>
      <c r="AC663">
        <v>2</v>
      </c>
    </row>
    <row r="664" spans="1:29" x14ac:dyDescent="0.25">
      <c r="A664" t="s">
        <v>184</v>
      </c>
      <c r="B664">
        <v>20492</v>
      </c>
      <c r="C664" t="s">
        <v>298</v>
      </c>
      <c r="D664" t="s">
        <v>302</v>
      </c>
      <c r="E664" t="s">
        <v>302</v>
      </c>
      <c r="F664" t="s">
        <v>30</v>
      </c>
      <c r="G664">
        <v>1</v>
      </c>
      <c r="H664">
        <v>26</v>
      </c>
      <c r="I664">
        <v>3</v>
      </c>
      <c r="J664">
        <v>3</v>
      </c>
      <c r="K664" t="s">
        <v>31</v>
      </c>
      <c r="L664" t="s">
        <v>299</v>
      </c>
      <c r="M664">
        <v>1282236</v>
      </c>
      <c r="N664">
        <v>100</v>
      </c>
      <c r="O664">
        <v>100</v>
      </c>
      <c r="P664">
        <v>100</v>
      </c>
      <c r="Q664">
        <v>100</v>
      </c>
      <c r="R664">
        <v>100</v>
      </c>
      <c r="S664">
        <v>100</v>
      </c>
      <c r="T664">
        <v>100</v>
      </c>
      <c r="W664" t="s">
        <v>33</v>
      </c>
      <c r="Y664" t="s">
        <v>34</v>
      </c>
      <c r="Z664" t="s">
        <v>34</v>
      </c>
      <c r="AB664" t="s">
        <v>35</v>
      </c>
      <c r="AC664">
        <v>2</v>
      </c>
    </row>
    <row r="665" spans="1:29" x14ac:dyDescent="0.25">
      <c r="A665" t="s">
        <v>143</v>
      </c>
      <c r="B665">
        <v>53233</v>
      </c>
      <c r="C665" t="s">
        <v>323</v>
      </c>
      <c r="D665" t="s">
        <v>302</v>
      </c>
      <c r="E665" t="s">
        <v>302</v>
      </c>
      <c r="F665" t="s">
        <v>30</v>
      </c>
      <c r="G665">
        <v>1</v>
      </c>
      <c r="H665">
        <v>26</v>
      </c>
      <c r="I665">
        <v>1</v>
      </c>
      <c r="J665">
        <v>98</v>
      </c>
      <c r="K665" t="s">
        <v>80</v>
      </c>
      <c r="L665" t="s">
        <v>395</v>
      </c>
      <c r="M665">
        <v>1282236</v>
      </c>
      <c r="N665">
        <v>75</v>
      </c>
      <c r="O665">
        <v>75</v>
      </c>
      <c r="P665">
        <v>87</v>
      </c>
      <c r="Q665">
        <v>53</v>
      </c>
      <c r="R665">
        <v>81</v>
      </c>
      <c r="S665">
        <v>72.28</v>
      </c>
      <c r="T665">
        <v>100</v>
      </c>
      <c r="V665">
        <v>54.98</v>
      </c>
      <c r="W665" t="s">
        <v>396</v>
      </c>
      <c r="X665" t="s">
        <v>360</v>
      </c>
      <c r="Y665" t="s">
        <v>413</v>
      </c>
      <c r="Z665" t="s">
        <v>34</v>
      </c>
      <c r="AB665" t="s">
        <v>433</v>
      </c>
      <c r="AC665">
        <v>3</v>
      </c>
    </row>
    <row r="666" spans="1:29" x14ac:dyDescent="0.25">
      <c r="A666" t="s">
        <v>143</v>
      </c>
      <c r="B666">
        <v>53233</v>
      </c>
      <c r="C666" t="s">
        <v>323</v>
      </c>
      <c r="D666" t="s">
        <v>421</v>
      </c>
      <c r="E666" t="s">
        <v>421</v>
      </c>
      <c r="F666" t="s">
        <v>30</v>
      </c>
      <c r="G666">
        <v>1</v>
      </c>
      <c r="H666">
        <v>26</v>
      </c>
      <c r="I666">
        <v>1</v>
      </c>
      <c r="J666">
        <v>64</v>
      </c>
      <c r="K666" t="s">
        <v>57</v>
      </c>
      <c r="L666" t="s">
        <v>395</v>
      </c>
      <c r="M666">
        <v>1233883</v>
      </c>
      <c r="N666">
        <v>81</v>
      </c>
      <c r="O666">
        <v>81</v>
      </c>
      <c r="P666">
        <v>82</v>
      </c>
      <c r="Q666">
        <v>63</v>
      </c>
      <c r="R666">
        <v>81</v>
      </c>
      <c r="S666">
        <v>72.28</v>
      </c>
      <c r="T666">
        <v>100</v>
      </c>
      <c r="V666">
        <v>71.569999999999993</v>
      </c>
      <c r="W666" t="s">
        <v>396</v>
      </c>
      <c r="X666" t="s">
        <v>360</v>
      </c>
      <c r="Y666" t="s">
        <v>413</v>
      </c>
      <c r="Z666" t="s">
        <v>34</v>
      </c>
      <c r="AB666" t="s">
        <v>422</v>
      </c>
      <c r="AC666">
        <v>3</v>
      </c>
    </row>
    <row r="667" spans="1:29" x14ac:dyDescent="0.25">
      <c r="A667" t="s">
        <v>84</v>
      </c>
      <c r="B667">
        <v>35038</v>
      </c>
      <c r="C667" t="s">
        <v>901</v>
      </c>
      <c r="D667" t="s">
        <v>421</v>
      </c>
      <c r="E667" t="s">
        <v>421</v>
      </c>
      <c r="F667" t="s">
        <v>30</v>
      </c>
      <c r="G667">
        <v>1</v>
      </c>
      <c r="H667">
        <v>26</v>
      </c>
      <c r="I667">
        <v>3</v>
      </c>
      <c r="J667">
        <v>67</v>
      </c>
      <c r="K667" t="s">
        <v>57</v>
      </c>
      <c r="L667" t="s">
        <v>933</v>
      </c>
      <c r="M667">
        <v>1233883</v>
      </c>
      <c r="N667">
        <v>99</v>
      </c>
      <c r="O667">
        <v>99</v>
      </c>
      <c r="P667">
        <v>100</v>
      </c>
      <c r="Q667">
        <v>99</v>
      </c>
      <c r="R667">
        <v>99</v>
      </c>
      <c r="S667">
        <v>100</v>
      </c>
      <c r="T667">
        <v>100</v>
      </c>
      <c r="U667">
        <v>99.58</v>
      </c>
      <c r="V667">
        <v>100</v>
      </c>
      <c r="W667" t="s">
        <v>657</v>
      </c>
      <c r="X667" t="s">
        <v>934</v>
      </c>
      <c r="Y667" t="s">
        <v>34</v>
      </c>
      <c r="Z667" t="s">
        <v>34</v>
      </c>
      <c r="AA667" t="s">
        <v>102</v>
      </c>
      <c r="AB667" t="s">
        <v>34</v>
      </c>
      <c r="AC667">
        <v>4</v>
      </c>
    </row>
    <row r="668" spans="1:29" x14ac:dyDescent="0.25">
      <c r="A668" t="s">
        <v>184</v>
      </c>
      <c r="B668">
        <v>11527</v>
      </c>
      <c r="C668" t="s">
        <v>688</v>
      </c>
      <c r="D668" t="s">
        <v>689</v>
      </c>
      <c r="E668" t="s">
        <v>689</v>
      </c>
      <c r="F668" t="s">
        <v>30</v>
      </c>
      <c r="G668">
        <v>1</v>
      </c>
      <c r="H668">
        <v>27</v>
      </c>
      <c r="I668">
        <v>3</v>
      </c>
      <c r="J668">
        <v>0</v>
      </c>
      <c r="K668" t="s">
        <v>31</v>
      </c>
      <c r="L668" t="s">
        <v>690</v>
      </c>
      <c r="M668">
        <v>891411</v>
      </c>
      <c r="N668">
        <v>100</v>
      </c>
      <c r="O668">
        <v>100</v>
      </c>
      <c r="P668">
        <v>100</v>
      </c>
      <c r="Q668">
        <v>100</v>
      </c>
      <c r="R668">
        <v>100</v>
      </c>
      <c r="S668">
        <v>100</v>
      </c>
      <c r="T668">
        <v>100</v>
      </c>
      <c r="W668" t="s">
        <v>33</v>
      </c>
      <c r="Y668" t="s">
        <v>34</v>
      </c>
      <c r="Z668" t="s">
        <v>34</v>
      </c>
      <c r="AB668" t="s">
        <v>35</v>
      </c>
      <c r="AC668">
        <v>2</v>
      </c>
    </row>
    <row r="669" spans="1:29" x14ac:dyDescent="0.25">
      <c r="A669" t="s">
        <v>184</v>
      </c>
      <c r="B669">
        <v>11527</v>
      </c>
      <c r="C669" t="s">
        <v>688</v>
      </c>
      <c r="D669" t="s">
        <v>700</v>
      </c>
      <c r="E669" t="s">
        <v>700</v>
      </c>
      <c r="F669" t="s">
        <v>30</v>
      </c>
      <c r="G669">
        <v>1</v>
      </c>
      <c r="H669">
        <v>27</v>
      </c>
      <c r="I669">
        <v>2</v>
      </c>
      <c r="J669">
        <v>10</v>
      </c>
      <c r="K669" t="s">
        <v>54</v>
      </c>
      <c r="L669" t="s">
        <v>690</v>
      </c>
      <c r="M669">
        <v>1218524</v>
      </c>
      <c r="N669">
        <v>98</v>
      </c>
      <c r="O669">
        <v>98</v>
      </c>
      <c r="P669">
        <v>99</v>
      </c>
      <c r="Q669">
        <v>96</v>
      </c>
      <c r="R669">
        <v>99</v>
      </c>
      <c r="S669">
        <v>100</v>
      </c>
      <c r="T669">
        <v>96.52</v>
      </c>
      <c r="W669" t="s">
        <v>213</v>
      </c>
      <c r="Y669" t="s">
        <v>34</v>
      </c>
      <c r="Z669" t="s">
        <v>82</v>
      </c>
      <c r="AB669" t="s">
        <v>35</v>
      </c>
      <c r="AC669">
        <v>2</v>
      </c>
    </row>
    <row r="670" spans="1:29" x14ac:dyDescent="0.25">
      <c r="A670" t="s">
        <v>84</v>
      </c>
      <c r="B670">
        <v>35038</v>
      </c>
      <c r="C670" t="s">
        <v>901</v>
      </c>
      <c r="D670" t="s">
        <v>949</v>
      </c>
      <c r="E670" t="s">
        <v>949</v>
      </c>
      <c r="F670" t="s">
        <v>30</v>
      </c>
      <c r="G670">
        <v>1</v>
      </c>
      <c r="H670">
        <v>27</v>
      </c>
      <c r="I670">
        <v>3</v>
      </c>
      <c r="J670">
        <v>56</v>
      </c>
      <c r="K670" t="s">
        <v>57</v>
      </c>
      <c r="L670" t="s">
        <v>933</v>
      </c>
      <c r="M670">
        <v>1474128</v>
      </c>
      <c r="N670">
        <v>99</v>
      </c>
      <c r="O670">
        <v>99</v>
      </c>
      <c r="P670">
        <v>99</v>
      </c>
      <c r="Q670">
        <v>98</v>
      </c>
      <c r="R670">
        <v>99</v>
      </c>
      <c r="S670">
        <v>100</v>
      </c>
      <c r="T670">
        <v>98.42</v>
      </c>
      <c r="U670">
        <v>99.58</v>
      </c>
      <c r="V670">
        <v>100</v>
      </c>
      <c r="W670" t="s">
        <v>918</v>
      </c>
      <c r="X670" t="s">
        <v>934</v>
      </c>
      <c r="Y670" t="s">
        <v>34</v>
      </c>
      <c r="Z670" t="s">
        <v>480</v>
      </c>
      <c r="AA670" t="s">
        <v>102</v>
      </c>
      <c r="AB670" t="s">
        <v>34</v>
      </c>
      <c r="AC670">
        <v>4</v>
      </c>
    </row>
    <row r="671" spans="1:29" x14ac:dyDescent="0.25">
      <c r="A671" t="s">
        <v>84</v>
      </c>
      <c r="B671">
        <v>35038</v>
      </c>
      <c r="C671" t="s">
        <v>901</v>
      </c>
      <c r="D671" t="s">
        <v>950</v>
      </c>
      <c r="E671" t="s">
        <v>950</v>
      </c>
      <c r="F671" t="s">
        <v>30</v>
      </c>
      <c r="G671">
        <v>1</v>
      </c>
      <c r="H671">
        <v>27</v>
      </c>
      <c r="I671">
        <v>3</v>
      </c>
      <c r="J671">
        <v>61</v>
      </c>
      <c r="K671" t="s">
        <v>57</v>
      </c>
      <c r="L671" t="s">
        <v>933</v>
      </c>
      <c r="M671">
        <v>1369642</v>
      </c>
      <c r="N671">
        <v>99</v>
      </c>
      <c r="O671">
        <v>99</v>
      </c>
      <c r="P671">
        <v>100</v>
      </c>
      <c r="Q671">
        <v>99</v>
      </c>
      <c r="R671">
        <v>99</v>
      </c>
      <c r="S671">
        <v>100</v>
      </c>
      <c r="T671">
        <v>100</v>
      </c>
      <c r="U671">
        <v>99.58</v>
      </c>
      <c r="V671">
        <v>100</v>
      </c>
      <c r="W671" t="s">
        <v>657</v>
      </c>
      <c r="X671" t="s">
        <v>934</v>
      </c>
      <c r="Y671" t="s">
        <v>34</v>
      </c>
      <c r="Z671" t="s">
        <v>34</v>
      </c>
      <c r="AA671" t="s">
        <v>102</v>
      </c>
      <c r="AB671" t="s">
        <v>34</v>
      </c>
      <c r="AC671">
        <v>4</v>
      </c>
    </row>
    <row r="672" spans="1:29" x14ac:dyDescent="0.25">
      <c r="A672" t="s">
        <v>84</v>
      </c>
      <c r="B672">
        <v>58482</v>
      </c>
      <c r="C672" t="s">
        <v>811</v>
      </c>
      <c r="D672" t="s">
        <v>700</v>
      </c>
      <c r="E672" t="s">
        <v>700</v>
      </c>
      <c r="F672" t="s">
        <v>30</v>
      </c>
      <c r="G672">
        <v>1</v>
      </c>
      <c r="H672">
        <v>27</v>
      </c>
      <c r="I672">
        <v>1</v>
      </c>
      <c r="J672">
        <v>9</v>
      </c>
      <c r="K672" t="s">
        <v>31</v>
      </c>
      <c r="L672" t="s">
        <v>812</v>
      </c>
      <c r="M672">
        <v>1218524</v>
      </c>
      <c r="N672">
        <v>41</v>
      </c>
      <c r="O672">
        <v>41</v>
      </c>
      <c r="P672">
        <v>41</v>
      </c>
      <c r="Q672">
        <v>41</v>
      </c>
      <c r="R672">
        <v>41</v>
      </c>
      <c r="S672">
        <v>87.62</v>
      </c>
      <c r="T672">
        <v>100</v>
      </c>
      <c r="V672">
        <v>100</v>
      </c>
      <c r="W672" t="s">
        <v>368</v>
      </c>
      <c r="X672" t="s">
        <v>360</v>
      </c>
      <c r="Y672" t="s">
        <v>265</v>
      </c>
      <c r="Z672" t="s">
        <v>34</v>
      </c>
      <c r="AB672" t="s">
        <v>34</v>
      </c>
      <c r="AC672">
        <v>7</v>
      </c>
    </row>
    <row r="673" spans="1:29" x14ac:dyDescent="0.25">
      <c r="A673" t="s">
        <v>184</v>
      </c>
      <c r="B673">
        <v>11527</v>
      </c>
      <c r="C673" t="s">
        <v>688</v>
      </c>
      <c r="D673" t="s">
        <v>373</v>
      </c>
      <c r="E673" t="s">
        <v>373</v>
      </c>
      <c r="F673" t="s">
        <v>30</v>
      </c>
      <c r="G673">
        <v>1</v>
      </c>
      <c r="H673">
        <v>30</v>
      </c>
      <c r="I673">
        <v>1</v>
      </c>
      <c r="J673">
        <v>46</v>
      </c>
      <c r="K673" t="s">
        <v>76</v>
      </c>
      <c r="L673" t="s">
        <v>690</v>
      </c>
      <c r="M673">
        <v>877954</v>
      </c>
      <c r="N673">
        <v>94</v>
      </c>
      <c r="O673">
        <v>94</v>
      </c>
      <c r="P673">
        <v>96</v>
      </c>
      <c r="Q673">
        <v>93</v>
      </c>
      <c r="R673">
        <v>95</v>
      </c>
      <c r="S673">
        <v>100</v>
      </c>
      <c r="T673">
        <v>89.89</v>
      </c>
      <c r="W673" t="s">
        <v>213</v>
      </c>
      <c r="Y673" t="s">
        <v>34</v>
      </c>
      <c r="Z673" t="s">
        <v>253</v>
      </c>
      <c r="AB673" t="s">
        <v>35</v>
      </c>
      <c r="AC673">
        <v>2</v>
      </c>
    </row>
    <row r="674" spans="1:29" x14ac:dyDescent="0.25">
      <c r="A674" t="s">
        <v>84</v>
      </c>
      <c r="B674">
        <v>53233</v>
      </c>
      <c r="C674" t="s">
        <v>323</v>
      </c>
      <c r="D674" t="s">
        <v>373</v>
      </c>
      <c r="E674" t="s">
        <v>373</v>
      </c>
      <c r="F674" t="s">
        <v>30</v>
      </c>
      <c r="G674">
        <v>1</v>
      </c>
      <c r="H674">
        <v>30</v>
      </c>
      <c r="I674">
        <v>1</v>
      </c>
      <c r="J674">
        <v>29</v>
      </c>
      <c r="K674" t="s">
        <v>57</v>
      </c>
      <c r="L674" t="s">
        <v>358</v>
      </c>
      <c r="M674">
        <v>877954</v>
      </c>
      <c r="N674">
        <v>93</v>
      </c>
      <c r="O674">
        <v>93</v>
      </c>
      <c r="P674">
        <v>93</v>
      </c>
      <c r="Q674">
        <v>93</v>
      </c>
      <c r="R674">
        <v>93</v>
      </c>
      <c r="S674">
        <v>81.39</v>
      </c>
      <c r="T674">
        <v>100</v>
      </c>
      <c r="V674">
        <v>100</v>
      </c>
      <c r="W674" t="s">
        <v>368</v>
      </c>
      <c r="X674" t="s">
        <v>360</v>
      </c>
      <c r="Y674" t="s">
        <v>342</v>
      </c>
      <c r="Z674" t="s">
        <v>34</v>
      </c>
      <c r="AB674" t="s">
        <v>34</v>
      </c>
      <c r="AC674">
        <v>3</v>
      </c>
    </row>
    <row r="675" spans="1:29" x14ac:dyDescent="0.25">
      <c r="A675" t="s">
        <v>84</v>
      </c>
      <c r="B675">
        <v>58482</v>
      </c>
      <c r="C675" t="s">
        <v>811</v>
      </c>
      <c r="D675" t="s">
        <v>829</v>
      </c>
      <c r="E675" t="s">
        <v>829</v>
      </c>
      <c r="F675" t="s">
        <v>30</v>
      </c>
      <c r="G675">
        <v>1</v>
      </c>
      <c r="H675">
        <v>30</v>
      </c>
      <c r="I675">
        <v>1</v>
      </c>
      <c r="J675">
        <v>17</v>
      </c>
      <c r="K675" t="s">
        <v>57</v>
      </c>
      <c r="L675" t="s">
        <v>812</v>
      </c>
      <c r="M675">
        <v>1519611</v>
      </c>
      <c r="N675">
        <v>40</v>
      </c>
      <c r="O675">
        <v>40</v>
      </c>
      <c r="P675">
        <v>41</v>
      </c>
      <c r="Q675">
        <v>40</v>
      </c>
      <c r="R675">
        <v>40</v>
      </c>
      <c r="S675">
        <v>87.62</v>
      </c>
      <c r="T675">
        <v>97.98</v>
      </c>
      <c r="V675">
        <v>100</v>
      </c>
      <c r="W675" t="s">
        <v>94</v>
      </c>
      <c r="X675" t="s">
        <v>360</v>
      </c>
      <c r="Y675" t="s">
        <v>265</v>
      </c>
      <c r="Z675" t="s">
        <v>555</v>
      </c>
      <c r="AB675" t="s">
        <v>34</v>
      </c>
      <c r="AC675">
        <v>7</v>
      </c>
    </row>
    <row r="676" spans="1:29" x14ac:dyDescent="0.25">
      <c r="A676" t="s">
        <v>84</v>
      </c>
      <c r="B676">
        <v>58482</v>
      </c>
      <c r="C676" t="s">
        <v>811</v>
      </c>
      <c r="D676" t="s">
        <v>828</v>
      </c>
      <c r="E676" t="s">
        <v>828</v>
      </c>
      <c r="F676" t="s">
        <v>30</v>
      </c>
      <c r="G676">
        <v>1</v>
      </c>
      <c r="H676">
        <v>30</v>
      </c>
      <c r="I676">
        <v>1</v>
      </c>
      <c r="J676">
        <v>10</v>
      </c>
      <c r="K676" t="s">
        <v>61</v>
      </c>
      <c r="L676" t="s">
        <v>812</v>
      </c>
      <c r="M676">
        <v>1151367</v>
      </c>
      <c r="N676">
        <v>41</v>
      </c>
      <c r="O676">
        <v>41</v>
      </c>
      <c r="P676">
        <v>41</v>
      </c>
      <c r="Q676">
        <v>41</v>
      </c>
      <c r="R676">
        <v>41</v>
      </c>
      <c r="S676">
        <v>87.62</v>
      </c>
      <c r="T676">
        <v>100</v>
      </c>
      <c r="V676">
        <v>100</v>
      </c>
      <c r="W676" t="s">
        <v>368</v>
      </c>
      <c r="X676" t="s">
        <v>360</v>
      </c>
      <c r="Y676" t="s">
        <v>265</v>
      </c>
      <c r="Z676" t="s">
        <v>34</v>
      </c>
      <c r="AB676" t="s">
        <v>34</v>
      </c>
      <c r="AC676">
        <v>7</v>
      </c>
    </row>
    <row r="677" spans="1:29" x14ac:dyDescent="0.25">
      <c r="A677" t="s">
        <v>84</v>
      </c>
      <c r="B677">
        <v>58482</v>
      </c>
      <c r="C677" t="s">
        <v>811</v>
      </c>
      <c r="D677" t="s">
        <v>815</v>
      </c>
      <c r="E677" t="s">
        <v>815</v>
      </c>
      <c r="F677" t="s">
        <v>30</v>
      </c>
      <c r="G677">
        <v>1</v>
      </c>
      <c r="H677">
        <v>33</v>
      </c>
      <c r="I677">
        <v>1</v>
      </c>
      <c r="J677">
        <v>1</v>
      </c>
      <c r="K677" t="s">
        <v>31</v>
      </c>
      <c r="L677" t="s">
        <v>812</v>
      </c>
      <c r="M677">
        <v>1954812</v>
      </c>
      <c r="N677">
        <v>82</v>
      </c>
      <c r="O677">
        <v>82</v>
      </c>
      <c r="P677">
        <v>82</v>
      </c>
      <c r="Q677">
        <v>82</v>
      </c>
      <c r="R677">
        <v>82</v>
      </c>
      <c r="S677">
        <v>87.62</v>
      </c>
      <c r="T677">
        <v>90.2</v>
      </c>
      <c r="V677">
        <v>400</v>
      </c>
      <c r="W677" t="s">
        <v>110</v>
      </c>
      <c r="X677" t="s">
        <v>813</v>
      </c>
      <c r="Y677" t="s">
        <v>265</v>
      </c>
      <c r="Z677" t="s">
        <v>570</v>
      </c>
      <c r="AB677" t="s">
        <v>814</v>
      </c>
      <c r="AC677">
        <v>7</v>
      </c>
    </row>
    <row r="678" spans="1:29" x14ac:dyDescent="0.25">
      <c r="A678" t="s">
        <v>84</v>
      </c>
      <c r="B678">
        <v>58482</v>
      </c>
      <c r="C678" t="s">
        <v>811</v>
      </c>
      <c r="D678" t="s">
        <v>816</v>
      </c>
      <c r="E678" t="s">
        <v>816</v>
      </c>
      <c r="F678" t="s">
        <v>30</v>
      </c>
      <c r="G678">
        <v>1</v>
      </c>
      <c r="H678">
        <v>33</v>
      </c>
      <c r="I678">
        <v>1</v>
      </c>
      <c r="J678">
        <v>2</v>
      </c>
      <c r="K678" t="s">
        <v>31</v>
      </c>
      <c r="L678" t="s">
        <v>812</v>
      </c>
      <c r="M678">
        <v>1862141</v>
      </c>
      <c r="N678">
        <v>81</v>
      </c>
      <c r="O678">
        <v>81</v>
      </c>
      <c r="P678">
        <v>81</v>
      </c>
      <c r="Q678">
        <v>81</v>
      </c>
      <c r="R678">
        <v>81</v>
      </c>
      <c r="S678">
        <v>87.62</v>
      </c>
      <c r="T678">
        <v>82.16</v>
      </c>
      <c r="V678">
        <v>400</v>
      </c>
      <c r="W678" t="s">
        <v>110</v>
      </c>
      <c r="X678" t="s">
        <v>813</v>
      </c>
      <c r="Y678" t="s">
        <v>265</v>
      </c>
      <c r="Z678" t="s">
        <v>817</v>
      </c>
      <c r="AB678" t="s">
        <v>814</v>
      </c>
      <c r="AC678">
        <v>7</v>
      </c>
    </row>
    <row r="679" spans="1:29" x14ac:dyDescent="0.25">
      <c r="A679" t="s">
        <v>84</v>
      </c>
      <c r="B679">
        <v>58482</v>
      </c>
      <c r="C679" t="s">
        <v>811</v>
      </c>
      <c r="D679" t="s">
        <v>818</v>
      </c>
      <c r="E679" t="s">
        <v>818</v>
      </c>
      <c r="F679" t="s">
        <v>30</v>
      </c>
      <c r="G679">
        <v>1</v>
      </c>
      <c r="H679">
        <v>33</v>
      </c>
      <c r="I679">
        <v>1</v>
      </c>
      <c r="J679">
        <v>3</v>
      </c>
      <c r="K679" t="s">
        <v>31</v>
      </c>
      <c r="L679" t="s">
        <v>812</v>
      </c>
      <c r="M679">
        <v>1853434</v>
      </c>
      <c r="N679">
        <v>81</v>
      </c>
      <c r="O679">
        <v>81</v>
      </c>
      <c r="P679">
        <v>82</v>
      </c>
      <c r="Q679">
        <v>81</v>
      </c>
      <c r="R679">
        <v>82</v>
      </c>
      <c r="S679">
        <v>87.62</v>
      </c>
      <c r="T679">
        <v>86.15</v>
      </c>
      <c r="V679">
        <v>400</v>
      </c>
      <c r="W679" t="s">
        <v>110</v>
      </c>
      <c r="X679" t="s">
        <v>813</v>
      </c>
      <c r="Y679" t="s">
        <v>265</v>
      </c>
      <c r="Z679" t="s">
        <v>819</v>
      </c>
      <c r="AB679" t="s">
        <v>814</v>
      </c>
      <c r="AC679">
        <v>7</v>
      </c>
    </row>
    <row r="680" spans="1:29" x14ac:dyDescent="0.25">
      <c r="A680" t="s">
        <v>184</v>
      </c>
      <c r="B680">
        <v>20492</v>
      </c>
      <c r="C680" t="s">
        <v>298</v>
      </c>
      <c r="D680" t="s">
        <v>60</v>
      </c>
      <c r="E680" t="s">
        <v>60</v>
      </c>
      <c r="F680" t="s">
        <v>30</v>
      </c>
      <c r="G680">
        <v>1</v>
      </c>
      <c r="H680">
        <v>34</v>
      </c>
      <c r="I680">
        <v>3</v>
      </c>
      <c r="J680">
        <v>0</v>
      </c>
      <c r="K680" t="s">
        <v>31</v>
      </c>
      <c r="L680" t="s">
        <v>299</v>
      </c>
      <c r="M680">
        <v>1557114</v>
      </c>
      <c r="N680">
        <v>100</v>
      </c>
      <c r="O680">
        <v>100</v>
      </c>
      <c r="P680">
        <v>100</v>
      </c>
      <c r="Q680">
        <v>100</v>
      </c>
      <c r="R680">
        <v>100</v>
      </c>
      <c r="S680">
        <v>100</v>
      </c>
      <c r="T680">
        <v>100</v>
      </c>
      <c r="W680" t="s">
        <v>33</v>
      </c>
      <c r="Y680" t="s">
        <v>34</v>
      </c>
      <c r="Z680" t="s">
        <v>34</v>
      </c>
      <c r="AB680" t="s">
        <v>35</v>
      </c>
      <c r="AC680">
        <v>2</v>
      </c>
    </row>
    <row r="681" spans="1:29" x14ac:dyDescent="0.25">
      <c r="A681" t="s">
        <v>184</v>
      </c>
      <c r="B681">
        <v>20492</v>
      </c>
      <c r="C681" t="s">
        <v>298</v>
      </c>
      <c r="D681" t="s">
        <v>301</v>
      </c>
      <c r="E681" t="s">
        <v>301</v>
      </c>
      <c r="F681" t="s">
        <v>30</v>
      </c>
      <c r="G681">
        <v>1</v>
      </c>
      <c r="H681">
        <v>34</v>
      </c>
      <c r="I681">
        <v>3</v>
      </c>
      <c r="J681">
        <v>2</v>
      </c>
      <c r="K681" t="s">
        <v>31</v>
      </c>
      <c r="L681" t="s">
        <v>299</v>
      </c>
      <c r="M681">
        <v>1371678</v>
      </c>
      <c r="N681">
        <v>100</v>
      </c>
      <c r="O681">
        <v>100</v>
      </c>
      <c r="P681">
        <v>100</v>
      </c>
      <c r="Q681">
        <v>100</v>
      </c>
      <c r="R681">
        <v>100</v>
      </c>
      <c r="S681">
        <v>100</v>
      </c>
      <c r="T681">
        <v>100</v>
      </c>
      <c r="W681" t="s">
        <v>33</v>
      </c>
      <c r="Y681" t="s">
        <v>34</v>
      </c>
      <c r="Z681" t="s">
        <v>34</v>
      </c>
      <c r="AB681" t="s">
        <v>35</v>
      </c>
      <c r="AC681">
        <v>2</v>
      </c>
    </row>
    <row r="682" spans="1:29" x14ac:dyDescent="0.25">
      <c r="A682" t="s">
        <v>184</v>
      </c>
      <c r="B682">
        <v>20492</v>
      </c>
      <c r="C682" t="s">
        <v>298</v>
      </c>
      <c r="D682" t="s">
        <v>314</v>
      </c>
      <c r="E682" t="s">
        <v>314</v>
      </c>
      <c r="F682" t="s">
        <v>30</v>
      </c>
      <c r="G682">
        <v>1</v>
      </c>
      <c r="H682">
        <v>34</v>
      </c>
      <c r="I682">
        <v>2</v>
      </c>
      <c r="J682">
        <v>57</v>
      </c>
      <c r="K682" t="s">
        <v>61</v>
      </c>
      <c r="L682" t="s">
        <v>299</v>
      </c>
      <c r="M682">
        <v>1448085</v>
      </c>
      <c r="N682">
        <v>99</v>
      </c>
      <c r="O682">
        <v>99</v>
      </c>
      <c r="P682">
        <v>100</v>
      </c>
      <c r="Q682">
        <v>99</v>
      </c>
      <c r="R682">
        <v>99</v>
      </c>
      <c r="S682">
        <v>100</v>
      </c>
      <c r="T682">
        <v>100</v>
      </c>
      <c r="W682" t="s">
        <v>188</v>
      </c>
      <c r="Y682" t="s">
        <v>34</v>
      </c>
      <c r="Z682" t="s">
        <v>34</v>
      </c>
      <c r="AB682" t="s">
        <v>35</v>
      </c>
      <c r="AC682">
        <v>2</v>
      </c>
    </row>
    <row r="683" spans="1:29" x14ac:dyDescent="0.25">
      <c r="A683" t="s">
        <v>27</v>
      </c>
      <c r="B683">
        <v>25114</v>
      </c>
      <c r="C683" t="s">
        <v>28</v>
      </c>
      <c r="D683" t="s">
        <v>60</v>
      </c>
      <c r="E683" t="s">
        <v>60</v>
      </c>
      <c r="F683" t="s">
        <v>30</v>
      </c>
      <c r="G683">
        <v>1</v>
      </c>
      <c r="H683">
        <v>34</v>
      </c>
      <c r="I683">
        <v>1</v>
      </c>
      <c r="J683">
        <v>36</v>
      </c>
      <c r="K683" t="s">
        <v>61</v>
      </c>
      <c r="L683" t="s">
        <v>32</v>
      </c>
      <c r="M683">
        <v>1557114</v>
      </c>
      <c r="N683">
        <v>97</v>
      </c>
      <c r="O683">
        <v>97</v>
      </c>
      <c r="P683">
        <v>97</v>
      </c>
      <c r="Q683">
        <v>97</v>
      </c>
      <c r="R683">
        <v>97</v>
      </c>
      <c r="S683">
        <v>93.6</v>
      </c>
      <c r="T683">
        <v>100</v>
      </c>
      <c r="U683">
        <v>99.23</v>
      </c>
      <c r="W683" t="s">
        <v>62</v>
      </c>
      <c r="Y683" t="s">
        <v>63</v>
      </c>
      <c r="Z683" t="s">
        <v>34</v>
      </c>
      <c r="AA683" t="s">
        <v>64</v>
      </c>
      <c r="AB683" t="s">
        <v>35</v>
      </c>
      <c r="AC683">
        <v>3</v>
      </c>
    </row>
    <row r="684" spans="1:29" x14ac:dyDescent="0.25">
      <c r="A684" t="s">
        <v>143</v>
      </c>
      <c r="B684">
        <v>53233</v>
      </c>
      <c r="C684" t="s">
        <v>323</v>
      </c>
      <c r="D684" t="s">
        <v>301</v>
      </c>
      <c r="E684" t="s">
        <v>301</v>
      </c>
      <c r="F684" t="s">
        <v>30</v>
      </c>
      <c r="G684">
        <v>1</v>
      </c>
      <c r="H684">
        <v>34</v>
      </c>
      <c r="I684">
        <v>1</v>
      </c>
      <c r="J684">
        <v>97</v>
      </c>
      <c r="K684" t="s">
        <v>80</v>
      </c>
      <c r="L684" t="s">
        <v>395</v>
      </c>
      <c r="M684">
        <v>1371678</v>
      </c>
      <c r="N684">
        <v>75</v>
      </c>
      <c r="O684">
        <v>75</v>
      </c>
      <c r="P684">
        <v>87</v>
      </c>
      <c r="Q684">
        <v>53</v>
      </c>
      <c r="R684">
        <v>81</v>
      </c>
      <c r="S684">
        <v>72.28</v>
      </c>
      <c r="T684">
        <v>100</v>
      </c>
      <c r="V684">
        <v>54.98</v>
      </c>
      <c r="W684" t="s">
        <v>396</v>
      </c>
      <c r="X684" t="s">
        <v>360</v>
      </c>
      <c r="Y684" t="s">
        <v>413</v>
      </c>
      <c r="Z684" t="s">
        <v>34</v>
      </c>
      <c r="AB684" t="s">
        <v>433</v>
      </c>
      <c r="AC684">
        <v>3</v>
      </c>
    </row>
    <row r="685" spans="1:29" x14ac:dyDescent="0.25">
      <c r="A685" t="s">
        <v>84</v>
      </c>
      <c r="B685">
        <v>58482</v>
      </c>
      <c r="C685" t="s">
        <v>811</v>
      </c>
      <c r="D685" t="s">
        <v>301</v>
      </c>
      <c r="E685" t="s">
        <v>301</v>
      </c>
      <c r="F685" t="s">
        <v>30</v>
      </c>
      <c r="G685">
        <v>1</v>
      </c>
      <c r="H685">
        <v>34</v>
      </c>
      <c r="I685">
        <v>2</v>
      </c>
      <c r="J685">
        <v>47</v>
      </c>
      <c r="K685" t="s">
        <v>57</v>
      </c>
      <c r="L685" t="s">
        <v>812</v>
      </c>
      <c r="M685">
        <v>1371678</v>
      </c>
      <c r="N685">
        <v>36</v>
      </c>
      <c r="O685">
        <v>36</v>
      </c>
      <c r="P685">
        <v>36</v>
      </c>
      <c r="Q685">
        <v>35</v>
      </c>
      <c r="R685">
        <v>36</v>
      </c>
      <c r="S685">
        <v>87.62</v>
      </c>
      <c r="T685">
        <v>66.209999999999994</v>
      </c>
      <c r="V685">
        <v>100</v>
      </c>
      <c r="W685" t="s">
        <v>110</v>
      </c>
      <c r="X685" t="s">
        <v>360</v>
      </c>
      <c r="Y685" t="s">
        <v>265</v>
      </c>
      <c r="Z685" t="s">
        <v>831</v>
      </c>
      <c r="AB685" t="s">
        <v>34</v>
      </c>
      <c r="AC685">
        <v>7</v>
      </c>
    </row>
    <row r="686" spans="1:29" x14ac:dyDescent="0.25">
      <c r="A686" t="s">
        <v>84</v>
      </c>
      <c r="B686">
        <v>35038</v>
      </c>
      <c r="C686" t="s">
        <v>901</v>
      </c>
      <c r="D686" t="s">
        <v>951</v>
      </c>
      <c r="E686" t="s">
        <v>951</v>
      </c>
      <c r="F686" t="s">
        <v>30</v>
      </c>
      <c r="G686">
        <v>1</v>
      </c>
      <c r="H686">
        <v>36</v>
      </c>
      <c r="I686">
        <v>3</v>
      </c>
      <c r="J686">
        <v>64</v>
      </c>
      <c r="K686" t="s">
        <v>57</v>
      </c>
      <c r="L686" t="s">
        <v>933</v>
      </c>
      <c r="M686">
        <v>1312606</v>
      </c>
      <c r="N686">
        <v>99</v>
      </c>
      <c r="O686">
        <v>99</v>
      </c>
      <c r="P686">
        <v>100</v>
      </c>
      <c r="Q686">
        <v>99</v>
      </c>
      <c r="R686">
        <v>99</v>
      </c>
      <c r="S686">
        <v>100</v>
      </c>
      <c r="T686">
        <v>100</v>
      </c>
      <c r="U686">
        <v>99.58</v>
      </c>
      <c r="V686">
        <v>100</v>
      </c>
      <c r="W686" t="s">
        <v>657</v>
      </c>
      <c r="X686" t="s">
        <v>934</v>
      </c>
      <c r="Y686" t="s">
        <v>34</v>
      </c>
      <c r="Z686" t="s">
        <v>34</v>
      </c>
      <c r="AA686" t="s">
        <v>102</v>
      </c>
      <c r="AB686" t="s">
        <v>34</v>
      </c>
      <c r="AC686">
        <v>4</v>
      </c>
    </row>
    <row r="687" spans="1:29" x14ac:dyDescent="0.25">
      <c r="X687" t="s">
        <v>1018</v>
      </c>
    </row>
    <row r="689" spans="7:28" ht="15.75" thickBot="1" x14ac:dyDescent="0.3">
      <c r="G689" t="s">
        <v>979</v>
      </c>
      <c r="H689">
        <v>3</v>
      </c>
      <c r="I689">
        <v>2</v>
      </c>
      <c r="J689">
        <v>1</v>
      </c>
      <c r="K689">
        <v>0</v>
      </c>
      <c r="L689" t="s">
        <v>980</v>
      </c>
    </row>
    <row r="690" spans="7:28" x14ac:dyDescent="0.25">
      <c r="G690" t="s">
        <v>1045</v>
      </c>
      <c r="H690">
        <f>+COUNTIF($I$2:$I$566,H689)</f>
        <v>290</v>
      </c>
      <c r="I690">
        <f t="shared" ref="I690:K690" si="0">+COUNTIF($I$2:$I$566,I689)</f>
        <v>124</v>
      </c>
      <c r="J690">
        <f t="shared" si="0"/>
        <v>86</v>
      </c>
      <c r="K690">
        <f t="shared" si="0"/>
        <v>65</v>
      </c>
      <c r="L690">
        <f>+SUM(H690:K690)</f>
        <v>565</v>
      </c>
      <c r="X690" s="5"/>
      <c r="Y690" s="5"/>
      <c r="Z690" s="5"/>
      <c r="AA690" s="5"/>
      <c r="AB690" s="5"/>
    </row>
    <row r="691" spans="7:28" x14ac:dyDescent="0.25">
      <c r="G691" t="s">
        <v>1046</v>
      </c>
      <c r="H691">
        <f>+COUNTIF($I$567:$I$686,H689)</f>
        <v>61</v>
      </c>
      <c r="I691">
        <f t="shared" ref="I691:K691" si="1">+COUNTIF($I$567:$I$686,I689)</f>
        <v>23</v>
      </c>
      <c r="J691">
        <f t="shared" si="1"/>
        <v>32</v>
      </c>
      <c r="K691">
        <f t="shared" si="1"/>
        <v>4</v>
      </c>
      <c r="L691">
        <f>+SUM(H691:K691)</f>
        <v>120</v>
      </c>
      <c r="X691" s="3"/>
      <c r="Y691" s="3"/>
      <c r="Z691" s="3"/>
      <c r="AA691" s="3"/>
      <c r="AB691" s="3"/>
    </row>
    <row r="692" spans="7:28" ht="15.75" thickBot="1" x14ac:dyDescent="0.3">
      <c r="X692" s="4"/>
      <c r="Y692" s="4"/>
      <c r="Z692" s="4"/>
      <c r="AA692" s="4"/>
      <c r="AB692" s="4"/>
    </row>
    <row r="695" spans="7:28" x14ac:dyDescent="0.25">
      <c r="G695" t="s">
        <v>980</v>
      </c>
      <c r="H695">
        <f t="shared" ref="H695:K695" si="2">+SUM(H690:H694)</f>
        <v>351</v>
      </c>
      <c r="I695">
        <f t="shared" si="2"/>
        <v>147</v>
      </c>
      <c r="J695">
        <f t="shared" si="2"/>
        <v>118</v>
      </c>
      <c r="K695">
        <f t="shared" si="2"/>
        <v>69</v>
      </c>
      <c r="L695">
        <f>+SUM(L690:L694)</f>
        <v>685</v>
      </c>
    </row>
    <row r="696" spans="7:28" x14ac:dyDescent="0.25">
      <c r="G696" t="s">
        <v>985</v>
      </c>
      <c r="H696">
        <f>+COUNTIF($I$2:$I$686,H689)</f>
        <v>351</v>
      </c>
      <c r="I696">
        <f t="shared" ref="I696:K696" si="3">+COUNTIF($I$2:$I$686,I689)</f>
        <v>147</v>
      </c>
      <c r="J696">
        <f t="shared" si="3"/>
        <v>118</v>
      </c>
      <c r="K696">
        <f t="shared" si="3"/>
        <v>69</v>
      </c>
      <c r="L696">
        <f>+SUM(H696:K696)</f>
        <v>685</v>
      </c>
    </row>
    <row r="697" spans="7:28" x14ac:dyDescent="0.25">
      <c r="G697" t="s">
        <v>983</v>
      </c>
      <c r="H697">
        <v>3</v>
      </c>
      <c r="I697">
        <v>2</v>
      </c>
      <c r="J697">
        <v>1</v>
      </c>
      <c r="K697">
        <v>0</v>
      </c>
      <c r="L697" t="s">
        <v>980</v>
      </c>
      <c r="M697" s="2"/>
      <c r="N697" s="2"/>
    </row>
    <row r="698" spans="7:28" x14ac:dyDescent="0.25">
      <c r="G698" t="s">
        <v>1045</v>
      </c>
      <c r="H698" s="2">
        <f>+H690/$L690</f>
        <v>0.51327433628318586</v>
      </c>
      <c r="I698" s="2">
        <f t="shared" ref="I698:K698" si="4">+I690/$L690</f>
        <v>0.21946902654867256</v>
      </c>
      <c r="J698" s="2">
        <f t="shared" si="4"/>
        <v>0.15221238938053097</v>
      </c>
      <c r="K698" s="2">
        <f t="shared" si="4"/>
        <v>0.11504424778761062</v>
      </c>
      <c r="L698" s="2">
        <f>+SUM(H698:K698)</f>
        <v>1</v>
      </c>
      <c r="M698" s="2"/>
      <c r="N698" s="2"/>
    </row>
    <row r="699" spans="7:28" x14ac:dyDescent="0.25">
      <c r="G699" t="s">
        <v>1046</v>
      </c>
      <c r="H699" s="2">
        <f>+H691/$L691</f>
        <v>0.5083333333333333</v>
      </c>
      <c r="I699" s="2">
        <f t="shared" ref="I699:K699" si="5">+I691/$L691</f>
        <v>0.19166666666666668</v>
      </c>
      <c r="J699" s="2">
        <f t="shared" si="5"/>
        <v>0.26666666666666666</v>
      </c>
      <c r="K699" s="2">
        <f t="shared" si="5"/>
        <v>3.3333333333333333E-2</v>
      </c>
      <c r="L699" s="2">
        <f>+SUM(H699:K699)</f>
        <v>0.99999999999999989</v>
      </c>
      <c r="M699" s="2"/>
      <c r="N699" s="2"/>
    </row>
    <row r="700" spans="7:28" x14ac:dyDescent="0.25">
      <c r="H700" s="2"/>
      <c r="I700" s="2"/>
      <c r="J700" s="2"/>
      <c r="K700" s="2"/>
      <c r="L700" s="2"/>
      <c r="M700" s="2"/>
      <c r="N700" s="2"/>
    </row>
    <row r="701" spans="7:28" x14ac:dyDescent="0.25">
      <c r="H701" s="2"/>
      <c r="I701" s="2"/>
      <c r="J701" s="2"/>
      <c r="K701" s="2"/>
      <c r="L701" s="2"/>
      <c r="M701" s="2"/>
      <c r="N701" s="2"/>
      <c r="X701" s="3"/>
      <c r="Y701" s="3"/>
      <c r="Z701" s="3"/>
      <c r="AA701" s="3"/>
      <c r="AB701" s="3"/>
    </row>
    <row r="702" spans="7:28" x14ac:dyDescent="0.25">
      <c r="H702" s="2"/>
      <c r="I702" s="2"/>
      <c r="J702" s="2"/>
      <c r="K702" s="2"/>
      <c r="L702" s="2"/>
      <c r="M702" s="2"/>
      <c r="N702" s="2"/>
      <c r="X702" s="3"/>
      <c r="Y702" s="3"/>
      <c r="Z702" s="3"/>
      <c r="AA702" s="3"/>
      <c r="AB702" s="3"/>
    </row>
    <row r="703" spans="7:28" ht="15.75" thickBot="1" x14ac:dyDescent="0.3">
      <c r="H703" s="2"/>
      <c r="I703" s="2"/>
      <c r="J703" s="2"/>
      <c r="K703" s="2"/>
      <c r="L703" s="2"/>
      <c r="M703" s="2"/>
      <c r="N703" s="2"/>
      <c r="X703" s="4"/>
      <c r="Y703" s="4"/>
      <c r="Z703" s="4"/>
      <c r="AA703" s="4"/>
      <c r="AB703" s="4"/>
    </row>
    <row r="704" spans="7:28" x14ac:dyDescent="0.25">
      <c r="H704" s="2"/>
      <c r="I704" s="2"/>
      <c r="J704" s="2"/>
      <c r="K704" s="2"/>
      <c r="L704" s="2"/>
      <c r="M704" s="2"/>
      <c r="N704" s="2"/>
    </row>
    <row r="705" spans="7:30" x14ac:dyDescent="0.25">
      <c r="G705" t="s">
        <v>985</v>
      </c>
      <c r="H705" s="2">
        <f>+H696/$L696</f>
        <v>0.51240875912408756</v>
      </c>
      <c r="I705" s="2">
        <f t="shared" ref="I705:L705" si="6">+I696/$L696</f>
        <v>0.21459854014598539</v>
      </c>
      <c r="J705" s="2">
        <f t="shared" si="6"/>
        <v>0.17226277372262774</v>
      </c>
      <c r="K705" s="2">
        <f t="shared" si="6"/>
        <v>0.10072992700729927</v>
      </c>
      <c r="L705" s="2">
        <f t="shared" si="6"/>
        <v>1</v>
      </c>
    </row>
    <row r="706" spans="7:30" ht="15.75" thickBot="1" x14ac:dyDescent="0.3"/>
    <row r="707" spans="7:30" x14ac:dyDescent="0.25">
      <c r="X707" s="5"/>
      <c r="Y707" s="5"/>
      <c r="Z707" s="5"/>
      <c r="AA707" s="5"/>
      <c r="AB707" s="5"/>
      <c r="AC707" s="5"/>
      <c r="AD707" s="5"/>
    </row>
    <row r="708" spans="7:30" x14ac:dyDescent="0.25">
      <c r="X708" s="3"/>
      <c r="Y708" s="3"/>
      <c r="Z708" s="3"/>
      <c r="AA708" s="3"/>
      <c r="AB708" s="3"/>
      <c r="AC708" s="3"/>
      <c r="AD708" s="3"/>
    </row>
    <row r="709" spans="7:30" x14ac:dyDescent="0.25">
      <c r="X709" s="3"/>
      <c r="Y709" s="3"/>
      <c r="Z709" s="3"/>
      <c r="AA709" s="3"/>
      <c r="AB709" s="3"/>
      <c r="AC709" s="3"/>
      <c r="AD709" s="3"/>
    </row>
    <row r="710" spans="7:30" x14ac:dyDescent="0.25">
      <c r="X710" s="3"/>
      <c r="Y710" s="3"/>
      <c r="Z710" s="3"/>
      <c r="AA710" s="3"/>
      <c r="AB710" s="3"/>
      <c r="AC710" s="3"/>
      <c r="AD710" s="3"/>
    </row>
    <row r="711" spans="7:30" ht="15.75" thickBot="1" x14ac:dyDescent="0.3">
      <c r="X711" s="4"/>
      <c r="Y711" s="4"/>
      <c r="Z711" s="4"/>
      <c r="AA711" s="4"/>
      <c r="AB711" s="4"/>
      <c r="AC711" s="4"/>
      <c r="AD711" s="4"/>
    </row>
  </sheetData>
  <sortState ref="A2:AD807">
    <sortCondition ref="H2:H8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UserStudy2Eventsrankalt</vt:lpstr>
      <vt:lpstr>ANOVAs</vt:lpstr>
      <vt:lpstr>byGeomtype</vt:lpstr>
      <vt:lpstr>byKids</vt:lpstr>
      <vt:lpstr>Seq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2012-01-29T02:58:25Z</dcterms:created>
  <dcterms:modified xsi:type="dcterms:W3CDTF">2012-02-09T18:10:19Z</dcterms:modified>
</cp:coreProperties>
</file>