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105" windowWidth="13035" windowHeight="7485" activeTab="2"/>
  </bookViews>
  <sheets>
    <sheet name="AllData" sheetId="1" r:id="rId1"/>
    <sheet name="LoCaPyx" sheetId="2" r:id="rId2"/>
    <sheet name="Aug" sheetId="3" r:id="rId3"/>
  </sheets>
  <calcPr calcId="145621" iterateDelta="1E-4"/>
  <fileRecoveryPr repairLoad="1"/>
</workbook>
</file>

<file path=xl/calcChain.xml><?xml version="1.0" encoding="utf-8"?>
<calcChain xmlns="http://schemas.openxmlformats.org/spreadsheetml/2006/main">
  <c r="F25" i="3" l="1"/>
  <c r="F26" i="3"/>
  <c r="F24" i="3"/>
  <c r="F23" i="3"/>
  <c r="F22" i="3"/>
  <c r="F22" i="2"/>
  <c r="F23" i="2"/>
  <c r="F18" i="2"/>
  <c r="F19" i="2"/>
  <c r="F20" i="2"/>
  <c r="C34" i="2" l="1"/>
  <c r="D34" i="2"/>
  <c r="E34" i="2"/>
  <c r="F34" i="2"/>
  <c r="G34" i="2"/>
  <c r="H34" i="2"/>
  <c r="I34" i="2"/>
  <c r="J34" i="2"/>
  <c r="C35" i="2"/>
  <c r="D35" i="2"/>
  <c r="E35" i="2"/>
  <c r="F35" i="2"/>
  <c r="G35" i="2"/>
  <c r="H35" i="2"/>
  <c r="I35" i="2"/>
  <c r="J35" i="2"/>
  <c r="B35" i="2"/>
  <c r="B34" i="2"/>
  <c r="L26" i="3"/>
  <c r="L25" i="3"/>
  <c r="C25" i="3"/>
  <c r="D25" i="3"/>
  <c r="E25" i="3"/>
  <c r="G25" i="3"/>
  <c r="H25" i="3"/>
  <c r="I25" i="3"/>
  <c r="J25" i="3"/>
  <c r="K25" i="3"/>
  <c r="C26" i="3"/>
  <c r="D26" i="3"/>
  <c r="E26" i="3"/>
  <c r="G26" i="3"/>
  <c r="H26" i="3"/>
  <c r="I26" i="3"/>
  <c r="J26" i="3"/>
  <c r="K26" i="3"/>
  <c r="B26" i="3"/>
  <c r="B25" i="3"/>
  <c r="C13" i="3"/>
  <c r="D13" i="3"/>
  <c r="E13" i="3"/>
  <c r="F13" i="3"/>
  <c r="G13" i="3"/>
  <c r="H13" i="3"/>
  <c r="I13" i="3"/>
  <c r="J13" i="3"/>
  <c r="C14" i="3"/>
  <c r="D14" i="3"/>
  <c r="E14" i="3"/>
  <c r="F14" i="3"/>
  <c r="G14" i="3"/>
  <c r="H14" i="3"/>
  <c r="I14" i="3"/>
  <c r="J14" i="3"/>
  <c r="B14" i="3"/>
  <c r="B13" i="3"/>
  <c r="L23" i="2"/>
  <c r="L22" i="2"/>
  <c r="C22" i="2"/>
  <c r="D22" i="2"/>
  <c r="E22" i="2"/>
  <c r="G22" i="2"/>
  <c r="H22" i="2"/>
  <c r="I22" i="2"/>
  <c r="J22" i="2"/>
  <c r="K22" i="2"/>
  <c r="C23" i="2"/>
  <c r="D23" i="2"/>
  <c r="E23" i="2"/>
  <c r="G23" i="2"/>
  <c r="H23" i="2"/>
  <c r="I23" i="2"/>
  <c r="J23" i="2"/>
  <c r="K23" i="2"/>
  <c r="B23" i="2"/>
  <c r="B22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B12" i="2"/>
  <c r="B11" i="2"/>
</calcChain>
</file>

<file path=xl/sharedStrings.xml><?xml version="1.0" encoding="utf-8"?>
<sst xmlns="http://schemas.openxmlformats.org/spreadsheetml/2006/main" count="188" uniqueCount="37">
  <si>
    <t>SiO2</t>
  </si>
  <si>
    <t>TiO2</t>
  </si>
  <si>
    <t>Al2O3</t>
  </si>
  <si>
    <t>Cr2O3</t>
  </si>
  <si>
    <t>FeO</t>
  </si>
  <si>
    <t>MnO</t>
  </si>
  <si>
    <t>MgO</t>
  </si>
  <si>
    <t>CaO</t>
  </si>
  <si>
    <t>Na2O</t>
  </si>
  <si>
    <t>K2O</t>
  </si>
  <si>
    <t>F</t>
  </si>
  <si>
    <t>Cl</t>
  </si>
  <si>
    <t>Nekvasil</t>
  </si>
  <si>
    <t>MI-opx</t>
  </si>
  <si>
    <t>Varela</t>
  </si>
  <si>
    <t>Opx</t>
  </si>
  <si>
    <t>all melt inclusions</t>
  </si>
  <si>
    <t>Opx-mono</t>
  </si>
  <si>
    <t>Cpx</t>
  </si>
  <si>
    <t>Monkawa</t>
  </si>
  <si>
    <t>in a melt inclusion w/ kaersutite</t>
  </si>
  <si>
    <t>Aug</t>
  </si>
  <si>
    <t>Wadhwa&amp;Crozaz interstitial?</t>
  </si>
  <si>
    <t>Pig</t>
  </si>
  <si>
    <t>Johnson melt inclusions</t>
  </si>
  <si>
    <t>Opx-avg</t>
  </si>
  <si>
    <t>Aug-avg</t>
  </si>
  <si>
    <t>Fe2O3</t>
  </si>
  <si>
    <t>Floran</t>
  </si>
  <si>
    <t>Ol-avg</t>
  </si>
  <si>
    <t>Opx-MI</t>
  </si>
  <si>
    <t>Cpx-MI</t>
  </si>
  <si>
    <t>Avg</t>
  </si>
  <si>
    <t>Stdev</t>
  </si>
  <si>
    <t>Monkawa's data excluded--Fe twice as high as any other pyx analysis</t>
  </si>
  <si>
    <t>Aug-MI</t>
  </si>
  <si>
    <t>Aug-Int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</si>
</sst>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opLeftCell="A31" workbookViewId="0">
      <selection activeCell="A26" sqref="A26:XFD26"/>
    </sheetView>
  </sheetViews>
  <sheetFormatPr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27</v>
      </c>
      <c r="M1" t="s">
        <v>10</v>
      </c>
      <c r="N1" t="s">
        <v>11</v>
      </c>
    </row>
    <row r="2" spans="1:14" x14ac:dyDescent="0.25">
      <c r="A2" t="s">
        <v>28</v>
      </c>
    </row>
    <row r="3" spans="1:14" x14ac:dyDescent="0.25">
      <c r="A3" s="1" t="s">
        <v>29</v>
      </c>
      <c r="B3">
        <v>37.1</v>
      </c>
      <c r="C3">
        <v>0.02</v>
      </c>
      <c r="D3">
        <v>0.08</v>
      </c>
      <c r="E3">
        <v>0.04</v>
      </c>
      <c r="F3">
        <v>27.6</v>
      </c>
      <c r="G3">
        <v>0.53</v>
      </c>
      <c r="H3">
        <v>34</v>
      </c>
      <c r="I3">
        <v>0.19</v>
      </c>
    </row>
    <row r="4" spans="1:14" x14ac:dyDescent="0.25">
      <c r="A4" t="s">
        <v>15</v>
      </c>
      <c r="B4">
        <v>53.8</v>
      </c>
      <c r="C4">
        <v>0.17</v>
      </c>
      <c r="D4">
        <v>0.74</v>
      </c>
      <c r="E4">
        <v>0.23</v>
      </c>
      <c r="F4">
        <v>18</v>
      </c>
      <c r="G4">
        <v>0.59</v>
      </c>
      <c r="H4">
        <v>24.5</v>
      </c>
      <c r="I4">
        <v>1.64</v>
      </c>
      <c r="J4">
        <v>0.04</v>
      </c>
    </row>
    <row r="5" spans="1:14" x14ac:dyDescent="0.25">
      <c r="A5" t="s">
        <v>30</v>
      </c>
      <c r="B5">
        <v>52.8</v>
      </c>
      <c r="C5">
        <v>0.54</v>
      </c>
      <c r="D5">
        <v>3</v>
      </c>
      <c r="E5">
        <v>0.16</v>
      </c>
      <c r="F5">
        <v>17.100000000000001</v>
      </c>
      <c r="G5">
        <v>0.47</v>
      </c>
      <c r="H5">
        <v>25</v>
      </c>
      <c r="I5">
        <v>1.3</v>
      </c>
      <c r="J5">
        <v>0.04</v>
      </c>
    </row>
    <row r="6" spans="1:14" x14ac:dyDescent="0.25">
      <c r="A6" t="s">
        <v>18</v>
      </c>
      <c r="B6">
        <v>52.8</v>
      </c>
      <c r="C6">
        <v>0.28000000000000003</v>
      </c>
      <c r="D6">
        <v>1.24</v>
      </c>
      <c r="E6">
        <v>0.66</v>
      </c>
      <c r="F6">
        <v>10.3</v>
      </c>
      <c r="G6">
        <v>0.37</v>
      </c>
      <c r="H6">
        <v>17.100000000000001</v>
      </c>
      <c r="I6">
        <v>16.100000000000001</v>
      </c>
      <c r="J6">
        <v>0.25</v>
      </c>
    </row>
    <row r="7" spans="1:14" x14ac:dyDescent="0.25">
      <c r="A7" t="s">
        <v>31</v>
      </c>
      <c r="B7">
        <v>51.9</v>
      </c>
      <c r="C7">
        <v>0.75</v>
      </c>
      <c r="D7">
        <v>4.9000000000000004</v>
      </c>
      <c r="E7">
        <v>0.71</v>
      </c>
      <c r="F7">
        <v>7.4</v>
      </c>
      <c r="G7">
        <v>0.26</v>
      </c>
      <c r="H7">
        <v>15.1</v>
      </c>
      <c r="I7">
        <v>19.399999999999999</v>
      </c>
      <c r="J7">
        <v>0.53</v>
      </c>
    </row>
    <row r="8" spans="1:14" x14ac:dyDescent="0.25">
      <c r="A8" t="s">
        <v>12</v>
      </c>
    </row>
    <row r="9" spans="1:14" x14ac:dyDescent="0.25">
      <c r="A9" t="s">
        <v>13</v>
      </c>
      <c r="B9">
        <v>51.71</v>
      </c>
      <c r="C9">
        <v>0.65</v>
      </c>
      <c r="D9">
        <v>3.42</v>
      </c>
      <c r="E9">
        <v>0.01</v>
      </c>
      <c r="F9">
        <v>17.29</v>
      </c>
      <c r="G9">
        <v>0.53</v>
      </c>
      <c r="H9">
        <v>24.01</v>
      </c>
      <c r="I9">
        <v>1.74</v>
      </c>
      <c r="J9">
        <v>0.03</v>
      </c>
      <c r="K9">
        <v>0</v>
      </c>
      <c r="M9">
        <v>0</v>
      </c>
      <c r="N9">
        <v>0.01</v>
      </c>
    </row>
    <row r="10" spans="1:14" x14ac:dyDescent="0.25">
      <c r="A10" t="s">
        <v>13</v>
      </c>
      <c r="B10">
        <v>52.21</v>
      </c>
      <c r="C10">
        <v>0.43</v>
      </c>
      <c r="D10">
        <v>2.48</v>
      </c>
      <c r="E10">
        <v>0.45</v>
      </c>
      <c r="F10">
        <v>15.94</v>
      </c>
      <c r="G10">
        <v>0.54</v>
      </c>
      <c r="H10">
        <v>23.8</v>
      </c>
      <c r="I10">
        <v>2.38</v>
      </c>
      <c r="J10">
        <v>7.0000000000000007E-2</v>
      </c>
      <c r="K10">
        <v>0.02</v>
      </c>
      <c r="M10">
        <v>0</v>
      </c>
      <c r="N10">
        <v>0</v>
      </c>
    </row>
    <row r="11" spans="1:14" x14ac:dyDescent="0.25">
      <c r="A11" t="s">
        <v>35</v>
      </c>
      <c r="B11">
        <v>51.34</v>
      </c>
      <c r="C11">
        <v>0.72</v>
      </c>
      <c r="D11">
        <v>3.51</v>
      </c>
      <c r="E11">
        <v>0.49</v>
      </c>
      <c r="F11">
        <v>7.64</v>
      </c>
      <c r="G11">
        <v>0.27</v>
      </c>
      <c r="H11">
        <v>15.03</v>
      </c>
      <c r="I11">
        <v>18.399999999999999</v>
      </c>
      <c r="J11">
        <v>0.67</v>
      </c>
      <c r="K11">
        <v>0.02</v>
      </c>
      <c r="M11">
        <v>0</v>
      </c>
      <c r="N11">
        <v>0.02</v>
      </c>
    </row>
    <row r="12" spans="1:14" x14ac:dyDescent="0.25">
      <c r="A12" t="s">
        <v>35</v>
      </c>
      <c r="B12">
        <v>50.28</v>
      </c>
      <c r="C12">
        <v>1.47</v>
      </c>
      <c r="D12">
        <v>4.57</v>
      </c>
      <c r="E12">
        <v>1.1299999999999999</v>
      </c>
      <c r="F12">
        <v>6.61</v>
      </c>
      <c r="G12">
        <v>0.25</v>
      </c>
      <c r="H12">
        <v>13.71</v>
      </c>
      <c r="I12">
        <v>20.68</v>
      </c>
      <c r="J12">
        <v>0.74</v>
      </c>
      <c r="K12">
        <v>0.04</v>
      </c>
      <c r="M12">
        <v>0</v>
      </c>
      <c r="N12">
        <v>0.02</v>
      </c>
    </row>
    <row r="13" spans="1:14" x14ac:dyDescent="0.25">
      <c r="A13" t="s">
        <v>36</v>
      </c>
      <c r="B13">
        <v>52.21</v>
      </c>
      <c r="C13">
        <v>0.25</v>
      </c>
      <c r="D13">
        <v>1.02</v>
      </c>
      <c r="E13">
        <v>0.83</v>
      </c>
      <c r="F13">
        <v>9.7899999999999991</v>
      </c>
      <c r="G13">
        <v>0.31</v>
      </c>
      <c r="H13">
        <v>16.899999999999999</v>
      </c>
      <c r="I13">
        <v>15.96</v>
      </c>
      <c r="J13">
        <v>0.3</v>
      </c>
      <c r="K13">
        <v>0</v>
      </c>
      <c r="M13">
        <v>0</v>
      </c>
      <c r="N13">
        <v>0</v>
      </c>
    </row>
    <row r="14" spans="1:14" x14ac:dyDescent="0.25">
      <c r="A14" t="s">
        <v>36</v>
      </c>
      <c r="B14">
        <v>52.46</v>
      </c>
      <c r="C14">
        <v>0.24</v>
      </c>
      <c r="D14">
        <v>0.9</v>
      </c>
      <c r="E14">
        <v>0.7</v>
      </c>
      <c r="F14">
        <v>10.63</v>
      </c>
      <c r="G14">
        <v>0.42</v>
      </c>
      <c r="H14">
        <v>17.05</v>
      </c>
      <c r="I14">
        <v>15.13</v>
      </c>
      <c r="J14">
        <v>0.24</v>
      </c>
      <c r="K14">
        <v>0</v>
      </c>
      <c r="M14">
        <v>0</v>
      </c>
      <c r="N14">
        <v>0</v>
      </c>
    </row>
    <row r="15" spans="1:14" x14ac:dyDescent="0.25">
      <c r="A15" t="s">
        <v>14</v>
      </c>
      <c r="B15" t="s">
        <v>16</v>
      </c>
    </row>
    <row r="16" spans="1:14" x14ac:dyDescent="0.25">
      <c r="A16" t="s">
        <v>15</v>
      </c>
      <c r="B16">
        <v>52.3</v>
      </c>
      <c r="C16">
        <v>0.47</v>
      </c>
      <c r="D16">
        <v>2.78</v>
      </c>
      <c r="E16">
        <v>0.28000000000000003</v>
      </c>
      <c r="F16">
        <v>17</v>
      </c>
      <c r="G16">
        <v>0.59</v>
      </c>
      <c r="H16">
        <v>24.5</v>
      </c>
      <c r="I16">
        <v>1.93</v>
      </c>
      <c r="J16">
        <v>0.06</v>
      </c>
      <c r="K16">
        <v>0.05</v>
      </c>
      <c r="N16">
        <v>0</v>
      </c>
    </row>
    <row r="17" spans="1:14" x14ac:dyDescent="0.25">
      <c r="A17" t="s">
        <v>15</v>
      </c>
      <c r="B17">
        <v>52.3</v>
      </c>
      <c r="C17">
        <v>0.44</v>
      </c>
      <c r="D17">
        <v>3.2</v>
      </c>
      <c r="E17">
        <v>0.34</v>
      </c>
      <c r="F17">
        <v>16.8</v>
      </c>
      <c r="G17">
        <v>0.48</v>
      </c>
      <c r="H17">
        <v>24.7</v>
      </c>
      <c r="I17">
        <v>1.58</v>
      </c>
      <c r="J17">
        <v>0.06</v>
      </c>
      <c r="K17">
        <v>0</v>
      </c>
      <c r="N17">
        <v>0</v>
      </c>
    </row>
    <row r="18" spans="1:14" x14ac:dyDescent="0.25">
      <c r="A18" t="s">
        <v>15</v>
      </c>
      <c r="B18">
        <v>54.5</v>
      </c>
      <c r="C18">
        <v>0.28999999999999998</v>
      </c>
      <c r="D18">
        <v>1.59</v>
      </c>
      <c r="E18">
        <v>0.15</v>
      </c>
      <c r="F18">
        <v>14.8</v>
      </c>
      <c r="G18">
        <v>0.52</v>
      </c>
      <c r="H18">
        <v>25.3</v>
      </c>
      <c r="I18">
        <v>3.73</v>
      </c>
      <c r="J18">
        <v>0.09</v>
      </c>
      <c r="K18">
        <v>0</v>
      </c>
      <c r="N18">
        <v>0</v>
      </c>
    </row>
    <row r="19" spans="1:14" x14ac:dyDescent="0.25">
      <c r="A19" t="s">
        <v>15</v>
      </c>
      <c r="B19">
        <v>53.1</v>
      </c>
      <c r="C19">
        <v>0.55000000000000004</v>
      </c>
      <c r="D19">
        <v>3</v>
      </c>
      <c r="E19">
        <v>0.53</v>
      </c>
      <c r="F19">
        <v>15.3</v>
      </c>
      <c r="G19">
        <v>0.41</v>
      </c>
      <c r="H19">
        <v>23.4</v>
      </c>
      <c r="I19">
        <v>3.6</v>
      </c>
      <c r="J19">
        <v>0.28999999999999998</v>
      </c>
      <c r="K19">
        <v>0.01</v>
      </c>
      <c r="N19">
        <v>0</v>
      </c>
    </row>
    <row r="20" spans="1:14" x14ac:dyDescent="0.25">
      <c r="A20" t="s">
        <v>15</v>
      </c>
      <c r="B20">
        <v>53</v>
      </c>
      <c r="C20">
        <v>0.51</v>
      </c>
      <c r="D20">
        <v>3.5</v>
      </c>
      <c r="E20">
        <v>0.25</v>
      </c>
      <c r="F20">
        <v>16.2</v>
      </c>
      <c r="G20">
        <v>0.46</v>
      </c>
      <c r="H20">
        <v>24.8</v>
      </c>
      <c r="I20">
        <v>0.97</v>
      </c>
      <c r="J20">
        <v>0.11</v>
      </c>
      <c r="K20">
        <v>0.06</v>
      </c>
      <c r="N20">
        <v>0</v>
      </c>
    </row>
    <row r="21" spans="1:14" x14ac:dyDescent="0.25">
      <c r="A21" t="s">
        <v>17</v>
      </c>
      <c r="B21">
        <v>53.1</v>
      </c>
      <c r="C21">
        <v>0.26</v>
      </c>
      <c r="D21">
        <v>0.75</v>
      </c>
      <c r="E21">
        <v>0.11</v>
      </c>
      <c r="F21">
        <v>16.5</v>
      </c>
      <c r="G21">
        <v>0.54</v>
      </c>
      <c r="H21">
        <v>26.6</v>
      </c>
      <c r="I21">
        <v>1.06</v>
      </c>
      <c r="J21">
        <v>0.06</v>
      </c>
      <c r="K21">
        <v>0.02</v>
      </c>
      <c r="N21">
        <v>0</v>
      </c>
    </row>
    <row r="22" spans="1:14" x14ac:dyDescent="0.25">
      <c r="A22" t="s">
        <v>35</v>
      </c>
      <c r="B22">
        <v>50.4</v>
      </c>
      <c r="C22">
        <v>0.94</v>
      </c>
      <c r="D22">
        <v>4</v>
      </c>
      <c r="E22">
        <v>0.48</v>
      </c>
      <c r="F22">
        <v>8.6</v>
      </c>
      <c r="G22">
        <v>0.36</v>
      </c>
      <c r="H22">
        <v>14.8</v>
      </c>
      <c r="I22">
        <v>19.2</v>
      </c>
      <c r="J22">
        <v>0.45</v>
      </c>
      <c r="K22">
        <v>0</v>
      </c>
      <c r="N22">
        <v>0</v>
      </c>
    </row>
    <row r="23" spans="1:14" x14ac:dyDescent="0.25">
      <c r="A23" t="s">
        <v>35</v>
      </c>
      <c r="B23">
        <v>49.1</v>
      </c>
      <c r="C23">
        <v>0.46</v>
      </c>
      <c r="D23">
        <v>9.6</v>
      </c>
      <c r="E23">
        <v>0.14000000000000001</v>
      </c>
      <c r="F23">
        <v>6.4</v>
      </c>
      <c r="G23">
        <v>0.15</v>
      </c>
      <c r="H23">
        <v>11.4</v>
      </c>
      <c r="I23">
        <v>20.7</v>
      </c>
      <c r="J23">
        <v>1.29</v>
      </c>
      <c r="K23">
        <v>0</v>
      </c>
      <c r="N23">
        <v>0</v>
      </c>
    </row>
    <row r="24" spans="1:14" x14ac:dyDescent="0.25">
      <c r="A24" t="s">
        <v>19</v>
      </c>
      <c r="B24" t="s">
        <v>20</v>
      </c>
    </row>
    <row r="25" spans="1:14" x14ac:dyDescent="0.25">
      <c r="A25" t="s">
        <v>15</v>
      </c>
      <c r="B25">
        <v>50.5</v>
      </c>
      <c r="C25">
        <v>0.14000000000000001</v>
      </c>
      <c r="D25">
        <v>0.49</v>
      </c>
      <c r="E25">
        <v>0.04</v>
      </c>
      <c r="F25">
        <v>33.08</v>
      </c>
      <c r="G25">
        <v>0.86</v>
      </c>
      <c r="H25">
        <v>13.6</v>
      </c>
      <c r="I25">
        <v>2.21</v>
      </c>
      <c r="J25">
        <v>0.01</v>
      </c>
      <c r="K25">
        <v>0.02</v>
      </c>
    </row>
    <row r="26" spans="1:14" x14ac:dyDescent="0.25">
      <c r="A26" t="s">
        <v>35</v>
      </c>
      <c r="B26">
        <v>51.93</v>
      </c>
      <c r="C26">
        <v>0.12</v>
      </c>
      <c r="D26">
        <v>0.43</v>
      </c>
      <c r="E26">
        <v>7.0000000000000007E-2</v>
      </c>
      <c r="F26">
        <v>17.989999999999998</v>
      </c>
      <c r="G26">
        <v>0.56999999999999995</v>
      </c>
      <c r="H26">
        <v>10.7</v>
      </c>
      <c r="I26">
        <v>19.02</v>
      </c>
      <c r="J26">
        <v>0.12</v>
      </c>
      <c r="K26">
        <v>0.01</v>
      </c>
    </row>
    <row r="27" spans="1:14" x14ac:dyDescent="0.25">
      <c r="B27" t="s">
        <v>0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9</v>
      </c>
      <c r="M27" t="s">
        <v>10</v>
      </c>
      <c r="N27" t="s">
        <v>11</v>
      </c>
    </row>
    <row r="28" spans="1:14" x14ac:dyDescent="0.25">
      <c r="A28" t="s">
        <v>22</v>
      </c>
    </row>
    <row r="29" spans="1:14" x14ac:dyDescent="0.25">
      <c r="A29" t="s">
        <v>15</v>
      </c>
      <c r="B29">
        <v>53.76</v>
      </c>
      <c r="C29">
        <v>0.14000000000000001</v>
      </c>
      <c r="D29">
        <v>0.63</v>
      </c>
      <c r="E29">
        <v>0.3</v>
      </c>
      <c r="F29">
        <v>17.649999999999999</v>
      </c>
      <c r="G29">
        <v>0.59</v>
      </c>
      <c r="H29">
        <v>24.13</v>
      </c>
      <c r="I29">
        <v>2.2000000000000002</v>
      </c>
      <c r="J29">
        <v>0.03</v>
      </c>
    </row>
    <row r="30" spans="1:14" x14ac:dyDescent="0.25">
      <c r="A30" t="s">
        <v>15</v>
      </c>
      <c r="B30">
        <v>53.27</v>
      </c>
      <c r="C30">
        <v>0.2</v>
      </c>
      <c r="D30">
        <v>0.64</v>
      </c>
      <c r="E30">
        <v>0.26</v>
      </c>
      <c r="F30">
        <v>17.43</v>
      </c>
      <c r="G30">
        <v>0.56999999999999995</v>
      </c>
      <c r="H30">
        <v>24.41</v>
      </c>
      <c r="I30">
        <v>2.21</v>
      </c>
      <c r="J30">
        <v>1.87</v>
      </c>
    </row>
    <row r="31" spans="1:14" x14ac:dyDescent="0.25">
      <c r="A31" t="s">
        <v>15</v>
      </c>
      <c r="B31">
        <v>53.5</v>
      </c>
      <c r="C31">
        <v>0.19</v>
      </c>
      <c r="D31">
        <v>0.72</v>
      </c>
      <c r="E31">
        <v>0.3</v>
      </c>
      <c r="F31">
        <v>17.89</v>
      </c>
      <c r="G31">
        <v>0.59</v>
      </c>
      <c r="H31">
        <v>24.35</v>
      </c>
      <c r="I31">
        <v>1.87</v>
      </c>
      <c r="J31">
        <v>0.05</v>
      </c>
    </row>
    <row r="32" spans="1:14" x14ac:dyDescent="0.25">
      <c r="A32" t="s">
        <v>23</v>
      </c>
      <c r="B32">
        <v>53.72</v>
      </c>
      <c r="C32">
        <v>0.16</v>
      </c>
      <c r="D32">
        <v>0.57999999999999996</v>
      </c>
      <c r="E32">
        <v>0.36</v>
      </c>
      <c r="F32">
        <v>15.68</v>
      </c>
      <c r="G32">
        <v>0.5</v>
      </c>
      <c r="H32">
        <v>22.99</v>
      </c>
      <c r="I32">
        <v>5.35</v>
      </c>
      <c r="J32">
        <v>0.11</v>
      </c>
    </row>
    <row r="33" spans="1:14" x14ac:dyDescent="0.25">
      <c r="A33" t="s">
        <v>23</v>
      </c>
      <c r="B33">
        <v>53.16</v>
      </c>
      <c r="C33">
        <v>0.16</v>
      </c>
      <c r="D33">
        <v>0.59</v>
      </c>
      <c r="E33">
        <v>0.42</v>
      </c>
      <c r="F33">
        <v>16.03</v>
      </c>
      <c r="G33">
        <v>0.5</v>
      </c>
      <c r="H33">
        <v>23.11</v>
      </c>
      <c r="I33">
        <v>4.9400000000000004</v>
      </c>
      <c r="J33">
        <v>0.09</v>
      </c>
    </row>
    <row r="34" spans="1:14" x14ac:dyDescent="0.25">
      <c r="A34" t="s">
        <v>23</v>
      </c>
      <c r="B34">
        <v>53.74</v>
      </c>
      <c r="C34">
        <v>0.14000000000000001</v>
      </c>
      <c r="D34">
        <v>0.61</v>
      </c>
      <c r="E34">
        <v>0.41</v>
      </c>
      <c r="F34">
        <v>15.9</v>
      </c>
      <c r="G34">
        <v>0.5</v>
      </c>
      <c r="H34">
        <v>22.98</v>
      </c>
      <c r="I34">
        <v>5.21</v>
      </c>
      <c r="J34">
        <v>0.11</v>
      </c>
    </row>
    <row r="35" spans="1:14" x14ac:dyDescent="0.25">
      <c r="A35" t="s">
        <v>23</v>
      </c>
      <c r="B35">
        <v>52.71</v>
      </c>
      <c r="C35">
        <v>0.19</v>
      </c>
      <c r="D35">
        <v>0.76</v>
      </c>
      <c r="E35">
        <v>0.5</v>
      </c>
      <c r="F35">
        <v>14.85</v>
      </c>
      <c r="G35">
        <v>0.51</v>
      </c>
      <c r="H35">
        <v>21.25</v>
      </c>
      <c r="I35">
        <v>7.38</v>
      </c>
      <c r="J35">
        <v>0.16</v>
      </c>
    </row>
    <row r="36" spans="1:14" x14ac:dyDescent="0.25">
      <c r="A36" t="s">
        <v>23</v>
      </c>
      <c r="B36">
        <v>52.64</v>
      </c>
      <c r="C36">
        <v>0.21</v>
      </c>
      <c r="D36">
        <v>0.65</v>
      </c>
      <c r="E36">
        <v>0.52</v>
      </c>
      <c r="F36">
        <v>15.37</v>
      </c>
      <c r="G36">
        <v>0.49</v>
      </c>
      <c r="H36">
        <v>22.26</v>
      </c>
      <c r="I36">
        <v>6.14</v>
      </c>
      <c r="J36">
        <v>0.16</v>
      </c>
    </row>
    <row r="37" spans="1:14" x14ac:dyDescent="0.25">
      <c r="A37" t="s">
        <v>23</v>
      </c>
      <c r="B37">
        <v>53.36</v>
      </c>
      <c r="C37">
        <v>0.15</v>
      </c>
      <c r="D37">
        <v>0.56000000000000005</v>
      </c>
      <c r="E37">
        <v>0.37</v>
      </c>
      <c r="F37">
        <v>16.16</v>
      </c>
      <c r="G37">
        <v>0.53</v>
      </c>
      <c r="H37">
        <v>22.93</v>
      </c>
      <c r="I37">
        <v>5.0199999999999996</v>
      </c>
      <c r="J37">
        <v>0.11</v>
      </c>
    </row>
    <row r="38" spans="1:14" x14ac:dyDescent="0.25">
      <c r="A38" t="s">
        <v>21</v>
      </c>
      <c r="B38">
        <v>52.22</v>
      </c>
      <c r="C38">
        <v>0.34</v>
      </c>
      <c r="D38">
        <v>1.41</v>
      </c>
      <c r="E38">
        <v>0.8</v>
      </c>
      <c r="F38">
        <v>8.7799999999999994</v>
      </c>
      <c r="G38">
        <v>0.32</v>
      </c>
      <c r="H38">
        <v>16.43</v>
      </c>
      <c r="I38">
        <v>18.54</v>
      </c>
      <c r="J38">
        <v>0.28999999999999998</v>
      </c>
    </row>
    <row r="39" spans="1:14" x14ac:dyDescent="0.25">
      <c r="A39" t="s">
        <v>21</v>
      </c>
      <c r="B39">
        <v>53.11</v>
      </c>
      <c r="C39">
        <v>0.28000000000000003</v>
      </c>
      <c r="D39">
        <v>1.03</v>
      </c>
      <c r="E39">
        <v>0.77</v>
      </c>
      <c r="F39">
        <v>9.33</v>
      </c>
      <c r="G39">
        <v>0.34</v>
      </c>
      <c r="H39">
        <v>16.71</v>
      </c>
      <c r="I39">
        <v>17.87</v>
      </c>
      <c r="J39">
        <v>0.32</v>
      </c>
    </row>
    <row r="40" spans="1:14" x14ac:dyDescent="0.25">
      <c r="A40" t="s">
        <v>21</v>
      </c>
      <c r="B40">
        <v>52.41</v>
      </c>
      <c r="C40">
        <v>0.25</v>
      </c>
      <c r="D40">
        <v>1.01</v>
      </c>
      <c r="E40">
        <v>0.78</v>
      </c>
      <c r="F40">
        <v>9.51</v>
      </c>
      <c r="G40">
        <v>0.36</v>
      </c>
      <c r="H40">
        <v>16.93</v>
      </c>
      <c r="I40">
        <v>17.47</v>
      </c>
      <c r="J40">
        <v>0.25</v>
      </c>
    </row>
    <row r="41" spans="1:14" x14ac:dyDescent="0.25">
      <c r="A41" t="s">
        <v>21</v>
      </c>
      <c r="B41">
        <v>52.9</v>
      </c>
      <c r="C41">
        <v>0.26</v>
      </c>
      <c r="D41">
        <v>0.97</v>
      </c>
      <c r="E41">
        <v>0.7</v>
      </c>
      <c r="F41">
        <v>10.46</v>
      </c>
      <c r="G41">
        <v>0.33</v>
      </c>
      <c r="H41">
        <v>17.559999999999999</v>
      </c>
      <c r="I41">
        <v>16.149999999999999</v>
      </c>
      <c r="J41">
        <v>0.26</v>
      </c>
    </row>
    <row r="42" spans="1:14" x14ac:dyDescent="0.25">
      <c r="A42" t="s">
        <v>21</v>
      </c>
      <c r="B42">
        <v>52.18</v>
      </c>
      <c r="C42">
        <v>0.37</v>
      </c>
      <c r="D42">
        <v>1.48</v>
      </c>
      <c r="E42">
        <v>0.85</v>
      </c>
      <c r="F42">
        <v>8.9600000000000009</v>
      </c>
      <c r="G42">
        <v>0.32</v>
      </c>
      <c r="H42">
        <v>16.53</v>
      </c>
      <c r="I42">
        <v>18.100000000000001</v>
      </c>
      <c r="J42">
        <v>0.34</v>
      </c>
    </row>
    <row r="43" spans="1:14" x14ac:dyDescent="0.25">
      <c r="A43" t="s">
        <v>21</v>
      </c>
      <c r="B43">
        <v>53.19</v>
      </c>
      <c r="C43">
        <v>0.22</v>
      </c>
      <c r="D43">
        <v>0.9</v>
      </c>
      <c r="E43">
        <v>0.74</v>
      </c>
      <c r="F43">
        <v>9.91</v>
      </c>
      <c r="G43">
        <v>0.39</v>
      </c>
      <c r="H43">
        <v>17.64</v>
      </c>
      <c r="I43">
        <v>16.54</v>
      </c>
      <c r="J43">
        <v>0.28000000000000003</v>
      </c>
    </row>
    <row r="44" spans="1:14" x14ac:dyDescent="0.25">
      <c r="A44" t="s">
        <v>21</v>
      </c>
      <c r="B44">
        <v>52.92</v>
      </c>
      <c r="C44">
        <v>0.32</v>
      </c>
      <c r="D44">
        <v>1.25</v>
      </c>
      <c r="E44">
        <v>0.85</v>
      </c>
      <c r="F44">
        <v>9.39</v>
      </c>
      <c r="G44">
        <v>0.31</v>
      </c>
      <c r="H44">
        <v>16.670000000000002</v>
      </c>
      <c r="I44">
        <v>18.260000000000002</v>
      </c>
      <c r="J44">
        <v>0.32</v>
      </c>
    </row>
    <row r="45" spans="1:14" x14ac:dyDescent="0.25">
      <c r="A45" t="s">
        <v>21</v>
      </c>
      <c r="B45">
        <v>52.87</v>
      </c>
      <c r="C45">
        <v>0.37</v>
      </c>
      <c r="D45">
        <v>1.65</v>
      </c>
      <c r="E45">
        <v>0.85</v>
      </c>
      <c r="F45">
        <v>8.49</v>
      </c>
      <c r="G45">
        <v>0.28000000000000003</v>
      </c>
      <c r="H45">
        <v>16.18</v>
      </c>
      <c r="I45">
        <v>19.309999999999999</v>
      </c>
      <c r="J45">
        <v>0.48</v>
      </c>
    </row>
    <row r="46" spans="1:14" x14ac:dyDescent="0.25">
      <c r="B46" t="s">
        <v>0</v>
      </c>
      <c r="C46" t="s">
        <v>1</v>
      </c>
      <c r="D46" t="s">
        <v>2</v>
      </c>
      <c r="E46" t="s">
        <v>3</v>
      </c>
      <c r="F46" t="s">
        <v>4</v>
      </c>
      <c r="G46" t="s">
        <v>5</v>
      </c>
      <c r="H46" t="s">
        <v>6</v>
      </c>
      <c r="I46" t="s">
        <v>7</v>
      </c>
      <c r="J46" t="s">
        <v>8</v>
      </c>
      <c r="K46" t="s">
        <v>9</v>
      </c>
      <c r="L46" t="s">
        <v>27</v>
      </c>
      <c r="M46" t="s">
        <v>10</v>
      </c>
      <c r="N46" t="s">
        <v>11</v>
      </c>
    </row>
    <row r="47" spans="1:14" x14ac:dyDescent="0.25">
      <c r="A47" t="s">
        <v>24</v>
      </c>
    </row>
    <row r="48" spans="1:14" x14ac:dyDescent="0.25">
      <c r="A48" t="s">
        <v>25</v>
      </c>
      <c r="B48">
        <v>52.7</v>
      </c>
      <c r="C48">
        <v>0.43</v>
      </c>
      <c r="D48">
        <v>2.86</v>
      </c>
      <c r="E48">
        <v>0.19</v>
      </c>
      <c r="F48">
        <v>16.399999999999999</v>
      </c>
      <c r="G48">
        <v>0.5</v>
      </c>
      <c r="H48">
        <v>25.36</v>
      </c>
      <c r="I48">
        <v>1.61</v>
      </c>
      <c r="J48">
        <v>0.06</v>
      </c>
      <c r="K48">
        <v>0.02</v>
      </c>
    </row>
    <row r="49" spans="1:12" x14ac:dyDescent="0.25">
      <c r="A49" t="s">
        <v>15</v>
      </c>
      <c r="B49">
        <v>53.16</v>
      </c>
      <c r="C49">
        <v>0.5</v>
      </c>
      <c r="D49">
        <v>1.45</v>
      </c>
      <c r="E49">
        <v>0.3</v>
      </c>
      <c r="F49">
        <v>15.91</v>
      </c>
      <c r="G49">
        <v>0.51</v>
      </c>
      <c r="H49">
        <v>25.72</v>
      </c>
      <c r="I49">
        <v>1.42</v>
      </c>
      <c r="J49">
        <v>0.04</v>
      </c>
      <c r="L49">
        <v>0.56000000000000005</v>
      </c>
    </row>
    <row r="50" spans="1:12" x14ac:dyDescent="0.25">
      <c r="A50" t="s">
        <v>15</v>
      </c>
      <c r="B50">
        <v>53.15</v>
      </c>
      <c r="C50">
        <v>0.55000000000000004</v>
      </c>
      <c r="D50">
        <v>2.14</v>
      </c>
      <c r="E50">
        <v>0.17</v>
      </c>
      <c r="F50">
        <v>15.36</v>
      </c>
      <c r="G50">
        <v>0.54</v>
      </c>
      <c r="H50">
        <v>25.74</v>
      </c>
      <c r="I50">
        <v>1.82</v>
      </c>
      <c r="J50">
        <v>0.08</v>
      </c>
      <c r="L50">
        <v>0.95</v>
      </c>
    </row>
    <row r="51" spans="1:12" x14ac:dyDescent="0.25">
      <c r="A51" t="s">
        <v>15</v>
      </c>
      <c r="B51">
        <v>52.16</v>
      </c>
      <c r="C51">
        <v>0.44</v>
      </c>
      <c r="D51">
        <v>3.55</v>
      </c>
      <c r="E51">
        <v>0.26</v>
      </c>
      <c r="F51">
        <v>14.99</v>
      </c>
      <c r="G51">
        <v>0.53</v>
      </c>
      <c r="H51">
        <v>24.69</v>
      </c>
      <c r="I51">
        <v>2.64</v>
      </c>
      <c r="J51">
        <v>0.05</v>
      </c>
      <c r="L51">
        <v>0.83</v>
      </c>
    </row>
    <row r="52" spans="1:12" x14ac:dyDescent="0.25">
      <c r="A52" t="s">
        <v>26</v>
      </c>
      <c r="B52">
        <v>49.7</v>
      </c>
      <c r="C52">
        <v>1.39</v>
      </c>
      <c r="D52">
        <v>4.93</v>
      </c>
      <c r="E52">
        <v>0.46</v>
      </c>
      <c r="F52">
        <v>7.64</v>
      </c>
      <c r="G52">
        <v>0.28999999999999998</v>
      </c>
      <c r="H52">
        <v>14.32</v>
      </c>
      <c r="I52">
        <v>20.43</v>
      </c>
      <c r="J52">
        <v>0.57999999999999996</v>
      </c>
      <c r="K52">
        <v>0.02</v>
      </c>
    </row>
    <row r="53" spans="1:12" x14ac:dyDescent="0.25">
      <c r="A53" t="s">
        <v>35</v>
      </c>
      <c r="B53">
        <v>51.77</v>
      </c>
      <c r="C53">
        <v>0.93</v>
      </c>
      <c r="D53">
        <v>3</v>
      </c>
      <c r="E53">
        <v>0.85</v>
      </c>
      <c r="F53">
        <v>7.01</v>
      </c>
      <c r="G53">
        <v>0.28999999999999998</v>
      </c>
      <c r="H53">
        <v>14.99</v>
      </c>
      <c r="I53">
        <v>20.29</v>
      </c>
      <c r="J53">
        <v>0.61</v>
      </c>
      <c r="L53">
        <v>0.22</v>
      </c>
    </row>
    <row r="54" spans="1:12" x14ac:dyDescent="0.25">
      <c r="A54" t="s">
        <v>35</v>
      </c>
      <c r="B54">
        <v>49.71</v>
      </c>
      <c r="C54">
        <v>1.49</v>
      </c>
      <c r="D54">
        <v>5.85</v>
      </c>
      <c r="E54">
        <v>0.45</v>
      </c>
      <c r="F54">
        <v>6.73</v>
      </c>
      <c r="G54">
        <v>0.27</v>
      </c>
      <c r="H54">
        <v>14.39</v>
      </c>
      <c r="I54">
        <v>18.54</v>
      </c>
      <c r="J54">
        <v>0.98</v>
      </c>
      <c r="L54">
        <v>0.37</v>
      </c>
    </row>
    <row r="55" spans="1:12" x14ac:dyDescent="0.25">
      <c r="A55" t="s">
        <v>35</v>
      </c>
      <c r="B55">
        <v>47.19</v>
      </c>
      <c r="C55">
        <v>2.16</v>
      </c>
      <c r="D55">
        <v>7.52</v>
      </c>
      <c r="E55">
        <v>0.08</v>
      </c>
      <c r="F55">
        <v>6.88</v>
      </c>
      <c r="G55">
        <v>0.23</v>
      </c>
      <c r="H55">
        <v>12.77</v>
      </c>
      <c r="I55">
        <v>21.47</v>
      </c>
      <c r="J55">
        <v>0.34</v>
      </c>
      <c r="L55">
        <v>1.3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L22" sqref="L22"/>
    </sheetView>
  </sheetViews>
  <sheetFormatPr defaultRowHeight="15" x14ac:dyDescent="0.25"/>
  <cols>
    <col min="1" max="16384" width="9.140625" style="2"/>
  </cols>
  <sheetData>
    <row r="1" spans="1:14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27</v>
      </c>
      <c r="M1" s="2" t="s">
        <v>10</v>
      </c>
      <c r="N1" s="2" t="s">
        <v>11</v>
      </c>
    </row>
    <row r="2" spans="1:14" x14ac:dyDescent="0.25">
      <c r="A2" s="2" t="s">
        <v>15</v>
      </c>
      <c r="B2" s="2">
        <v>53.8</v>
      </c>
      <c r="C2" s="2">
        <v>0.17</v>
      </c>
      <c r="D2" s="2">
        <v>0.74</v>
      </c>
      <c r="E2" s="2">
        <v>0.23</v>
      </c>
      <c r="F2" s="2">
        <v>18</v>
      </c>
      <c r="G2" s="2">
        <v>0.59</v>
      </c>
      <c r="H2" s="2">
        <v>24.5</v>
      </c>
      <c r="I2" s="2">
        <v>1.64</v>
      </c>
      <c r="J2" s="2">
        <v>0.04</v>
      </c>
    </row>
    <row r="3" spans="1:14" x14ac:dyDescent="0.25">
      <c r="A3" s="2" t="s">
        <v>15</v>
      </c>
      <c r="B3" s="2">
        <v>52.3</v>
      </c>
      <c r="C3" s="2">
        <v>0.47</v>
      </c>
      <c r="D3" s="2">
        <v>2.78</v>
      </c>
      <c r="E3" s="2">
        <v>0.28000000000000003</v>
      </c>
      <c r="F3" s="2">
        <v>17</v>
      </c>
      <c r="G3" s="2">
        <v>0.59</v>
      </c>
      <c r="H3" s="2">
        <v>24.5</v>
      </c>
      <c r="I3" s="2">
        <v>1.93</v>
      </c>
      <c r="J3" s="2">
        <v>0.06</v>
      </c>
      <c r="K3" s="2">
        <v>0.05</v>
      </c>
      <c r="N3" s="2">
        <v>0</v>
      </c>
    </row>
    <row r="4" spans="1:14" x14ac:dyDescent="0.25">
      <c r="A4" s="2" t="s">
        <v>15</v>
      </c>
      <c r="B4" s="2">
        <v>52.3</v>
      </c>
      <c r="C4" s="2">
        <v>0.44</v>
      </c>
      <c r="D4" s="2">
        <v>3.2</v>
      </c>
      <c r="E4" s="2">
        <v>0.34</v>
      </c>
      <c r="F4" s="2">
        <v>16.8</v>
      </c>
      <c r="G4" s="2">
        <v>0.48</v>
      </c>
      <c r="H4" s="2">
        <v>24.7</v>
      </c>
      <c r="I4" s="2">
        <v>1.58</v>
      </c>
      <c r="J4" s="2">
        <v>0.06</v>
      </c>
      <c r="K4" s="2">
        <v>0</v>
      </c>
      <c r="N4" s="2">
        <v>0</v>
      </c>
    </row>
    <row r="5" spans="1:14" x14ac:dyDescent="0.25">
      <c r="A5" s="2" t="s">
        <v>15</v>
      </c>
      <c r="B5" s="2">
        <v>54.5</v>
      </c>
      <c r="C5" s="2">
        <v>0.28999999999999998</v>
      </c>
      <c r="D5" s="2">
        <v>1.59</v>
      </c>
      <c r="E5" s="2">
        <v>0.15</v>
      </c>
      <c r="F5" s="2">
        <v>14.8</v>
      </c>
      <c r="G5" s="2">
        <v>0.52</v>
      </c>
      <c r="H5" s="2">
        <v>25.3</v>
      </c>
      <c r="I5" s="2">
        <v>3.73</v>
      </c>
      <c r="J5" s="2">
        <v>0.09</v>
      </c>
      <c r="K5" s="2">
        <v>0</v>
      </c>
      <c r="N5" s="2">
        <v>0</v>
      </c>
    </row>
    <row r="6" spans="1:14" x14ac:dyDescent="0.25">
      <c r="A6" s="2" t="s">
        <v>15</v>
      </c>
      <c r="B6" s="2">
        <v>53.1</v>
      </c>
      <c r="C6" s="2">
        <v>0.55000000000000004</v>
      </c>
      <c r="D6" s="2">
        <v>3</v>
      </c>
      <c r="E6" s="2">
        <v>0.53</v>
      </c>
      <c r="F6" s="2">
        <v>15.3</v>
      </c>
      <c r="G6" s="2">
        <v>0.41</v>
      </c>
      <c r="H6" s="2">
        <v>23.4</v>
      </c>
      <c r="I6" s="2">
        <v>3.6</v>
      </c>
      <c r="J6" s="2">
        <v>0.28999999999999998</v>
      </c>
      <c r="K6" s="2">
        <v>0.01</v>
      </c>
      <c r="N6" s="2">
        <v>0</v>
      </c>
    </row>
    <row r="7" spans="1:14" x14ac:dyDescent="0.25">
      <c r="A7" s="2" t="s">
        <v>15</v>
      </c>
      <c r="B7" s="2">
        <v>53</v>
      </c>
      <c r="C7" s="2">
        <v>0.51</v>
      </c>
      <c r="D7" s="2">
        <v>3.5</v>
      </c>
      <c r="E7" s="2">
        <v>0.25</v>
      </c>
      <c r="F7" s="2">
        <v>16.2</v>
      </c>
      <c r="G7" s="2">
        <v>0.46</v>
      </c>
      <c r="H7" s="2">
        <v>24.8</v>
      </c>
      <c r="I7" s="2">
        <v>0.97</v>
      </c>
      <c r="J7" s="2">
        <v>0.11</v>
      </c>
      <c r="K7" s="2">
        <v>0.06</v>
      </c>
      <c r="N7" s="2">
        <v>0</v>
      </c>
    </row>
    <row r="8" spans="1:14" x14ac:dyDescent="0.25">
      <c r="A8" s="2" t="s">
        <v>15</v>
      </c>
      <c r="B8" s="2">
        <v>53.76</v>
      </c>
      <c r="C8" s="2">
        <v>0.14000000000000001</v>
      </c>
      <c r="D8" s="2">
        <v>0.63</v>
      </c>
      <c r="E8" s="2">
        <v>0.3</v>
      </c>
      <c r="F8" s="2">
        <v>17.649999999999999</v>
      </c>
      <c r="G8" s="2">
        <v>0.59</v>
      </c>
      <c r="H8" s="2">
        <v>24.13</v>
      </c>
      <c r="I8" s="2">
        <v>2.2000000000000002</v>
      </c>
      <c r="J8" s="2">
        <v>0.03</v>
      </c>
    </row>
    <row r="9" spans="1:14" x14ac:dyDescent="0.25">
      <c r="A9" s="2" t="s">
        <v>15</v>
      </c>
      <c r="B9" s="2">
        <v>53.27</v>
      </c>
      <c r="C9" s="2">
        <v>0.2</v>
      </c>
      <c r="D9" s="2">
        <v>0.64</v>
      </c>
      <c r="E9" s="2">
        <v>0.26</v>
      </c>
      <c r="F9" s="2">
        <v>17.43</v>
      </c>
      <c r="G9" s="2">
        <v>0.56999999999999995</v>
      </c>
      <c r="H9" s="2">
        <v>24.41</v>
      </c>
      <c r="I9" s="2">
        <v>2.21</v>
      </c>
      <c r="J9" s="2">
        <v>1.87</v>
      </c>
    </row>
    <row r="10" spans="1:14" x14ac:dyDescent="0.25">
      <c r="A10" s="2" t="s">
        <v>15</v>
      </c>
      <c r="B10" s="2">
        <v>53.5</v>
      </c>
      <c r="C10" s="2">
        <v>0.19</v>
      </c>
      <c r="D10" s="2">
        <v>0.72</v>
      </c>
      <c r="E10" s="2">
        <v>0.3</v>
      </c>
      <c r="F10" s="2">
        <v>17.89</v>
      </c>
      <c r="G10" s="2">
        <v>0.59</v>
      </c>
      <c r="H10" s="2">
        <v>24.35</v>
      </c>
      <c r="I10" s="2">
        <v>1.87</v>
      </c>
      <c r="J10" s="2">
        <v>0.05</v>
      </c>
    </row>
    <row r="11" spans="1:14" s="3" customFormat="1" x14ac:dyDescent="0.25">
      <c r="A11" s="3" t="s">
        <v>32</v>
      </c>
      <c r="B11" s="3">
        <f>AVERAGE(B2:B10)</f>
        <v>53.281111111111109</v>
      </c>
      <c r="C11" s="3">
        <f t="shared" ref="C11:K11" si="0">AVERAGE(C2:C10)</f>
        <v>0.32888888888888895</v>
      </c>
      <c r="D11" s="3">
        <f t="shared" si="0"/>
        <v>1.8666666666666667</v>
      </c>
      <c r="E11" s="3">
        <f t="shared" si="0"/>
        <v>0.29333333333333328</v>
      </c>
      <c r="F11" s="3">
        <f t="shared" si="0"/>
        <v>16.785555555555554</v>
      </c>
      <c r="G11" s="3">
        <f t="shared" si="0"/>
        <v>0.53333333333333333</v>
      </c>
      <c r="H11" s="3">
        <f t="shared" si="0"/>
        <v>24.454444444444444</v>
      </c>
      <c r="I11" s="3">
        <f t="shared" si="0"/>
        <v>2.1922222222222225</v>
      </c>
      <c r="J11" s="3">
        <f t="shared" si="0"/>
        <v>0.28888888888888892</v>
      </c>
      <c r="K11" s="3">
        <f t="shared" si="0"/>
        <v>2.4E-2</v>
      </c>
    </row>
    <row r="12" spans="1:14" s="3" customFormat="1" x14ac:dyDescent="0.25">
      <c r="A12" s="3" t="s">
        <v>33</v>
      </c>
      <c r="B12" s="3">
        <f>STDEV(B2:B10)</f>
        <v>0.71320481708350225</v>
      </c>
      <c r="C12" s="3">
        <f t="shared" ref="C12:K12" si="1">STDEV(C2:C10)</f>
        <v>0.16289908259751218</v>
      </c>
      <c r="D12" s="3">
        <f t="shared" si="1"/>
        <v>1.2378913522599631</v>
      </c>
      <c r="E12" s="3">
        <f t="shared" si="1"/>
        <v>0.10368220676663878</v>
      </c>
      <c r="F12" s="3">
        <f t="shared" si="1"/>
        <v>1.1399354270210997</v>
      </c>
      <c r="G12" s="3">
        <f t="shared" si="1"/>
        <v>6.8738635424337446E-2</v>
      </c>
      <c r="H12" s="3">
        <f t="shared" si="1"/>
        <v>0.51585150748813202</v>
      </c>
      <c r="I12" s="3">
        <f t="shared" si="1"/>
        <v>0.91468270151153708</v>
      </c>
      <c r="J12" s="3">
        <f t="shared" si="1"/>
        <v>0.59815224743464024</v>
      </c>
      <c r="K12" s="3">
        <f t="shared" si="1"/>
        <v>2.8809720581775871E-2</v>
      </c>
    </row>
    <row r="14" spans="1:14" x14ac:dyDescent="0.25">
      <c r="A14" s="2" t="s">
        <v>30</v>
      </c>
      <c r="B14" s="2">
        <v>52.8</v>
      </c>
      <c r="C14" s="2">
        <v>0.54</v>
      </c>
      <c r="D14" s="2">
        <v>3</v>
      </c>
      <c r="E14" s="2">
        <v>0.16</v>
      </c>
      <c r="F14" s="2">
        <v>17.100000000000001</v>
      </c>
      <c r="G14" s="2">
        <v>0.47</v>
      </c>
      <c r="H14" s="2">
        <v>25</v>
      </c>
      <c r="I14" s="2">
        <v>1.3</v>
      </c>
      <c r="J14" s="2">
        <v>0.04</v>
      </c>
    </row>
    <row r="15" spans="1:14" x14ac:dyDescent="0.25">
      <c r="A15" s="2" t="s">
        <v>30</v>
      </c>
      <c r="B15" s="2">
        <v>51.71</v>
      </c>
      <c r="C15" s="2">
        <v>0.65</v>
      </c>
      <c r="D15" s="2">
        <v>3.42</v>
      </c>
      <c r="E15" s="2">
        <v>0.01</v>
      </c>
      <c r="F15" s="2">
        <v>17.29</v>
      </c>
      <c r="G15" s="2">
        <v>0.53</v>
      </c>
      <c r="H15" s="2">
        <v>24.01</v>
      </c>
      <c r="I15" s="2">
        <v>1.74</v>
      </c>
      <c r="J15" s="2">
        <v>0.03</v>
      </c>
      <c r="K15" s="2">
        <v>0</v>
      </c>
      <c r="M15" s="2">
        <v>0</v>
      </c>
      <c r="N15" s="2">
        <v>0.01</v>
      </c>
    </row>
    <row r="16" spans="1:14" x14ac:dyDescent="0.25">
      <c r="A16" s="2" t="s">
        <v>30</v>
      </c>
      <c r="B16" s="2">
        <v>52.21</v>
      </c>
      <c r="C16" s="2">
        <v>0.43</v>
      </c>
      <c r="D16" s="2">
        <v>2.48</v>
      </c>
      <c r="E16" s="2">
        <v>0.45</v>
      </c>
      <c r="F16" s="2">
        <v>15.94</v>
      </c>
      <c r="G16" s="2">
        <v>0.54</v>
      </c>
      <c r="H16" s="2">
        <v>23.8</v>
      </c>
      <c r="I16" s="2">
        <v>2.38</v>
      </c>
      <c r="J16" s="2">
        <v>7.0000000000000007E-2</v>
      </c>
      <c r="K16" s="2">
        <v>0.02</v>
      </c>
      <c r="M16" s="2">
        <v>0</v>
      </c>
      <c r="N16" s="2">
        <v>0</v>
      </c>
    </row>
    <row r="17" spans="1:14" x14ac:dyDescent="0.25">
      <c r="A17" s="2" t="s">
        <v>30</v>
      </c>
      <c r="B17" s="2">
        <v>52.7</v>
      </c>
      <c r="C17" s="2">
        <v>0.43</v>
      </c>
      <c r="D17" s="2">
        <v>2.86</v>
      </c>
      <c r="E17" s="2">
        <v>0.19</v>
      </c>
      <c r="F17" s="2">
        <v>16.399999999999999</v>
      </c>
      <c r="G17" s="2">
        <v>0.5</v>
      </c>
      <c r="H17" s="2">
        <v>25.36</v>
      </c>
      <c r="I17" s="2">
        <v>1.61</v>
      </c>
      <c r="J17" s="2">
        <v>0.06</v>
      </c>
      <c r="K17" s="2">
        <v>0.02</v>
      </c>
    </row>
    <row r="18" spans="1:14" x14ac:dyDescent="0.25">
      <c r="A18" s="2" t="s">
        <v>30</v>
      </c>
      <c r="B18" s="2">
        <v>53.16</v>
      </c>
      <c r="C18" s="2">
        <v>0.5</v>
      </c>
      <c r="D18" s="2">
        <v>1.45</v>
      </c>
      <c r="E18" s="2">
        <v>0.3</v>
      </c>
      <c r="F18" s="2">
        <f>15.91+L18*71.85/79.845</f>
        <v>16.413926357317301</v>
      </c>
      <c r="G18" s="2">
        <v>0.51</v>
      </c>
      <c r="H18" s="2">
        <v>25.72</v>
      </c>
      <c r="I18" s="2">
        <v>1.42</v>
      </c>
      <c r="J18" s="2">
        <v>0.04</v>
      </c>
      <c r="L18" s="2">
        <v>0.56000000000000005</v>
      </c>
    </row>
    <row r="19" spans="1:14" x14ac:dyDescent="0.25">
      <c r="A19" s="2" t="s">
        <v>30</v>
      </c>
      <c r="B19" s="2">
        <v>53.15</v>
      </c>
      <c r="C19" s="2">
        <v>0.55000000000000004</v>
      </c>
      <c r="D19" s="2">
        <v>2.14</v>
      </c>
      <c r="E19" s="2">
        <v>0.17</v>
      </c>
      <c r="F19" s="2">
        <f>15.36+L19*71.85/79.845</f>
        <v>16.214875070448993</v>
      </c>
      <c r="G19" s="2">
        <v>0.54</v>
      </c>
      <c r="H19" s="2">
        <v>25.74</v>
      </c>
      <c r="I19" s="2">
        <v>1.82</v>
      </c>
      <c r="J19" s="2">
        <v>0.08</v>
      </c>
      <c r="L19" s="2">
        <v>0.95</v>
      </c>
    </row>
    <row r="20" spans="1:14" x14ac:dyDescent="0.25">
      <c r="A20" s="2" t="s">
        <v>30</v>
      </c>
      <c r="B20" s="2">
        <v>52.16</v>
      </c>
      <c r="C20" s="2">
        <v>0.44</v>
      </c>
      <c r="D20" s="2">
        <v>3.55</v>
      </c>
      <c r="E20" s="2">
        <v>0.26</v>
      </c>
      <c r="F20" s="2">
        <f>14.99+L20*71.85/79.845</f>
        <v>15.736890851023858</v>
      </c>
      <c r="G20" s="2">
        <v>0.53</v>
      </c>
      <c r="H20" s="2">
        <v>24.69</v>
      </c>
      <c r="I20" s="2">
        <v>2.64</v>
      </c>
      <c r="J20" s="2">
        <v>0.05</v>
      </c>
      <c r="L20" s="2">
        <v>0.83</v>
      </c>
    </row>
    <row r="21" spans="1:14" x14ac:dyDescent="0.25">
      <c r="A21" s="2" t="s">
        <v>17</v>
      </c>
      <c r="B21" s="2">
        <v>53.1</v>
      </c>
      <c r="C21" s="2">
        <v>0.26</v>
      </c>
      <c r="D21" s="2">
        <v>0.75</v>
      </c>
      <c r="E21" s="2">
        <v>0.11</v>
      </c>
      <c r="F21" s="2">
        <v>16.5</v>
      </c>
      <c r="G21" s="2">
        <v>0.54</v>
      </c>
      <c r="H21" s="2">
        <v>26.6</v>
      </c>
      <c r="I21" s="2">
        <v>1.06</v>
      </c>
      <c r="J21" s="2">
        <v>0.06</v>
      </c>
      <c r="K21" s="2">
        <v>0.02</v>
      </c>
      <c r="N21" s="2">
        <v>0</v>
      </c>
    </row>
    <row r="22" spans="1:14" s="3" customFormat="1" x14ac:dyDescent="0.25">
      <c r="A22" s="3" t="s">
        <v>32</v>
      </c>
      <c r="B22" s="3">
        <f t="shared" ref="B22:K22" si="2">AVERAGE(B14:B21)</f>
        <v>52.623750000000001</v>
      </c>
      <c r="C22" s="3">
        <f t="shared" si="2"/>
        <v>0.47499999999999998</v>
      </c>
      <c r="D22" s="3">
        <f t="shared" si="2"/>
        <v>2.4562499999999998</v>
      </c>
      <c r="E22" s="3">
        <f t="shared" si="2"/>
        <v>0.20625000000000002</v>
      </c>
      <c r="F22" s="3">
        <f t="shared" si="2"/>
        <v>16.449461534848769</v>
      </c>
      <c r="G22" s="3">
        <f t="shared" si="2"/>
        <v>0.52</v>
      </c>
      <c r="H22" s="3">
        <f t="shared" si="2"/>
        <v>25.114999999999998</v>
      </c>
      <c r="I22" s="3">
        <f t="shared" si="2"/>
        <v>1.7462500000000001</v>
      </c>
      <c r="J22" s="3">
        <f t="shared" si="2"/>
        <v>5.3749999999999999E-2</v>
      </c>
      <c r="K22" s="3">
        <f t="shared" si="2"/>
        <v>1.4999999999999999E-2</v>
      </c>
      <c r="L22" s="3">
        <f>AVERAGE(L18:L20)</f>
        <v>0.77999999999999992</v>
      </c>
    </row>
    <row r="23" spans="1:14" s="3" customFormat="1" x14ac:dyDescent="0.25">
      <c r="A23" s="3" t="s">
        <v>33</v>
      </c>
      <c r="B23" s="3">
        <f>STDEV(B14:B21)</f>
        <v>0.5410819188044842</v>
      </c>
      <c r="C23" s="3">
        <f t="shared" ref="C23:K23" si="3">STDEV(C14:C21)</f>
        <v>0.1150155269021164</v>
      </c>
      <c r="D23" s="3">
        <f t="shared" si="3"/>
        <v>0.97161040840158031</v>
      </c>
      <c r="E23" s="3">
        <f t="shared" si="3"/>
        <v>0.13233480267866043</v>
      </c>
      <c r="F23" s="3">
        <f>STDEV(F14:F21)</f>
        <v>0.5289217305030639</v>
      </c>
      <c r="G23" s="3">
        <f t="shared" si="3"/>
        <v>2.5071326821120371E-2</v>
      </c>
      <c r="H23" s="3">
        <f t="shared" si="3"/>
        <v>0.93853989944868188</v>
      </c>
      <c r="I23" s="3">
        <f t="shared" si="3"/>
        <v>0.53465442777822081</v>
      </c>
      <c r="J23" s="3">
        <f t="shared" si="3"/>
        <v>1.6850180160122068E-2</v>
      </c>
      <c r="K23" s="3">
        <f t="shared" si="3"/>
        <v>1.0000000000000002E-2</v>
      </c>
      <c r="L23" s="3">
        <f>STDEV(L18:L20)</f>
        <v>0.19974984355438191</v>
      </c>
    </row>
    <row r="25" spans="1:14" x14ac:dyDescent="0.25">
      <c r="A25" s="2" t="s">
        <v>30</v>
      </c>
      <c r="B25" s="2">
        <v>50.5</v>
      </c>
      <c r="C25" s="2">
        <v>0.14000000000000001</v>
      </c>
      <c r="D25" s="2">
        <v>0.49</v>
      </c>
      <c r="E25" s="2">
        <v>0.04</v>
      </c>
      <c r="F25" s="2">
        <v>33.08</v>
      </c>
      <c r="G25" s="2">
        <v>0.86</v>
      </c>
      <c r="H25" s="2">
        <v>13.6</v>
      </c>
      <c r="I25" s="2">
        <v>2.21</v>
      </c>
      <c r="J25" s="2">
        <v>0.01</v>
      </c>
      <c r="K25" s="2">
        <v>0.02</v>
      </c>
    </row>
    <row r="26" spans="1:14" x14ac:dyDescent="0.25">
      <c r="A26" s="2" t="s">
        <v>34</v>
      </c>
    </row>
    <row r="27" spans="1:14" x14ac:dyDescent="0.25">
      <c r="B27" s="2" t="s">
        <v>0</v>
      </c>
      <c r="C27" s="2" t="s">
        <v>1</v>
      </c>
      <c r="D27" s="2" t="s">
        <v>2</v>
      </c>
      <c r="E27" s="2" t="s">
        <v>3</v>
      </c>
      <c r="F27" s="2" t="s">
        <v>4</v>
      </c>
      <c r="G27" s="2" t="s">
        <v>5</v>
      </c>
      <c r="H27" s="2" t="s">
        <v>6</v>
      </c>
      <c r="I27" s="2" t="s">
        <v>7</v>
      </c>
      <c r="J27" s="2" t="s">
        <v>8</v>
      </c>
      <c r="K27" s="2" t="s">
        <v>9</v>
      </c>
      <c r="L27" s="2" t="s">
        <v>27</v>
      </c>
      <c r="M27" s="2" t="s">
        <v>10</v>
      </c>
      <c r="N27" s="2" t="s">
        <v>11</v>
      </c>
    </row>
    <row r="28" spans="1:14" customFormat="1" x14ac:dyDescent="0.25">
      <c r="A28" t="s">
        <v>23</v>
      </c>
      <c r="B28">
        <v>53.72</v>
      </c>
      <c r="C28">
        <v>0.16</v>
      </c>
      <c r="D28">
        <v>0.57999999999999996</v>
      </c>
      <c r="E28">
        <v>0.36</v>
      </c>
      <c r="F28">
        <v>15.68</v>
      </c>
      <c r="G28">
        <v>0.5</v>
      </c>
      <c r="H28">
        <v>22.99</v>
      </c>
      <c r="I28">
        <v>5.35</v>
      </c>
      <c r="J28">
        <v>0.11</v>
      </c>
    </row>
    <row r="29" spans="1:14" customFormat="1" x14ac:dyDescent="0.25">
      <c r="A29" t="s">
        <v>23</v>
      </c>
      <c r="B29">
        <v>53.16</v>
      </c>
      <c r="C29">
        <v>0.16</v>
      </c>
      <c r="D29">
        <v>0.59</v>
      </c>
      <c r="E29">
        <v>0.42</v>
      </c>
      <c r="F29">
        <v>16.03</v>
      </c>
      <c r="G29">
        <v>0.5</v>
      </c>
      <c r="H29">
        <v>23.11</v>
      </c>
      <c r="I29">
        <v>4.9400000000000004</v>
      </c>
      <c r="J29">
        <v>0.09</v>
      </c>
    </row>
    <row r="30" spans="1:14" customFormat="1" x14ac:dyDescent="0.25">
      <c r="A30" t="s">
        <v>23</v>
      </c>
      <c r="B30">
        <v>53.74</v>
      </c>
      <c r="C30">
        <v>0.14000000000000001</v>
      </c>
      <c r="D30">
        <v>0.61</v>
      </c>
      <c r="E30">
        <v>0.41</v>
      </c>
      <c r="F30">
        <v>15.9</v>
      </c>
      <c r="G30">
        <v>0.5</v>
      </c>
      <c r="H30">
        <v>22.98</v>
      </c>
      <c r="I30">
        <v>5.21</v>
      </c>
      <c r="J30">
        <v>0.11</v>
      </c>
    </row>
    <row r="31" spans="1:14" customFormat="1" x14ac:dyDescent="0.25">
      <c r="A31" t="s">
        <v>23</v>
      </c>
      <c r="B31">
        <v>52.71</v>
      </c>
      <c r="C31">
        <v>0.19</v>
      </c>
      <c r="D31">
        <v>0.76</v>
      </c>
      <c r="E31">
        <v>0.5</v>
      </c>
      <c r="F31">
        <v>14.85</v>
      </c>
      <c r="G31">
        <v>0.51</v>
      </c>
      <c r="H31">
        <v>21.25</v>
      </c>
      <c r="I31">
        <v>7.38</v>
      </c>
      <c r="J31">
        <v>0.16</v>
      </c>
    </row>
    <row r="32" spans="1:14" customFormat="1" x14ac:dyDescent="0.25">
      <c r="A32" t="s">
        <v>23</v>
      </c>
      <c r="B32">
        <v>52.64</v>
      </c>
      <c r="C32">
        <v>0.21</v>
      </c>
      <c r="D32">
        <v>0.65</v>
      </c>
      <c r="E32">
        <v>0.52</v>
      </c>
      <c r="F32">
        <v>15.37</v>
      </c>
      <c r="G32">
        <v>0.49</v>
      </c>
      <c r="H32">
        <v>22.26</v>
      </c>
      <c r="I32">
        <v>6.14</v>
      </c>
      <c r="J32">
        <v>0.16</v>
      </c>
    </row>
    <row r="33" spans="1:10" customFormat="1" x14ac:dyDescent="0.25">
      <c r="A33" t="s">
        <v>23</v>
      </c>
      <c r="B33">
        <v>53.36</v>
      </c>
      <c r="C33">
        <v>0.15</v>
      </c>
      <c r="D33">
        <v>0.56000000000000005</v>
      </c>
      <c r="E33">
        <v>0.37</v>
      </c>
      <c r="F33">
        <v>16.16</v>
      </c>
      <c r="G33">
        <v>0.53</v>
      </c>
      <c r="H33">
        <v>22.93</v>
      </c>
      <c r="I33">
        <v>5.0199999999999996</v>
      </c>
      <c r="J33">
        <v>0.11</v>
      </c>
    </row>
    <row r="34" spans="1:10" s="3" customFormat="1" x14ac:dyDescent="0.25">
      <c r="A34" s="3" t="s">
        <v>32</v>
      </c>
      <c r="B34" s="3">
        <f>AVERAGE(B28:B33)</f>
        <v>53.221666666666671</v>
      </c>
      <c r="C34" s="3">
        <f t="shared" ref="C34:J34" si="4">AVERAGE(C28:C33)</f>
        <v>0.16833333333333333</v>
      </c>
      <c r="D34" s="3">
        <f t="shared" si="4"/>
        <v>0.625</v>
      </c>
      <c r="E34" s="3">
        <f t="shared" si="4"/>
        <v>0.43</v>
      </c>
      <c r="F34" s="3">
        <f t="shared" si="4"/>
        <v>15.664999999999999</v>
      </c>
      <c r="G34" s="3">
        <f t="shared" si="4"/>
        <v>0.505</v>
      </c>
      <c r="H34" s="3">
        <f t="shared" si="4"/>
        <v>22.58666666666667</v>
      </c>
      <c r="I34" s="3">
        <f t="shared" si="4"/>
        <v>5.6733333333333329</v>
      </c>
      <c r="J34" s="3">
        <f t="shared" si="4"/>
        <v>0.12333333333333334</v>
      </c>
    </row>
    <row r="35" spans="1:10" s="3" customFormat="1" x14ac:dyDescent="0.25">
      <c r="A35" s="3" t="s">
        <v>33</v>
      </c>
      <c r="B35" s="3">
        <f>STDEV(B28:B33)</f>
        <v>0.47751090737978602</v>
      </c>
      <c r="C35" s="3">
        <f t="shared" ref="C35:J35" si="5">STDEV(C28:C33)</f>
        <v>2.6394443859772118E-2</v>
      </c>
      <c r="D35" s="3">
        <f t="shared" si="5"/>
        <v>7.2869746808946506E-2</v>
      </c>
      <c r="E35" s="3">
        <f t="shared" si="5"/>
        <v>6.6332495807107691E-2</v>
      </c>
      <c r="F35" s="3">
        <f t="shared" si="5"/>
        <v>0.48681618707680668</v>
      </c>
      <c r="G35" s="3">
        <f t="shared" si="5"/>
        <v>1.3784048752090234E-2</v>
      </c>
      <c r="H35" s="3">
        <f t="shared" si="5"/>
        <v>0.72146147968319574</v>
      </c>
      <c r="I35" s="3">
        <f t="shared" si="5"/>
        <v>0.93960984811072856</v>
      </c>
      <c r="J35" s="3">
        <f t="shared" si="5"/>
        <v>2.9439202887759471E-2</v>
      </c>
    </row>
  </sheetData>
  <sortState ref="A2:XFD21">
    <sortCondition ref="A2:A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F25" sqref="F25"/>
    </sheetView>
  </sheetViews>
  <sheetFormatPr defaultRowHeight="15" x14ac:dyDescent="0.25"/>
  <cols>
    <col min="1" max="16384" width="9.140625" style="2"/>
  </cols>
  <sheetData>
    <row r="1" spans="1:14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27</v>
      </c>
      <c r="M1" s="2" t="s">
        <v>10</v>
      </c>
      <c r="N1" s="2" t="s">
        <v>11</v>
      </c>
    </row>
    <row r="2" spans="1:14" x14ac:dyDescent="0.25">
      <c r="A2" s="2" t="s">
        <v>21</v>
      </c>
      <c r="B2" s="2">
        <v>52.8</v>
      </c>
      <c r="C2" s="2">
        <v>0.28000000000000003</v>
      </c>
      <c r="D2" s="2">
        <v>1.24</v>
      </c>
      <c r="E2" s="2">
        <v>0.66</v>
      </c>
      <c r="F2" s="2">
        <v>10.3</v>
      </c>
      <c r="G2" s="2">
        <v>0.37</v>
      </c>
      <c r="H2" s="2">
        <v>17.100000000000001</v>
      </c>
      <c r="I2" s="2">
        <v>16.100000000000001</v>
      </c>
      <c r="J2" s="2">
        <v>0.25</v>
      </c>
    </row>
    <row r="3" spans="1:14" x14ac:dyDescent="0.25">
      <c r="A3" s="2" t="s">
        <v>21</v>
      </c>
      <c r="B3" s="2">
        <v>52.21</v>
      </c>
      <c r="C3" s="2">
        <v>0.25</v>
      </c>
      <c r="D3" s="2">
        <v>1.02</v>
      </c>
      <c r="E3" s="2">
        <v>0.83</v>
      </c>
      <c r="F3" s="2">
        <v>9.7899999999999991</v>
      </c>
      <c r="G3" s="2">
        <v>0.31</v>
      </c>
      <c r="H3" s="2">
        <v>16.899999999999999</v>
      </c>
      <c r="I3" s="2">
        <v>15.96</v>
      </c>
      <c r="J3" s="2">
        <v>0.3</v>
      </c>
      <c r="K3" s="2">
        <v>0</v>
      </c>
      <c r="M3" s="2">
        <v>0</v>
      </c>
      <c r="N3" s="2">
        <v>0</v>
      </c>
    </row>
    <row r="4" spans="1:14" x14ac:dyDescent="0.25">
      <c r="A4" s="2" t="s">
        <v>21</v>
      </c>
      <c r="B4" s="2">
        <v>52.46</v>
      </c>
      <c r="C4" s="2">
        <v>0.24</v>
      </c>
      <c r="D4" s="2">
        <v>0.9</v>
      </c>
      <c r="E4" s="2">
        <v>0.7</v>
      </c>
      <c r="F4" s="2">
        <v>10.63</v>
      </c>
      <c r="G4" s="2">
        <v>0.42</v>
      </c>
      <c r="H4" s="2">
        <v>17.05</v>
      </c>
      <c r="I4" s="2">
        <v>15.13</v>
      </c>
      <c r="J4" s="2">
        <v>0.24</v>
      </c>
      <c r="K4" s="2">
        <v>0</v>
      </c>
      <c r="M4" s="2">
        <v>0</v>
      </c>
      <c r="N4" s="2">
        <v>0</v>
      </c>
    </row>
    <row r="5" spans="1:14" x14ac:dyDescent="0.25">
      <c r="A5" s="2" t="s">
        <v>21</v>
      </c>
      <c r="B5" s="2">
        <v>52.22</v>
      </c>
      <c r="C5" s="2">
        <v>0.34</v>
      </c>
      <c r="D5" s="2">
        <v>1.41</v>
      </c>
      <c r="E5" s="2">
        <v>0.8</v>
      </c>
      <c r="F5" s="2">
        <v>8.7799999999999994</v>
      </c>
      <c r="G5" s="2">
        <v>0.32</v>
      </c>
      <c r="H5" s="2">
        <v>16.43</v>
      </c>
      <c r="I5" s="2">
        <v>18.54</v>
      </c>
      <c r="J5" s="2">
        <v>0.28999999999999998</v>
      </c>
    </row>
    <row r="6" spans="1:14" x14ac:dyDescent="0.25">
      <c r="A6" s="2" t="s">
        <v>21</v>
      </c>
      <c r="B6" s="2">
        <v>53.11</v>
      </c>
      <c r="C6" s="2">
        <v>0.28000000000000003</v>
      </c>
      <c r="D6" s="2">
        <v>1.03</v>
      </c>
      <c r="E6" s="2">
        <v>0.77</v>
      </c>
      <c r="F6" s="2">
        <v>9.33</v>
      </c>
      <c r="G6" s="2">
        <v>0.34</v>
      </c>
      <c r="H6" s="2">
        <v>16.71</v>
      </c>
      <c r="I6" s="2">
        <v>17.87</v>
      </c>
      <c r="J6" s="2">
        <v>0.32</v>
      </c>
    </row>
    <row r="7" spans="1:14" x14ac:dyDescent="0.25">
      <c r="A7" s="2" t="s">
        <v>21</v>
      </c>
      <c r="B7" s="2">
        <v>52.41</v>
      </c>
      <c r="C7" s="2">
        <v>0.25</v>
      </c>
      <c r="D7" s="2">
        <v>1.01</v>
      </c>
      <c r="E7" s="2">
        <v>0.78</v>
      </c>
      <c r="F7" s="2">
        <v>9.51</v>
      </c>
      <c r="G7" s="2">
        <v>0.36</v>
      </c>
      <c r="H7" s="2">
        <v>16.93</v>
      </c>
      <c r="I7" s="2">
        <v>17.47</v>
      </c>
      <c r="J7" s="2">
        <v>0.25</v>
      </c>
    </row>
    <row r="8" spans="1:14" x14ac:dyDescent="0.25">
      <c r="A8" s="2" t="s">
        <v>21</v>
      </c>
      <c r="B8" s="2">
        <v>52.9</v>
      </c>
      <c r="C8" s="2">
        <v>0.26</v>
      </c>
      <c r="D8" s="2">
        <v>0.97</v>
      </c>
      <c r="E8" s="2">
        <v>0.7</v>
      </c>
      <c r="F8" s="2">
        <v>10.46</v>
      </c>
      <c r="G8" s="2">
        <v>0.33</v>
      </c>
      <c r="H8" s="2">
        <v>17.559999999999999</v>
      </c>
      <c r="I8" s="2">
        <v>16.149999999999999</v>
      </c>
      <c r="J8" s="2">
        <v>0.26</v>
      </c>
    </row>
    <row r="9" spans="1:14" x14ac:dyDescent="0.25">
      <c r="A9" s="2" t="s">
        <v>21</v>
      </c>
      <c r="B9" s="2">
        <v>52.18</v>
      </c>
      <c r="C9" s="2">
        <v>0.37</v>
      </c>
      <c r="D9" s="2">
        <v>1.48</v>
      </c>
      <c r="E9" s="2">
        <v>0.85</v>
      </c>
      <c r="F9" s="2">
        <v>8.9600000000000009</v>
      </c>
      <c r="G9" s="2">
        <v>0.32</v>
      </c>
      <c r="H9" s="2">
        <v>16.53</v>
      </c>
      <c r="I9" s="2">
        <v>18.100000000000001</v>
      </c>
      <c r="J9" s="2">
        <v>0.34</v>
      </c>
    </row>
    <row r="10" spans="1:14" x14ac:dyDescent="0.25">
      <c r="A10" s="2" t="s">
        <v>21</v>
      </c>
      <c r="B10" s="2">
        <v>53.19</v>
      </c>
      <c r="C10" s="2">
        <v>0.22</v>
      </c>
      <c r="D10" s="2">
        <v>0.9</v>
      </c>
      <c r="E10" s="2">
        <v>0.74</v>
      </c>
      <c r="F10" s="2">
        <v>9.91</v>
      </c>
      <c r="G10" s="2">
        <v>0.39</v>
      </c>
      <c r="H10" s="2">
        <v>17.64</v>
      </c>
      <c r="I10" s="2">
        <v>16.54</v>
      </c>
      <c r="J10" s="2">
        <v>0.28000000000000003</v>
      </c>
    </row>
    <row r="11" spans="1:14" x14ac:dyDescent="0.25">
      <c r="A11" s="2" t="s">
        <v>21</v>
      </c>
      <c r="B11" s="2">
        <v>52.92</v>
      </c>
      <c r="C11" s="2">
        <v>0.32</v>
      </c>
      <c r="D11" s="2">
        <v>1.25</v>
      </c>
      <c r="E11" s="2">
        <v>0.85</v>
      </c>
      <c r="F11" s="2">
        <v>9.39</v>
      </c>
      <c r="G11" s="2">
        <v>0.31</v>
      </c>
      <c r="H11" s="2">
        <v>16.670000000000002</v>
      </c>
      <c r="I11" s="2">
        <v>18.260000000000002</v>
      </c>
      <c r="J11" s="2">
        <v>0.32</v>
      </c>
    </row>
    <row r="12" spans="1:14" x14ac:dyDescent="0.25">
      <c r="A12" s="2" t="s">
        <v>21</v>
      </c>
      <c r="B12" s="2">
        <v>52.87</v>
      </c>
      <c r="C12" s="2">
        <v>0.37</v>
      </c>
      <c r="D12" s="2">
        <v>1.65</v>
      </c>
      <c r="E12" s="2">
        <v>0.85</v>
      </c>
      <c r="F12" s="2">
        <v>8.49</v>
      </c>
      <c r="G12" s="2">
        <v>0.28000000000000003</v>
      </c>
      <c r="H12" s="2">
        <v>16.18</v>
      </c>
      <c r="I12" s="2">
        <v>19.309999999999999</v>
      </c>
      <c r="J12" s="2">
        <v>0.48</v>
      </c>
    </row>
    <row r="13" spans="1:14" s="3" customFormat="1" x14ac:dyDescent="0.25">
      <c r="A13" s="3" t="s">
        <v>32</v>
      </c>
      <c r="B13" s="3">
        <f>AVERAGE(B2:B12)</f>
        <v>52.660909090909087</v>
      </c>
      <c r="C13" s="3">
        <f t="shared" ref="C13:J13" si="0">AVERAGE(C2:C12)</f>
        <v>0.28909090909090912</v>
      </c>
      <c r="D13" s="3">
        <f t="shared" si="0"/>
        <v>1.169090909090909</v>
      </c>
      <c r="E13" s="3">
        <f t="shared" si="0"/>
        <v>0.7754545454545454</v>
      </c>
      <c r="F13" s="3">
        <f t="shared" si="0"/>
        <v>9.5954545454545439</v>
      </c>
      <c r="G13" s="3">
        <f t="shared" si="0"/>
        <v>0.34090909090909088</v>
      </c>
      <c r="H13" s="3">
        <f t="shared" si="0"/>
        <v>16.881818181818186</v>
      </c>
      <c r="I13" s="3">
        <f t="shared" si="0"/>
        <v>17.220909090909089</v>
      </c>
      <c r="J13" s="3">
        <f t="shared" si="0"/>
        <v>0.30272727272727273</v>
      </c>
    </row>
    <row r="14" spans="1:14" s="3" customFormat="1" x14ac:dyDescent="0.25">
      <c r="A14" s="3" t="s">
        <v>33</v>
      </c>
      <c r="B14" s="3">
        <f>STDEV(B2:B12)</f>
        <v>0.37433820391337386</v>
      </c>
      <c r="C14" s="3">
        <f t="shared" ref="C14:J14" si="1">STDEV(C2:C12)</f>
        <v>5.2811844401525296E-2</v>
      </c>
      <c r="D14" s="3">
        <f t="shared" si="1"/>
        <v>0.25473337219353703</v>
      </c>
      <c r="E14" s="3">
        <f t="shared" si="1"/>
        <v>6.8024059914656126E-2</v>
      </c>
      <c r="F14" s="3">
        <f t="shared" si="1"/>
        <v>0.69725696319740904</v>
      </c>
      <c r="G14" s="3">
        <f t="shared" si="1"/>
        <v>4.0609000345870783E-2</v>
      </c>
      <c r="H14" s="3">
        <f t="shared" si="1"/>
        <v>0.44812538829702958</v>
      </c>
      <c r="I14" s="3">
        <f t="shared" si="1"/>
        <v>1.3141115214886028</v>
      </c>
      <c r="J14" s="3">
        <f t="shared" si="1"/>
        <v>6.7393012856068246E-2</v>
      </c>
    </row>
    <row r="16" spans="1:14" x14ac:dyDescent="0.25">
      <c r="A16" s="2" t="s">
        <v>26</v>
      </c>
      <c r="B16" s="2">
        <v>49.7</v>
      </c>
      <c r="C16" s="2">
        <v>1.39</v>
      </c>
      <c r="D16" s="2">
        <v>4.93</v>
      </c>
      <c r="E16" s="2">
        <v>0.46</v>
      </c>
      <c r="F16" s="2">
        <v>7.64</v>
      </c>
      <c r="G16" s="2">
        <v>0.28999999999999998</v>
      </c>
      <c r="H16" s="2">
        <v>14.32</v>
      </c>
      <c r="I16" s="2">
        <v>20.43</v>
      </c>
      <c r="J16" s="2">
        <v>0.57999999999999996</v>
      </c>
      <c r="K16" s="2">
        <v>0.02</v>
      </c>
    </row>
    <row r="17" spans="1:14" x14ac:dyDescent="0.25">
      <c r="A17" s="2" t="s">
        <v>35</v>
      </c>
      <c r="B17" s="2">
        <v>51.9</v>
      </c>
      <c r="C17" s="2">
        <v>0.75</v>
      </c>
      <c r="D17" s="2">
        <v>4.9000000000000004</v>
      </c>
      <c r="E17" s="2">
        <v>0.71</v>
      </c>
      <c r="F17" s="2">
        <v>7.4</v>
      </c>
      <c r="G17" s="2">
        <v>0.26</v>
      </c>
      <c r="H17" s="2">
        <v>15.1</v>
      </c>
      <c r="I17" s="2">
        <v>19.399999999999999</v>
      </c>
      <c r="J17" s="2">
        <v>0.53</v>
      </c>
    </row>
    <row r="18" spans="1:14" x14ac:dyDescent="0.25">
      <c r="A18" s="2" t="s">
        <v>35</v>
      </c>
      <c r="B18" s="2">
        <v>51.34</v>
      </c>
      <c r="C18" s="2">
        <v>0.72</v>
      </c>
      <c r="D18" s="2">
        <v>3.51</v>
      </c>
      <c r="E18" s="2">
        <v>0.49</v>
      </c>
      <c r="F18" s="2">
        <v>7.64</v>
      </c>
      <c r="G18" s="2">
        <v>0.27</v>
      </c>
      <c r="H18" s="2">
        <v>15.03</v>
      </c>
      <c r="I18" s="2">
        <v>18.399999999999999</v>
      </c>
      <c r="J18" s="2">
        <v>0.67</v>
      </c>
      <c r="K18" s="2">
        <v>0.02</v>
      </c>
      <c r="M18" s="2">
        <v>0</v>
      </c>
      <c r="N18" s="2">
        <v>0.02</v>
      </c>
    </row>
    <row r="19" spans="1:14" x14ac:dyDescent="0.25">
      <c r="A19" s="2" t="s">
        <v>35</v>
      </c>
      <c r="B19" s="2">
        <v>50.28</v>
      </c>
      <c r="C19" s="2">
        <v>1.47</v>
      </c>
      <c r="D19" s="2">
        <v>4.57</v>
      </c>
      <c r="E19" s="2">
        <v>1.1299999999999999</v>
      </c>
      <c r="F19" s="2">
        <v>6.61</v>
      </c>
      <c r="G19" s="2">
        <v>0.25</v>
      </c>
      <c r="H19" s="2">
        <v>13.71</v>
      </c>
      <c r="I19" s="2">
        <v>20.68</v>
      </c>
      <c r="J19" s="2">
        <v>0.74</v>
      </c>
      <c r="K19" s="2">
        <v>0.04</v>
      </c>
      <c r="M19" s="2">
        <v>0</v>
      </c>
      <c r="N19" s="2">
        <v>0.02</v>
      </c>
    </row>
    <row r="20" spans="1:14" x14ac:dyDescent="0.25">
      <c r="A20" s="2" t="s">
        <v>35</v>
      </c>
      <c r="B20" s="2">
        <v>50.4</v>
      </c>
      <c r="C20" s="2">
        <v>0.94</v>
      </c>
      <c r="D20" s="2">
        <v>4</v>
      </c>
      <c r="E20" s="2">
        <v>0.48</v>
      </c>
      <c r="F20" s="2">
        <v>8.6</v>
      </c>
      <c r="G20" s="2">
        <v>0.36</v>
      </c>
      <c r="H20" s="2">
        <v>14.8</v>
      </c>
      <c r="I20" s="2">
        <v>19.2</v>
      </c>
      <c r="J20" s="2">
        <v>0.45</v>
      </c>
      <c r="K20" s="2">
        <v>0</v>
      </c>
      <c r="N20" s="2">
        <v>0</v>
      </c>
    </row>
    <row r="21" spans="1:14" x14ac:dyDescent="0.25">
      <c r="A21" s="2" t="s">
        <v>35</v>
      </c>
      <c r="B21" s="2">
        <v>49.1</v>
      </c>
      <c r="C21" s="2">
        <v>0.46</v>
      </c>
      <c r="D21" s="2">
        <v>9.6</v>
      </c>
      <c r="E21" s="2">
        <v>0.14000000000000001</v>
      </c>
      <c r="F21" s="2">
        <v>6.4</v>
      </c>
      <c r="G21" s="2">
        <v>0.15</v>
      </c>
      <c r="H21" s="2">
        <v>11.4</v>
      </c>
      <c r="I21" s="2">
        <v>20.7</v>
      </c>
      <c r="J21" s="2">
        <v>1.29</v>
      </c>
      <c r="K21" s="2">
        <v>0</v>
      </c>
      <c r="N21" s="2">
        <v>0</v>
      </c>
    </row>
    <row r="22" spans="1:14" x14ac:dyDescent="0.25">
      <c r="A22" s="2" t="s">
        <v>35</v>
      </c>
      <c r="B22" s="2">
        <v>51.77</v>
      </c>
      <c r="C22" s="2">
        <v>0.93</v>
      </c>
      <c r="D22" s="2">
        <v>3</v>
      </c>
      <c r="E22" s="2">
        <v>0.85</v>
      </c>
      <c r="F22" s="2">
        <f>7.01+L22*71.85/79.845</f>
        <v>7.2079710689460832</v>
      </c>
      <c r="G22" s="2">
        <v>0.28999999999999998</v>
      </c>
      <c r="H22" s="2">
        <v>14.99</v>
      </c>
      <c r="I22" s="2">
        <v>20.29</v>
      </c>
      <c r="J22" s="2">
        <v>0.61</v>
      </c>
      <c r="L22" s="2">
        <v>0.22</v>
      </c>
    </row>
    <row r="23" spans="1:14" x14ac:dyDescent="0.25">
      <c r="A23" s="2" t="s">
        <v>35</v>
      </c>
      <c r="B23" s="2">
        <v>49.71</v>
      </c>
      <c r="C23" s="2">
        <v>1.49</v>
      </c>
      <c r="D23" s="2">
        <v>5.85</v>
      </c>
      <c r="E23" s="2">
        <v>0.45</v>
      </c>
      <c r="F23" s="2">
        <f>6.73+L23*71.85/79.845</f>
        <v>7.0629513432275033</v>
      </c>
      <c r="G23" s="2">
        <v>0.27</v>
      </c>
      <c r="H23" s="2">
        <v>14.39</v>
      </c>
      <c r="I23" s="2">
        <v>18.54</v>
      </c>
      <c r="J23" s="2">
        <v>0.98</v>
      </c>
      <c r="L23" s="2">
        <v>0.37</v>
      </c>
    </row>
    <row r="24" spans="1:14" x14ac:dyDescent="0.25">
      <c r="A24" s="2" t="s">
        <v>35</v>
      </c>
      <c r="B24" s="2">
        <v>47.19</v>
      </c>
      <c r="C24" s="2">
        <v>2.16</v>
      </c>
      <c r="D24" s="2">
        <v>7.52</v>
      </c>
      <c r="E24" s="2">
        <v>0.08</v>
      </c>
      <c r="F24" s="2">
        <f>6.88+L24*71.85/79.845</f>
        <v>8.0498290437723092</v>
      </c>
      <c r="G24" s="2">
        <v>0.23</v>
      </c>
      <c r="H24" s="2">
        <v>12.77</v>
      </c>
      <c r="I24" s="2">
        <v>21.47</v>
      </c>
      <c r="J24" s="2">
        <v>0.34</v>
      </c>
      <c r="L24" s="2">
        <v>1.3</v>
      </c>
    </row>
    <row r="25" spans="1:14" s="3" customFormat="1" x14ac:dyDescent="0.25">
      <c r="A25" s="3" t="s">
        <v>32</v>
      </c>
      <c r="B25" s="3">
        <f t="shared" ref="B25:K25" si="2">AVERAGE(B16:B24)</f>
        <v>50.154444444444444</v>
      </c>
      <c r="C25" s="3">
        <f t="shared" si="2"/>
        <v>1.1455555555555554</v>
      </c>
      <c r="D25" s="3">
        <f t="shared" si="2"/>
        <v>5.3199999999999994</v>
      </c>
      <c r="E25" s="3">
        <f t="shared" si="2"/>
        <v>0.53222222222222226</v>
      </c>
      <c r="F25" s="3">
        <f t="shared" si="2"/>
        <v>7.4011946062162117</v>
      </c>
      <c r="G25" s="3">
        <f t="shared" si="2"/>
        <v>0.26333333333333336</v>
      </c>
      <c r="H25" s="3">
        <f t="shared" si="2"/>
        <v>14.056666666666667</v>
      </c>
      <c r="I25" s="3">
        <f t="shared" si="2"/>
        <v>19.90111111111111</v>
      </c>
      <c r="J25" s="3">
        <f t="shared" si="2"/>
        <v>0.68777777777777771</v>
      </c>
      <c r="K25" s="3">
        <f t="shared" si="2"/>
        <v>1.6E-2</v>
      </c>
      <c r="L25" s="3">
        <f>AVERAGE(L22:L24)</f>
        <v>0.63</v>
      </c>
    </row>
    <row r="26" spans="1:14" s="3" customFormat="1" x14ac:dyDescent="0.25">
      <c r="A26" s="3" t="s">
        <v>33</v>
      </c>
      <c r="B26" s="3">
        <f t="shared" ref="B26:K26" si="3">STDEV(B16:B24)</f>
        <v>1.4765848359568712</v>
      </c>
      <c r="C26" s="3">
        <f t="shared" si="3"/>
        <v>0.5254786178121601</v>
      </c>
      <c r="D26" s="3">
        <f t="shared" si="3"/>
        <v>2.0836026492592121</v>
      </c>
      <c r="E26" s="3">
        <f t="shared" si="3"/>
        <v>0.32877719574879954</v>
      </c>
      <c r="F26" s="3">
        <f t="shared" si="3"/>
        <v>0.68483956604519602</v>
      </c>
      <c r="G26" s="3">
        <f t="shared" si="3"/>
        <v>5.5901699437494769E-2</v>
      </c>
      <c r="H26" s="3">
        <f t="shared" si="3"/>
        <v>1.2486793023030374</v>
      </c>
      <c r="I26" s="3">
        <f t="shared" si="3"/>
        <v>1.059828340398157</v>
      </c>
      <c r="J26" s="3">
        <f t="shared" si="3"/>
        <v>0.28964537704656118</v>
      </c>
      <c r="K26" s="3">
        <f t="shared" si="3"/>
        <v>1.6733200530681513E-2</v>
      </c>
      <c r="L26" s="3">
        <f>STDEV(L22:L24)</f>
        <v>0.58506409905240297</v>
      </c>
    </row>
    <row r="28" spans="1:14" x14ac:dyDescent="0.25">
      <c r="A28" s="2" t="s">
        <v>35</v>
      </c>
      <c r="B28" s="2">
        <v>51.93</v>
      </c>
      <c r="C28" s="2">
        <v>0.12</v>
      </c>
      <c r="D28" s="2">
        <v>0.43</v>
      </c>
      <c r="E28" s="2">
        <v>7.0000000000000007E-2</v>
      </c>
      <c r="F28" s="2">
        <v>17.989999999999998</v>
      </c>
      <c r="G28" s="2">
        <v>0.56999999999999995</v>
      </c>
      <c r="H28" s="2">
        <v>10.7</v>
      </c>
      <c r="I28" s="2">
        <v>19.02</v>
      </c>
      <c r="J28" s="2">
        <v>0.12</v>
      </c>
      <c r="K28" s="2">
        <v>0.01</v>
      </c>
    </row>
    <row r="29" spans="1:14" x14ac:dyDescent="0.25">
      <c r="A29" s="2" t="s">
        <v>34</v>
      </c>
    </row>
  </sheetData>
  <sortState ref="A2:XFD22">
    <sortCondition ref="A2:A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AllData</vt:lpstr>
      <vt:lpstr>LoCaPyx</vt:lpstr>
      <vt:lpstr>Aug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Giesting</dc:creator>
  <cp:lastModifiedBy>Paul Giesting</cp:lastModifiedBy>
  <dcterms:created xsi:type="dcterms:W3CDTF">2012-07-31T03:22:10Z</dcterms:created>
  <dcterms:modified xsi:type="dcterms:W3CDTF">2013-05-01T16:01:57Z</dcterms:modified>
</cp:coreProperties>
</file>