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SP" sheetId="1" r:id="rId1"/>
    <sheet name="Pb" sheetId="2" r:id="rId2"/>
    <sheet name="Rain" sheetId="3" r:id="rId3"/>
  </sheets>
  <calcPr calcId="145621"/>
</workbook>
</file>

<file path=xl/calcChain.xml><?xml version="1.0" encoding="utf-8"?>
<calcChain xmlns="http://schemas.openxmlformats.org/spreadsheetml/2006/main">
  <c r="P15" i="3" l="1"/>
  <c r="O15" i="3"/>
  <c r="N15" i="3"/>
  <c r="M15" i="3"/>
  <c r="L15" i="3"/>
  <c r="K15" i="3"/>
  <c r="J15" i="3"/>
  <c r="I15" i="3"/>
  <c r="H15" i="3"/>
  <c r="G15" i="3"/>
  <c r="Q13" i="3"/>
  <c r="Q12" i="3"/>
  <c r="Q11" i="3"/>
  <c r="Q10" i="3"/>
  <c r="Q9" i="3"/>
  <c r="Q8" i="3"/>
  <c r="Q7" i="3"/>
  <c r="Q6" i="3"/>
  <c r="Q5" i="3"/>
  <c r="P35" i="2"/>
  <c r="O35" i="2"/>
  <c r="N35" i="2"/>
  <c r="M35" i="2"/>
  <c r="L35" i="2"/>
  <c r="K35" i="2"/>
  <c r="J35" i="2"/>
  <c r="I35" i="2"/>
  <c r="H35" i="2"/>
  <c r="G35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M35" i="1"/>
  <c r="L35" i="1"/>
  <c r="G35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</calcChain>
</file>

<file path=xl/sharedStrings.xml><?xml version="1.0" encoding="utf-8"?>
<sst xmlns="http://schemas.openxmlformats.org/spreadsheetml/2006/main" count="306" uniqueCount="147">
  <si>
    <r>
      <t xml:space="preserve">Total Suspended Particulate (TSP) - </t>
    </r>
    <r>
      <rPr>
        <b/>
        <i/>
        <sz val="12"/>
        <rFont val="Symbol"/>
        <family val="1"/>
        <charset val="2"/>
      </rPr>
      <t>m</t>
    </r>
    <r>
      <rPr>
        <b/>
        <i/>
        <sz val="12"/>
        <rFont val="Arial"/>
        <family val="2"/>
      </rPr>
      <t>g/m</t>
    </r>
    <r>
      <rPr>
        <b/>
        <i/>
        <vertAlign val="superscript"/>
        <sz val="12"/>
        <rFont val="Arial"/>
        <family val="2"/>
      </rPr>
      <t>3</t>
    </r>
  </si>
  <si>
    <r>
      <t xml:space="preserve">[Air quality standard = 75 </t>
    </r>
    <r>
      <rPr>
        <b/>
        <i/>
        <sz val="10"/>
        <rFont val="Symbol"/>
        <family val="1"/>
        <charset val="2"/>
      </rPr>
      <t>m</t>
    </r>
    <r>
      <rPr>
        <b/>
        <i/>
        <sz val="10"/>
        <rFont val="Arial"/>
        <family val="2"/>
      </rPr>
      <t>g/m</t>
    </r>
    <r>
      <rPr>
        <b/>
        <i/>
        <vertAlign val="superscript"/>
        <sz val="10"/>
        <rFont val="Arial"/>
        <family val="2"/>
      </rPr>
      <t>3</t>
    </r>
    <r>
      <rPr>
        <b/>
        <i/>
        <sz val="10"/>
        <rFont val="Arial"/>
        <family val="2"/>
      </rPr>
      <t xml:space="preserve"> Annual Geom. Mean]</t>
    </r>
  </si>
  <si>
    <t xml:space="preserve">GEOM. </t>
  </si>
  <si>
    <t>MAXIMUM 24-HR VALUES</t>
  </si>
  <si>
    <t>%</t>
  </si>
  <si>
    <t>SITE ID</t>
  </si>
  <si>
    <t>COUNTY</t>
  </si>
  <si>
    <t>UTM-E</t>
  </si>
  <si>
    <t>UTM-N</t>
  </si>
  <si>
    <t>SITE NAME</t>
  </si>
  <si>
    <t>CITY</t>
  </si>
  <si>
    <t xml:space="preserve">MEAN. </t>
  </si>
  <si>
    <t xml:space="preserve">  1ST  </t>
  </si>
  <si>
    <t xml:space="preserve">  2ND  </t>
  </si>
  <si>
    <t xml:space="preserve">  3RD  </t>
  </si>
  <si>
    <t xml:space="preserve">  4TH  </t>
  </si>
  <si>
    <t>OBSV</t>
  </si>
  <si>
    <t>Complete</t>
  </si>
  <si>
    <t>45-003-1001</t>
  </si>
  <si>
    <t>AIKEN</t>
  </si>
  <si>
    <t>BEECH ISLAND FIRE STATION</t>
  </si>
  <si>
    <t>45-013-0007</t>
  </si>
  <si>
    <t>BEAUFORT</t>
  </si>
  <si>
    <t>BEAUFORT KING STREET</t>
  </si>
  <si>
    <t>45-019-0003</t>
  </si>
  <si>
    <t>CHARLESTON</t>
  </si>
  <si>
    <t>JENKINS AV. FIRE STATION</t>
  </si>
  <si>
    <t>NORTH CHARLESTON</t>
  </si>
  <si>
    <t>45-019-0046</t>
  </si>
  <si>
    <t>CAPE ROMAIN WILDLIFE REFUGE</t>
  </si>
  <si>
    <t>45-019-0047</t>
  </si>
  <si>
    <t xml:space="preserve">U S NAVAL BASE </t>
  </si>
  <si>
    <t>45-033-0001</t>
  </si>
  <si>
    <t>DILLON</t>
  </si>
  <si>
    <t>DILLON CITY-COUNTY OFFICE BLDG.</t>
  </si>
  <si>
    <t>45-041-0001</t>
  </si>
  <si>
    <t>FLORENCE</t>
  </si>
  <si>
    <t>FLORENCE COUNTY HEALTH DEPT</t>
  </si>
  <si>
    <t>45-043-0002</t>
  </si>
  <si>
    <t>GEORGETOWN</t>
  </si>
  <si>
    <t>HOWARD HIGH SCHOOL</t>
  </si>
  <si>
    <t>45-043-0006</t>
  </si>
  <si>
    <t>GEORGETOWN CMS</t>
  </si>
  <si>
    <t>45-043-0007</t>
  </si>
  <si>
    <t>MARYVILLE POWER SUB STATION</t>
  </si>
  <si>
    <t>45-043-0009</t>
  </si>
  <si>
    <t>WINYAH</t>
  </si>
  <si>
    <t>45-045-0008</t>
  </si>
  <si>
    <t>GREENVILLE</t>
  </si>
  <si>
    <t>GREENVILLE HEALTH DEPT</t>
  </si>
  <si>
    <t>45-045-2002</t>
  </si>
  <si>
    <t>1ST BAPTIST CHURCH ANNEX</t>
  </si>
  <si>
    <t>GREER</t>
  </si>
  <si>
    <t>45-047-0001</t>
  </si>
  <si>
    <t>GREENWOOD</t>
  </si>
  <si>
    <t>GREENWOOD COUNTY DSS</t>
  </si>
  <si>
    <t>45-047-0002</t>
  </si>
  <si>
    <t>PREMIER ROAD</t>
  </si>
  <si>
    <t>45-049-0001</t>
  </si>
  <si>
    <t>HAMPTON</t>
  </si>
  <si>
    <t>HAMPTON I</t>
  </si>
  <si>
    <t>45-051-0002</t>
  </si>
  <si>
    <t>HORRY</t>
  </si>
  <si>
    <t>MYRTLE BEACH EQC OFFICE</t>
  </si>
  <si>
    <t>MYRTLE BEACH</t>
  </si>
  <si>
    <t>45-059-0001</t>
  </si>
  <si>
    <t>LAURENS</t>
  </si>
  <si>
    <t>LAURENS COUNTY OFFICE COMPLEX</t>
  </si>
  <si>
    <t>45-063-0005</t>
  </si>
  <si>
    <t>LEXINGTON</t>
  </si>
  <si>
    <t xml:space="preserve">SALTECH </t>
  </si>
  <si>
    <t>45-063-1002</t>
  </si>
  <si>
    <t>CAYCE FIRE STATION</t>
  </si>
  <si>
    <t>CAYCE</t>
  </si>
  <si>
    <t>45-079-0006</t>
  </si>
  <si>
    <t>RICHLAND</t>
  </si>
  <si>
    <t>SC DEPT. PROBATION, PAROLE</t>
  </si>
  <si>
    <t>COLUMBIA</t>
  </si>
  <si>
    <t>45-079-0007</t>
  </si>
  <si>
    <t>PARKLANE</t>
  </si>
  <si>
    <t>45-079-0014</t>
  </si>
  <si>
    <t>ENRIGHT (REX) ATHLETIC CENTER</t>
  </si>
  <si>
    <t>45-079-0021</t>
  </si>
  <si>
    <t>CONGAREE BLUFF*</t>
  </si>
  <si>
    <t>45-079-1006</t>
  </si>
  <si>
    <t>CONGAREE SWAMP NATIONAL MONUMENT*</t>
  </si>
  <si>
    <t>45-083-0001</t>
  </si>
  <si>
    <t>SPARTANBURG</t>
  </si>
  <si>
    <t>SPARTANBURG CITY HALL</t>
  </si>
  <si>
    <t>45-085-0001</t>
  </si>
  <si>
    <t>SUMTER</t>
  </si>
  <si>
    <t>SUMTER COUNTY HEALTH DEPARTMENT</t>
  </si>
  <si>
    <t>45-091-0005</t>
  </si>
  <si>
    <t>YORK</t>
  </si>
  <si>
    <t>ROCK HILL WATER FILTER PLANT</t>
  </si>
  <si>
    <t>ROCK HILL</t>
  </si>
  <si>
    <t>ANNUAL STATE WIDE AVERAGE =&gt;</t>
  </si>
  <si>
    <t>STATE WIDE MAXIMUMS =&gt;</t>
  </si>
  <si>
    <t>*PARTIAL YEAR - CONGAREE SWAMP site discontinued and replaced by CONGAREE BLUFF site</t>
  </si>
  <si>
    <r>
      <t xml:space="preserve">Lead (Pb) - </t>
    </r>
    <r>
      <rPr>
        <b/>
        <i/>
        <sz val="12"/>
        <rFont val="Symbol"/>
        <family val="1"/>
        <charset val="2"/>
      </rPr>
      <t>m</t>
    </r>
    <r>
      <rPr>
        <b/>
        <i/>
        <sz val="12"/>
        <rFont val="Arial"/>
        <family val="2"/>
      </rPr>
      <t>g/m</t>
    </r>
    <r>
      <rPr>
        <b/>
        <i/>
        <vertAlign val="superscript"/>
        <sz val="12"/>
        <rFont val="Arial"/>
        <family val="2"/>
      </rPr>
      <t>3</t>
    </r>
  </si>
  <si>
    <r>
      <t xml:space="preserve">[Air quality standard = 1.5 </t>
    </r>
    <r>
      <rPr>
        <b/>
        <i/>
        <sz val="10"/>
        <rFont val="Symbol"/>
        <family val="1"/>
        <charset val="2"/>
      </rPr>
      <t>m</t>
    </r>
    <r>
      <rPr>
        <b/>
        <i/>
        <sz val="10"/>
        <rFont val="Arial"/>
        <family val="2"/>
      </rPr>
      <t>g/m</t>
    </r>
    <r>
      <rPr>
        <b/>
        <i/>
        <vertAlign val="superscript"/>
        <sz val="10"/>
        <rFont val="Arial"/>
        <family val="2"/>
      </rPr>
      <t>3</t>
    </r>
    <r>
      <rPr>
        <b/>
        <i/>
        <sz val="10"/>
        <rFont val="Arial"/>
        <family val="2"/>
      </rPr>
      <t xml:space="preserve"> Quartly Mean]</t>
    </r>
  </si>
  <si>
    <t>1ST QUARTER</t>
  </si>
  <si>
    <t>2ND QUARTER</t>
  </si>
  <si>
    <t>3RD QUARTER</t>
  </si>
  <si>
    <t>4TH QUARTER</t>
  </si>
  <si>
    <t>ANNUAL</t>
  </si>
  <si>
    <t>OBSV.</t>
  </si>
  <si>
    <t>MEAN</t>
  </si>
  <si>
    <t>% COMPLETE</t>
  </si>
  <si>
    <t>FLORENCE COUNTY HEALTH DEPT.</t>
  </si>
  <si>
    <t>GREENVILLE HEALTH DEPT.</t>
  </si>
  <si>
    <t>GREENWOOD COUNTY DEPT.</t>
  </si>
  <si>
    <t>SALTECH</t>
  </si>
  <si>
    <t xml:space="preserve">PARKLANE </t>
  </si>
  <si>
    <t>Acid Rain</t>
  </si>
  <si>
    <t>PERIOD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</si>
  <si>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</si>
  <si>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</si>
  <si>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</si>
  <si>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</si>
  <si>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</si>
  <si>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</si>
  <si>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</si>
  <si>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</si>
  <si>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</si>
  <si>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>AVERAGE</t>
  </si>
  <si>
    <t>45-001-0001</t>
  </si>
  <si>
    <t>ABBEVILLE</t>
  </si>
  <si>
    <t>DUE WEST</t>
  </si>
  <si>
    <t>45-011-0001</t>
  </si>
  <si>
    <t>BARNWELL</t>
  </si>
  <si>
    <t xml:space="preserve">BARNWELL CMS </t>
  </si>
  <si>
    <t>45-021-0002</t>
  </si>
  <si>
    <t>CHEROKEE</t>
  </si>
  <si>
    <t>COWPENS NATIONAL BATTLE GROUND</t>
  </si>
  <si>
    <t>45-073-0001</t>
  </si>
  <si>
    <t>OCONEE</t>
  </si>
  <si>
    <t>ROUND MT. FIRE TOWER (LONG CREEK)</t>
  </si>
  <si>
    <t>PARKLANE - STATE PARK HEALTH CTR</t>
  </si>
  <si>
    <t>45-079-1006*</t>
  </si>
  <si>
    <t>CONGAREE SWAMP NATIONAL MONUMENT</t>
  </si>
  <si>
    <t>45-079-0021*</t>
  </si>
  <si>
    <t>CONGAREE BLUFF</t>
  </si>
  <si>
    <t>45-087-0001</t>
  </si>
  <si>
    <t>UNION</t>
  </si>
  <si>
    <t>DELTA</t>
  </si>
  <si>
    <t>* Relocated from CONGAREE SWAMP to CONGAREE BLUFF February,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</si>
</sst>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i/>
      <sz val="12"/>
      <name val="Symbol"/>
      <family val="1"/>
      <charset val="2"/>
    </font>
    <font>
      <b/>
      <i/>
      <vertAlign val="superscript"/>
      <sz val="12"/>
      <name val="Arial"/>
      <family val="2"/>
    </font>
    <font>
      <b/>
      <i/>
      <sz val="10"/>
      <name val="Arial"/>
      <family val="2"/>
    </font>
    <font>
      <b/>
      <i/>
      <sz val="10"/>
      <name val="Symbol"/>
      <family val="1"/>
      <charset val="2"/>
    </font>
    <font>
      <b/>
      <i/>
      <vertAlign val="superscript"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lightUp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5" fillId="0" borderId="0" xfId="0" applyFont="1"/>
    <xf numFmtId="1" fontId="0" fillId="0" borderId="0" xfId="0" applyNumberFormat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8" fillId="0" borderId="0" xfId="0" applyFont="1" applyBorder="1" applyAlignment="1">
      <alignment horizontal="center"/>
    </xf>
    <xf numFmtId="1" fontId="8" fillId="0" borderId="0" xfId="0" applyNumberFormat="1" applyFont="1" applyAlignment="1">
      <alignment horizontal="center"/>
    </xf>
    <xf numFmtId="49" fontId="8" fillId="0" borderId="0" xfId="0" applyNumberFormat="1" applyFont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1" applyNumberFormat="1" applyFont="1" applyAlignment="1">
      <alignment horizontal="center"/>
    </xf>
    <xf numFmtId="49" fontId="9" fillId="0" borderId="0" xfId="0" applyNumberFormat="1" applyFont="1"/>
    <xf numFmtId="1" fontId="0" fillId="0" borderId="0" xfId="0" applyNumberFormat="1"/>
    <xf numFmtId="0" fontId="9" fillId="0" borderId="0" xfId="0" applyFont="1"/>
    <xf numFmtId="164" fontId="0" fillId="0" borderId="0" xfId="1" applyNumberFormat="1" applyFont="1" applyAlignment="1">
      <alignment horizontal="center"/>
    </xf>
    <xf numFmtId="0" fontId="0" fillId="0" borderId="0" xfId="0" applyAlignment="1"/>
    <xf numFmtId="0" fontId="8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8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/>
    <xf numFmtId="49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O3" sqref="O3"/>
    </sheetView>
  </sheetViews>
  <sheetFormatPr defaultRowHeight="15" x14ac:dyDescent="0.25"/>
  <cols>
    <col min="1" max="1" width="11.85546875" customWidth="1"/>
    <col min="2" max="2" width="15" bestFit="1" customWidth="1"/>
    <col min="3" max="3" width="7" customWidth="1"/>
    <col min="4" max="4" width="8" customWidth="1"/>
    <col min="5" max="5" width="41" bestFit="1" customWidth="1"/>
    <col min="6" max="6" width="20.28515625" bestFit="1" customWidth="1"/>
    <col min="7" max="8" width="7.85546875" bestFit="1" customWidth="1"/>
    <col min="9" max="9" width="6.5703125" bestFit="1" customWidth="1"/>
    <col min="10" max="11" width="6.85546875" bestFit="1" customWidth="1"/>
    <col min="12" max="12" width="6.5703125" bestFit="1" customWidth="1"/>
    <col min="13" max="13" width="10.28515625" style="2" bestFit="1" customWidth="1"/>
    <col min="257" max="257" width="11.85546875" customWidth="1"/>
    <col min="258" max="258" width="15" bestFit="1" customWidth="1"/>
    <col min="259" max="259" width="7" customWidth="1"/>
    <col min="260" max="260" width="8" customWidth="1"/>
    <col min="261" max="261" width="41" bestFit="1" customWidth="1"/>
    <col min="262" max="262" width="20.28515625" bestFit="1" customWidth="1"/>
    <col min="263" max="264" width="7.85546875" bestFit="1" customWidth="1"/>
    <col min="265" max="265" width="6.5703125" bestFit="1" customWidth="1"/>
    <col min="266" max="267" width="6.85546875" bestFit="1" customWidth="1"/>
    <col min="268" max="268" width="6.5703125" bestFit="1" customWidth="1"/>
    <col min="269" max="269" width="10.28515625" bestFit="1" customWidth="1"/>
    <col min="513" max="513" width="11.85546875" customWidth="1"/>
    <col min="514" max="514" width="15" bestFit="1" customWidth="1"/>
    <col min="515" max="515" width="7" customWidth="1"/>
    <col min="516" max="516" width="8" customWidth="1"/>
    <col min="517" max="517" width="41" bestFit="1" customWidth="1"/>
    <col min="518" max="518" width="20.28515625" bestFit="1" customWidth="1"/>
    <col min="519" max="520" width="7.85546875" bestFit="1" customWidth="1"/>
    <col min="521" max="521" width="6.5703125" bestFit="1" customWidth="1"/>
    <col min="522" max="523" width="6.85546875" bestFit="1" customWidth="1"/>
    <col min="524" max="524" width="6.5703125" bestFit="1" customWidth="1"/>
    <col min="525" max="525" width="10.28515625" bestFit="1" customWidth="1"/>
    <col min="769" max="769" width="11.85546875" customWidth="1"/>
    <col min="770" max="770" width="15" bestFit="1" customWidth="1"/>
    <col min="771" max="771" width="7" customWidth="1"/>
    <col min="772" max="772" width="8" customWidth="1"/>
    <col min="773" max="773" width="41" bestFit="1" customWidth="1"/>
    <col min="774" max="774" width="20.28515625" bestFit="1" customWidth="1"/>
    <col min="775" max="776" width="7.85546875" bestFit="1" customWidth="1"/>
    <col min="777" max="777" width="6.5703125" bestFit="1" customWidth="1"/>
    <col min="778" max="779" width="6.85546875" bestFit="1" customWidth="1"/>
    <col min="780" max="780" width="6.5703125" bestFit="1" customWidth="1"/>
    <col min="781" max="781" width="10.28515625" bestFit="1" customWidth="1"/>
    <col min="1025" max="1025" width="11.85546875" customWidth="1"/>
    <col min="1026" max="1026" width="15" bestFit="1" customWidth="1"/>
    <col min="1027" max="1027" width="7" customWidth="1"/>
    <col min="1028" max="1028" width="8" customWidth="1"/>
    <col min="1029" max="1029" width="41" bestFit="1" customWidth="1"/>
    <col min="1030" max="1030" width="20.28515625" bestFit="1" customWidth="1"/>
    <col min="1031" max="1032" width="7.85546875" bestFit="1" customWidth="1"/>
    <col min="1033" max="1033" width="6.5703125" bestFit="1" customWidth="1"/>
    <col min="1034" max="1035" width="6.85546875" bestFit="1" customWidth="1"/>
    <col min="1036" max="1036" width="6.5703125" bestFit="1" customWidth="1"/>
    <col min="1037" max="1037" width="10.28515625" bestFit="1" customWidth="1"/>
    <col min="1281" max="1281" width="11.85546875" customWidth="1"/>
    <col min="1282" max="1282" width="15" bestFit="1" customWidth="1"/>
    <col min="1283" max="1283" width="7" customWidth="1"/>
    <col min="1284" max="1284" width="8" customWidth="1"/>
    <col min="1285" max="1285" width="41" bestFit="1" customWidth="1"/>
    <col min="1286" max="1286" width="20.28515625" bestFit="1" customWidth="1"/>
    <col min="1287" max="1288" width="7.85546875" bestFit="1" customWidth="1"/>
    <col min="1289" max="1289" width="6.5703125" bestFit="1" customWidth="1"/>
    <col min="1290" max="1291" width="6.85546875" bestFit="1" customWidth="1"/>
    <col min="1292" max="1292" width="6.5703125" bestFit="1" customWidth="1"/>
    <col min="1293" max="1293" width="10.28515625" bestFit="1" customWidth="1"/>
    <col min="1537" max="1537" width="11.85546875" customWidth="1"/>
    <col min="1538" max="1538" width="15" bestFit="1" customWidth="1"/>
    <col min="1539" max="1539" width="7" customWidth="1"/>
    <col min="1540" max="1540" width="8" customWidth="1"/>
    <col min="1541" max="1541" width="41" bestFit="1" customWidth="1"/>
    <col min="1542" max="1542" width="20.28515625" bestFit="1" customWidth="1"/>
    <col min="1543" max="1544" width="7.85546875" bestFit="1" customWidth="1"/>
    <col min="1545" max="1545" width="6.5703125" bestFit="1" customWidth="1"/>
    <col min="1546" max="1547" width="6.85546875" bestFit="1" customWidth="1"/>
    <col min="1548" max="1548" width="6.5703125" bestFit="1" customWidth="1"/>
    <col min="1549" max="1549" width="10.28515625" bestFit="1" customWidth="1"/>
    <col min="1793" max="1793" width="11.85546875" customWidth="1"/>
    <col min="1794" max="1794" width="15" bestFit="1" customWidth="1"/>
    <col min="1795" max="1795" width="7" customWidth="1"/>
    <col min="1796" max="1796" width="8" customWidth="1"/>
    <col min="1797" max="1797" width="41" bestFit="1" customWidth="1"/>
    <col min="1798" max="1798" width="20.28515625" bestFit="1" customWidth="1"/>
    <col min="1799" max="1800" width="7.85546875" bestFit="1" customWidth="1"/>
    <col min="1801" max="1801" width="6.5703125" bestFit="1" customWidth="1"/>
    <col min="1802" max="1803" width="6.85546875" bestFit="1" customWidth="1"/>
    <col min="1804" max="1804" width="6.5703125" bestFit="1" customWidth="1"/>
    <col min="1805" max="1805" width="10.28515625" bestFit="1" customWidth="1"/>
    <col min="2049" max="2049" width="11.85546875" customWidth="1"/>
    <col min="2050" max="2050" width="15" bestFit="1" customWidth="1"/>
    <col min="2051" max="2051" width="7" customWidth="1"/>
    <col min="2052" max="2052" width="8" customWidth="1"/>
    <col min="2053" max="2053" width="41" bestFit="1" customWidth="1"/>
    <col min="2054" max="2054" width="20.28515625" bestFit="1" customWidth="1"/>
    <col min="2055" max="2056" width="7.85546875" bestFit="1" customWidth="1"/>
    <col min="2057" max="2057" width="6.5703125" bestFit="1" customWidth="1"/>
    <col min="2058" max="2059" width="6.85546875" bestFit="1" customWidth="1"/>
    <col min="2060" max="2060" width="6.5703125" bestFit="1" customWidth="1"/>
    <col min="2061" max="2061" width="10.28515625" bestFit="1" customWidth="1"/>
    <col min="2305" max="2305" width="11.85546875" customWidth="1"/>
    <col min="2306" max="2306" width="15" bestFit="1" customWidth="1"/>
    <col min="2307" max="2307" width="7" customWidth="1"/>
    <col min="2308" max="2308" width="8" customWidth="1"/>
    <col min="2309" max="2309" width="41" bestFit="1" customWidth="1"/>
    <col min="2310" max="2310" width="20.28515625" bestFit="1" customWidth="1"/>
    <col min="2311" max="2312" width="7.85546875" bestFit="1" customWidth="1"/>
    <col min="2313" max="2313" width="6.5703125" bestFit="1" customWidth="1"/>
    <col min="2314" max="2315" width="6.85546875" bestFit="1" customWidth="1"/>
    <col min="2316" max="2316" width="6.5703125" bestFit="1" customWidth="1"/>
    <col min="2317" max="2317" width="10.28515625" bestFit="1" customWidth="1"/>
    <col min="2561" max="2561" width="11.85546875" customWidth="1"/>
    <col min="2562" max="2562" width="15" bestFit="1" customWidth="1"/>
    <col min="2563" max="2563" width="7" customWidth="1"/>
    <col min="2564" max="2564" width="8" customWidth="1"/>
    <col min="2565" max="2565" width="41" bestFit="1" customWidth="1"/>
    <col min="2566" max="2566" width="20.28515625" bestFit="1" customWidth="1"/>
    <col min="2567" max="2568" width="7.85546875" bestFit="1" customWidth="1"/>
    <col min="2569" max="2569" width="6.5703125" bestFit="1" customWidth="1"/>
    <col min="2570" max="2571" width="6.85546875" bestFit="1" customWidth="1"/>
    <col min="2572" max="2572" width="6.5703125" bestFit="1" customWidth="1"/>
    <col min="2573" max="2573" width="10.28515625" bestFit="1" customWidth="1"/>
    <col min="2817" max="2817" width="11.85546875" customWidth="1"/>
    <col min="2818" max="2818" width="15" bestFit="1" customWidth="1"/>
    <col min="2819" max="2819" width="7" customWidth="1"/>
    <col min="2820" max="2820" width="8" customWidth="1"/>
    <col min="2821" max="2821" width="41" bestFit="1" customWidth="1"/>
    <col min="2822" max="2822" width="20.28515625" bestFit="1" customWidth="1"/>
    <col min="2823" max="2824" width="7.85546875" bestFit="1" customWidth="1"/>
    <col min="2825" max="2825" width="6.5703125" bestFit="1" customWidth="1"/>
    <col min="2826" max="2827" width="6.85546875" bestFit="1" customWidth="1"/>
    <col min="2828" max="2828" width="6.5703125" bestFit="1" customWidth="1"/>
    <col min="2829" max="2829" width="10.28515625" bestFit="1" customWidth="1"/>
    <col min="3073" max="3073" width="11.85546875" customWidth="1"/>
    <col min="3074" max="3074" width="15" bestFit="1" customWidth="1"/>
    <col min="3075" max="3075" width="7" customWidth="1"/>
    <col min="3076" max="3076" width="8" customWidth="1"/>
    <col min="3077" max="3077" width="41" bestFit="1" customWidth="1"/>
    <col min="3078" max="3078" width="20.28515625" bestFit="1" customWidth="1"/>
    <col min="3079" max="3080" width="7.85546875" bestFit="1" customWidth="1"/>
    <col min="3081" max="3081" width="6.5703125" bestFit="1" customWidth="1"/>
    <col min="3082" max="3083" width="6.85546875" bestFit="1" customWidth="1"/>
    <col min="3084" max="3084" width="6.5703125" bestFit="1" customWidth="1"/>
    <col min="3085" max="3085" width="10.28515625" bestFit="1" customWidth="1"/>
    <col min="3329" max="3329" width="11.85546875" customWidth="1"/>
    <col min="3330" max="3330" width="15" bestFit="1" customWidth="1"/>
    <col min="3331" max="3331" width="7" customWidth="1"/>
    <col min="3332" max="3332" width="8" customWidth="1"/>
    <col min="3333" max="3333" width="41" bestFit="1" customWidth="1"/>
    <col min="3334" max="3334" width="20.28515625" bestFit="1" customWidth="1"/>
    <col min="3335" max="3336" width="7.85546875" bestFit="1" customWidth="1"/>
    <col min="3337" max="3337" width="6.5703125" bestFit="1" customWidth="1"/>
    <col min="3338" max="3339" width="6.85546875" bestFit="1" customWidth="1"/>
    <col min="3340" max="3340" width="6.5703125" bestFit="1" customWidth="1"/>
    <col min="3341" max="3341" width="10.28515625" bestFit="1" customWidth="1"/>
    <col min="3585" max="3585" width="11.85546875" customWidth="1"/>
    <col min="3586" max="3586" width="15" bestFit="1" customWidth="1"/>
    <col min="3587" max="3587" width="7" customWidth="1"/>
    <col min="3588" max="3588" width="8" customWidth="1"/>
    <col min="3589" max="3589" width="41" bestFit="1" customWidth="1"/>
    <col min="3590" max="3590" width="20.28515625" bestFit="1" customWidth="1"/>
    <col min="3591" max="3592" width="7.85546875" bestFit="1" customWidth="1"/>
    <col min="3593" max="3593" width="6.5703125" bestFit="1" customWidth="1"/>
    <col min="3594" max="3595" width="6.85546875" bestFit="1" customWidth="1"/>
    <col min="3596" max="3596" width="6.5703125" bestFit="1" customWidth="1"/>
    <col min="3597" max="3597" width="10.28515625" bestFit="1" customWidth="1"/>
    <col min="3841" max="3841" width="11.85546875" customWidth="1"/>
    <col min="3842" max="3842" width="15" bestFit="1" customWidth="1"/>
    <col min="3843" max="3843" width="7" customWidth="1"/>
    <col min="3844" max="3844" width="8" customWidth="1"/>
    <col min="3845" max="3845" width="41" bestFit="1" customWidth="1"/>
    <col min="3846" max="3846" width="20.28515625" bestFit="1" customWidth="1"/>
    <col min="3847" max="3848" width="7.85546875" bestFit="1" customWidth="1"/>
    <col min="3849" max="3849" width="6.5703125" bestFit="1" customWidth="1"/>
    <col min="3850" max="3851" width="6.85546875" bestFit="1" customWidth="1"/>
    <col min="3852" max="3852" width="6.5703125" bestFit="1" customWidth="1"/>
    <col min="3853" max="3853" width="10.28515625" bestFit="1" customWidth="1"/>
    <col min="4097" max="4097" width="11.85546875" customWidth="1"/>
    <col min="4098" max="4098" width="15" bestFit="1" customWidth="1"/>
    <col min="4099" max="4099" width="7" customWidth="1"/>
    <col min="4100" max="4100" width="8" customWidth="1"/>
    <col min="4101" max="4101" width="41" bestFit="1" customWidth="1"/>
    <col min="4102" max="4102" width="20.28515625" bestFit="1" customWidth="1"/>
    <col min="4103" max="4104" width="7.85546875" bestFit="1" customWidth="1"/>
    <col min="4105" max="4105" width="6.5703125" bestFit="1" customWidth="1"/>
    <col min="4106" max="4107" width="6.85546875" bestFit="1" customWidth="1"/>
    <col min="4108" max="4108" width="6.5703125" bestFit="1" customWidth="1"/>
    <col min="4109" max="4109" width="10.28515625" bestFit="1" customWidth="1"/>
    <col min="4353" max="4353" width="11.85546875" customWidth="1"/>
    <col min="4354" max="4354" width="15" bestFit="1" customWidth="1"/>
    <col min="4355" max="4355" width="7" customWidth="1"/>
    <col min="4356" max="4356" width="8" customWidth="1"/>
    <col min="4357" max="4357" width="41" bestFit="1" customWidth="1"/>
    <col min="4358" max="4358" width="20.28515625" bestFit="1" customWidth="1"/>
    <col min="4359" max="4360" width="7.85546875" bestFit="1" customWidth="1"/>
    <col min="4361" max="4361" width="6.5703125" bestFit="1" customWidth="1"/>
    <col min="4362" max="4363" width="6.85546875" bestFit="1" customWidth="1"/>
    <col min="4364" max="4364" width="6.5703125" bestFit="1" customWidth="1"/>
    <col min="4365" max="4365" width="10.28515625" bestFit="1" customWidth="1"/>
    <col min="4609" max="4609" width="11.85546875" customWidth="1"/>
    <col min="4610" max="4610" width="15" bestFit="1" customWidth="1"/>
    <col min="4611" max="4611" width="7" customWidth="1"/>
    <col min="4612" max="4612" width="8" customWidth="1"/>
    <col min="4613" max="4613" width="41" bestFit="1" customWidth="1"/>
    <col min="4614" max="4614" width="20.28515625" bestFit="1" customWidth="1"/>
    <col min="4615" max="4616" width="7.85546875" bestFit="1" customWidth="1"/>
    <col min="4617" max="4617" width="6.5703125" bestFit="1" customWidth="1"/>
    <col min="4618" max="4619" width="6.85546875" bestFit="1" customWidth="1"/>
    <col min="4620" max="4620" width="6.5703125" bestFit="1" customWidth="1"/>
    <col min="4621" max="4621" width="10.28515625" bestFit="1" customWidth="1"/>
    <col min="4865" max="4865" width="11.85546875" customWidth="1"/>
    <col min="4866" max="4866" width="15" bestFit="1" customWidth="1"/>
    <col min="4867" max="4867" width="7" customWidth="1"/>
    <col min="4868" max="4868" width="8" customWidth="1"/>
    <col min="4869" max="4869" width="41" bestFit="1" customWidth="1"/>
    <col min="4870" max="4870" width="20.28515625" bestFit="1" customWidth="1"/>
    <col min="4871" max="4872" width="7.85546875" bestFit="1" customWidth="1"/>
    <col min="4873" max="4873" width="6.5703125" bestFit="1" customWidth="1"/>
    <col min="4874" max="4875" width="6.85546875" bestFit="1" customWidth="1"/>
    <col min="4876" max="4876" width="6.5703125" bestFit="1" customWidth="1"/>
    <col min="4877" max="4877" width="10.28515625" bestFit="1" customWidth="1"/>
    <col min="5121" max="5121" width="11.85546875" customWidth="1"/>
    <col min="5122" max="5122" width="15" bestFit="1" customWidth="1"/>
    <col min="5123" max="5123" width="7" customWidth="1"/>
    <col min="5124" max="5124" width="8" customWidth="1"/>
    <col min="5125" max="5125" width="41" bestFit="1" customWidth="1"/>
    <col min="5126" max="5126" width="20.28515625" bestFit="1" customWidth="1"/>
    <col min="5127" max="5128" width="7.85546875" bestFit="1" customWidth="1"/>
    <col min="5129" max="5129" width="6.5703125" bestFit="1" customWidth="1"/>
    <col min="5130" max="5131" width="6.85546875" bestFit="1" customWidth="1"/>
    <col min="5132" max="5132" width="6.5703125" bestFit="1" customWidth="1"/>
    <col min="5133" max="5133" width="10.28515625" bestFit="1" customWidth="1"/>
    <col min="5377" max="5377" width="11.85546875" customWidth="1"/>
    <col min="5378" max="5378" width="15" bestFit="1" customWidth="1"/>
    <col min="5379" max="5379" width="7" customWidth="1"/>
    <col min="5380" max="5380" width="8" customWidth="1"/>
    <col min="5381" max="5381" width="41" bestFit="1" customWidth="1"/>
    <col min="5382" max="5382" width="20.28515625" bestFit="1" customWidth="1"/>
    <col min="5383" max="5384" width="7.85546875" bestFit="1" customWidth="1"/>
    <col min="5385" max="5385" width="6.5703125" bestFit="1" customWidth="1"/>
    <col min="5386" max="5387" width="6.85546875" bestFit="1" customWidth="1"/>
    <col min="5388" max="5388" width="6.5703125" bestFit="1" customWidth="1"/>
    <col min="5389" max="5389" width="10.28515625" bestFit="1" customWidth="1"/>
    <col min="5633" max="5633" width="11.85546875" customWidth="1"/>
    <col min="5634" max="5634" width="15" bestFit="1" customWidth="1"/>
    <col min="5635" max="5635" width="7" customWidth="1"/>
    <col min="5636" max="5636" width="8" customWidth="1"/>
    <col min="5637" max="5637" width="41" bestFit="1" customWidth="1"/>
    <col min="5638" max="5638" width="20.28515625" bestFit="1" customWidth="1"/>
    <col min="5639" max="5640" width="7.85546875" bestFit="1" customWidth="1"/>
    <col min="5641" max="5641" width="6.5703125" bestFit="1" customWidth="1"/>
    <col min="5642" max="5643" width="6.85546875" bestFit="1" customWidth="1"/>
    <col min="5644" max="5644" width="6.5703125" bestFit="1" customWidth="1"/>
    <col min="5645" max="5645" width="10.28515625" bestFit="1" customWidth="1"/>
    <col min="5889" max="5889" width="11.85546875" customWidth="1"/>
    <col min="5890" max="5890" width="15" bestFit="1" customWidth="1"/>
    <col min="5891" max="5891" width="7" customWidth="1"/>
    <col min="5892" max="5892" width="8" customWidth="1"/>
    <col min="5893" max="5893" width="41" bestFit="1" customWidth="1"/>
    <col min="5894" max="5894" width="20.28515625" bestFit="1" customWidth="1"/>
    <col min="5895" max="5896" width="7.85546875" bestFit="1" customWidth="1"/>
    <col min="5897" max="5897" width="6.5703125" bestFit="1" customWidth="1"/>
    <col min="5898" max="5899" width="6.85546875" bestFit="1" customWidth="1"/>
    <col min="5900" max="5900" width="6.5703125" bestFit="1" customWidth="1"/>
    <col min="5901" max="5901" width="10.28515625" bestFit="1" customWidth="1"/>
    <col min="6145" max="6145" width="11.85546875" customWidth="1"/>
    <col min="6146" max="6146" width="15" bestFit="1" customWidth="1"/>
    <col min="6147" max="6147" width="7" customWidth="1"/>
    <col min="6148" max="6148" width="8" customWidth="1"/>
    <col min="6149" max="6149" width="41" bestFit="1" customWidth="1"/>
    <col min="6150" max="6150" width="20.28515625" bestFit="1" customWidth="1"/>
    <col min="6151" max="6152" width="7.85546875" bestFit="1" customWidth="1"/>
    <col min="6153" max="6153" width="6.5703125" bestFit="1" customWidth="1"/>
    <col min="6154" max="6155" width="6.85546875" bestFit="1" customWidth="1"/>
    <col min="6156" max="6156" width="6.5703125" bestFit="1" customWidth="1"/>
    <col min="6157" max="6157" width="10.28515625" bestFit="1" customWidth="1"/>
    <col min="6401" max="6401" width="11.85546875" customWidth="1"/>
    <col min="6402" max="6402" width="15" bestFit="1" customWidth="1"/>
    <col min="6403" max="6403" width="7" customWidth="1"/>
    <col min="6404" max="6404" width="8" customWidth="1"/>
    <col min="6405" max="6405" width="41" bestFit="1" customWidth="1"/>
    <col min="6406" max="6406" width="20.28515625" bestFit="1" customWidth="1"/>
    <col min="6407" max="6408" width="7.85546875" bestFit="1" customWidth="1"/>
    <col min="6409" max="6409" width="6.5703125" bestFit="1" customWidth="1"/>
    <col min="6410" max="6411" width="6.85546875" bestFit="1" customWidth="1"/>
    <col min="6412" max="6412" width="6.5703125" bestFit="1" customWidth="1"/>
    <col min="6413" max="6413" width="10.28515625" bestFit="1" customWidth="1"/>
    <col min="6657" max="6657" width="11.85546875" customWidth="1"/>
    <col min="6658" max="6658" width="15" bestFit="1" customWidth="1"/>
    <col min="6659" max="6659" width="7" customWidth="1"/>
    <col min="6660" max="6660" width="8" customWidth="1"/>
    <col min="6661" max="6661" width="41" bestFit="1" customWidth="1"/>
    <col min="6662" max="6662" width="20.28515625" bestFit="1" customWidth="1"/>
    <col min="6663" max="6664" width="7.85546875" bestFit="1" customWidth="1"/>
    <col min="6665" max="6665" width="6.5703125" bestFit="1" customWidth="1"/>
    <col min="6666" max="6667" width="6.85546875" bestFit="1" customWidth="1"/>
    <col min="6668" max="6668" width="6.5703125" bestFit="1" customWidth="1"/>
    <col min="6669" max="6669" width="10.28515625" bestFit="1" customWidth="1"/>
    <col min="6913" max="6913" width="11.85546875" customWidth="1"/>
    <col min="6914" max="6914" width="15" bestFit="1" customWidth="1"/>
    <col min="6915" max="6915" width="7" customWidth="1"/>
    <col min="6916" max="6916" width="8" customWidth="1"/>
    <col min="6917" max="6917" width="41" bestFit="1" customWidth="1"/>
    <col min="6918" max="6918" width="20.28515625" bestFit="1" customWidth="1"/>
    <col min="6919" max="6920" width="7.85546875" bestFit="1" customWidth="1"/>
    <col min="6921" max="6921" width="6.5703125" bestFit="1" customWidth="1"/>
    <col min="6922" max="6923" width="6.85546875" bestFit="1" customWidth="1"/>
    <col min="6924" max="6924" width="6.5703125" bestFit="1" customWidth="1"/>
    <col min="6925" max="6925" width="10.28515625" bestFit="1" customWidth="1"/>
    <col min="7169" max="7169" width="11.85546875" customWidth="1"/>
    <col min="7170" max="7170" width="15" bestFit="1" customWidth="1"/>
    <col min="7171" max="7171" width="7" customWidth="1"/>
    <col min="7172" max="7172" width="8" customWidth="1"/>
    <col min="7173" max="7173" width="41" bestFit="1" customWidth="1"/>
    <col min="7174" max="7174" width="20.28515625" bestFit="1" customWidth="1"/>
    <col min="7175" max="7176" width="7.85546875" bestFit="1" customWidth="1"/>
    <col min="7177" max="7177" width="6.5703125" bestFit="1" customWidth="1"/>
    <col min="7178" max="7179" width="6.85546875" bestFit="1" customWidth="1"/>
    <col min="7180" max="7180" width="6.5703125" bestFit="1" customWidth="1"/>
    <col min="7181" max="7181" width="10.28515625" bestFit="1" customWidth="1"/>
    <col min="7425" max="7425" width="11.85546875" customWidth="1"/>
    <col min="7426" max="7426" width="15" bestFit="1" customWidth="1"/>
    <col min="7427" max="7427" width="7" customWidth="1"/>
    <col min="7428" max="7428" width="8" customWidth="1"/>
    <col min="7429" max="7429" width="41" bestFit="1" customWidth="1"/>
    <col min="7430" max="7430" width="20.28515625" bestFit="1" customWidth="1"/>
    <col min="7431" max="7432" width="7.85546875" bestFit="1" customWidth="1"/>
    <col min="7433" max="7433" width="6.5703125" bestFit="1" customWidth="1"/>
    <col min="7434" max="7435" width="6.85546875" bestFit="1" customWidth="1"/>
    <col min="7436" max="7436" width="6.5703125" bestFit="1" customWidth="1"/>
    <col min="7437" max="7437" width="10.28515625" bestFit="1" customWidth="1"/>
    <col min="7681" max="7681" width="11.85546875" customWidth="1"/>
    <col min="7682" max="7682" width="15" bestFit="1" customWidth="1"/>
    <col min="7683" max="7683" width="7" customWidth="1"/>
    <col min="7684" max="7684" width="8" customWidth="1"/>
    <col min="7685" max="7685" width="41" bestFit="1" customWidth="1"/>
    <col min="7686" max="7686" width="20.28515625" bestFit="1" customWidth="1"/>
    <col min="7687" max="7688" width="7.85546875" bestFit="1" customWidth="1"/>
    <col min="7689" max="7689" width="6.5703125" bestFit="1" customWidth="1"/>
    <col min="7690" max="7691" width="6.85546875" bestFit="1" customWidth="1"/>
    <col min="7692" max="7692" width="6.5703125" bestFit="1" customWidth="1"/>
    <col min="7693" max="7693" width="10.28515625" bestFit="1" customWidth="1"/>
    <col min="7937" max="7937" width="11.85546875" customWidth="1"/>
    <col min="7938" max="7938" width="15" bestFit="1" customWidth="1"/>
    <col min="7939" max="7939" width="7" customWidth="1"/>
    <col min="7940" max="7940" width="8" customWidth="1"/>
    <col min="7941" max="7941" width="41" bestFit="1" customWidth="1"/>
    <col min="7942" max="7942" width="20.28515625" bestFit="1" customWidth="1"/>
    <col min="7943" max="7944" width="7.85546875" bestFit="1" customWidth="1"/>
    <col min="7945" max="7945" width="6.5703125" bestFit="1" customWidth="1"/>
    <col min="7946" max="7947" width="6.85546875" bestFit="1" customWidth="1"/>
    <col min="7948" max="7948" width="6.5703125" bestFit="1" customWidth="1"/>
    <col min="7949" max="7949" width="10.28515625" bestFit="1" customWidth="1"/>
    <col min="8193" max="8193" width="11.85546875" customWidth="1"/>
    <col min="8194" max="8194" width="15" bestFit="1" customWidth="1"/>
    <col min="8195" max="8195" width="7" customWidth="1"/>
    <col min="8196" max="8196" width="8" customWidth="1"/>
    <col min="8197" max="8197" width="41" bestFit="1" customWidth="1"/>
    <col min="8198" max="8198" width="20.28515625" bestFit="1" customWidth="1"/>
    <col min="8199" max="8200" width="7.85546875" bestFit="1" customWidth="1"/>
    <col min="8201" max="8201" width="6.5703125" bestFit="1" customWidth="1"/>
    <col min="8202" max="8203" width="6.85546875" bestFit="1" customWidth="1"/>
    <col min="8204" max="8204" width="6.5703125" bestFit="1" customWidth="1"/>
    <col min="8205" max="8205" width="10.28515625" bestFit="1" customWidth="1"/>
    <col min="8449" max="8449" width="11.85546875" customWidth="1"/>
    <col min="8450" max="8450" width="15" bestFit="1" customWidth="1"/>
    <col min="8451" max="8451" width="7" customWidth="1"/>
    <col min="8452" max="8452" width="8" customWidth="1"/>
    <col min="8453" max="8453" width="41" bestFit="1" customWidth="1"/>
    <col min="8454" max="8454" width="20.28515625" bestFit="1" customWidth="1"/>
    <col min="8455" max="8456" width="7.85546875" bestFit="1" customWidth="1"/>
    <col min="8457" max="8457" width="6.5703125" bestFit="1" customWidth="1"/>
    <col min="8458" max="8459" width="6.85546875" bestFit="1" customWidth="1"/>
    <col min="8460" max="8460" width="6.5703125" bestFit="1" customWidth="1"/>
    <col min="8461" max="8461" width="10.28515625" bestFit="1" customWidth="1"/>
    <col min="8705" max="8705" width="11.85546875" customWidth="1"/>
    <col min="8706" max="8706" width="15" bestFit="1" customWidth="1"/>
    <col min="8707" max="8707" width="7" customWidth="1"/>
    <col min="8708" max="8708" width="8" customWidth="1"/>
    <col min="8709" max="8709" width="41" bestFit="1" customWidth="1"/>
    <col min="8710" max="8710" width="20.28515625" bestFit="1" customWidth="1"/>
    <col min="8711" max="8712" width="7.85546875" bestFit="1" customWidth="1"/>
    <col min="8713" max="8713" width="6.5703125" bestFit="1" customWidth="1"/>
    <col min="8714" max="8715" width="6.85546875" bestFit="1" customWidth="1"/>
    <col min="8716" max="8716" width="6.5703125" bestFit="1" customWidth="1"/>
    <col min="8717" max="8717" width="10.28515625" bestFit="1" customWidth="1"/>
    <col min="8961" max="8961" width="11.85546875" customWidth="1"/>
    <col min="8962" max="8962" width="15" bestFit="1" customWidth="1"/>
    <col min="8963" max="8963" width="7" customWidth="1"/>
    <col min="8964" max="8964" width="8" customWidth="1"/>
    <col min="8965" max="8965" width="41" bestFit="1" customWidth="1"/>
    <col min="8966" max="8966" width="20.28515625" bestFit="1" customWidth="1"/>
    <col min="8967" max="8968" width="7.85546875" bestFit="1" customWidth="1"/>
    <col min="8969" max="8969" width="6.5703125" bestFit="1" customWidth="1"/>
    <col min="8970" max="8971" width="6.85546875" bestFit="1" customWidth="1"/>
    <col min="8972" max="8972" width="6.5703125" bestFit="1" customWidth="1"/>
    <col min="8973" max="8973" width="10.28515625" bestFit="1" customWidth="1"/>
    <col min="9217" max="9217" width="11.85546875" customWidth="1"/>
    <col min="9218" max="9218" width="15" bestFit="1" customWidth="1"/>
    <col min="9219" max="9219" width="7" customWidth="1"/>
    <col min="9220" max="9220" width="8" customWidth="1"/>
    <col min="9221" max="9221" width="41" bestFit="1" customWidth="1"/>
    <col min="9222" max="9222" width="20.28515625" bestFit="1" customWidth="1"/>
    <col min="9223" max="9224" width="7.85546875" bestFit="1" customWidth="1"/>
    <col min="9225" max="9225" width="6.5703125" bestFit="1" customWidth="1"/>
    <col min="9226" max="9227" width="6.85546875" bestFit="1" customWidth="1"/>
    <col min="9228" max="9228" width="6.5703125" bestFit="1" customWidth="1"/>
    <col min="9229" max="9229" width="10.28515625" bestFit="1" customWidth="1"/>
    <col min="9473" max="9473" width="11.85546875" customWidth="1"/>
    <col min="9474" max="9474" width="15" bestFit="1" customWidth="1"/>
    <col min="9475" max="9475" width="7" customWidth="1"/>
    <col min="9476" max="9476" width="8" customWidth="1"/>
    <col min="9477" max="9477" width="41" bestFit="1" customWidth="1"/>
    <col min="9478" max="9478" width="20.28515625" bestFit="1" customWidth="1"/>
    <col min="9479" max="9480" width="7.85546875" bestFit="1" customWidth="1"/>
    <col min="9481" max="9481" width="6.5703125" bestFit="1" customWidth="1"/>
    <col min="9482" max="9483" width="6.85546875" bestFit="1" customWidth="1"/>
    <col min="9484" max="9484" width="6.5703125" bestFit="1" customWidth="1"/>
    <col min="9485" max="9485" width="10.28515625" bestFit="1" customWidth="1"/>
    <col min="9729" max="9729" width="11.85546875" customWidth="1"/>
    <col min="9730" max="9730" width="15" bestFit="1" customWidth="1"/>
    <col min="9731" max="9731" width="7" customWidth="1"/>
    <col min="9732" max="9732" width="8" customWidth="1"/>
    <col min="9733" max="9733" width="41" bestFit="1" customWidth="1"/>
    <col min="9734" max="9734" width="20.28515625" bestFit="1" customWidth="1"/>
    <col min="9735" max="9736" width="7.85546875" bestFit="1" customWidth="1"/>
    <col min="9737" max="9737" width="6.5703125" bestFit="1" customWidth="1"/>
    <col min="9738" max="9739" width="6.85546875" bestFit="1" customWidth="1"/>
    <col min="9740" max="9740" width="6.5703125" bestFit="1" customWidth="1"/>
    <col min="9741" max="9741" width="10.28515625" bestFit="1" customWidth="1"/>
    <col min="9985" max="9985" width="11.85546875" customWidth="1"/>
    <col min="9986" max="9986" width="15" bestFit="1" customWidth="1"/>
    <col min="9987" max="9987" width="7" customWidth="1"/>
    <col min="9988" max="9988" width="8" customWidth="1"/>
    <col min="9989" max="9989" width="41" bestFit="1" customWidth="1"/>
    <col min="9990" max="9990" width="20.28515625" bestFit="1" customWidth="1"/>
    <col min="9991" max="9992" width="7.85546875" bestFit="1" customWidth="1"/>
    <col min="9993" max="9993" width="6.5703125" bestFit="1" customWidth="1"/>
    <col min="9994" max="9995" width="6.85546875" bestFit="1" customWidth="1"/>
    <col min="9996" max="9996" width="6.5703125" bestFit="1" customWidth="1"/>
    <col min="9997" max="9997" width="10.28515625" bestFit="1" customWidth="1"/>
    <col min="10241" max="10241" width="11.85546875" customWidth="1"/>
    <col min="10242" max="10242" width="15" bestFit="1" customWidth="1"/>
    <col min="10243" max="10243" width="7" customWidth="1"/>
    <col min="10244" max="10244" width="8" customWidth="1"/>
    <col min="10245" max="10245" width="41" bestFit="1" customWidth="1"/>
    <col min="10246" max="10246" width="20.28515625" bestFit="1" customWidth="1"/>
    <col min="10247" max="10248" width="7.85546875" bestFit="1" customWidth="1"/>
    <col min="10249" max="10249" width="6.5703125" bestFit="1" customWidth="1"/>
    <col min="10250" max="10251" width="6.85546875" bestFit="1" customWidth="1"/>
    <col min="10252" max="10252" width="6.5703125" bestFit="1" customWidth="1"/>
    <col min="10253" max="10253" width="10.28515625" bestFit="1" customWidth="1"/>
    <col min="10497" max="10497" width="11.85546875" customWidth="1"/>
    <col min="10498" max="10498" width="15" bestFit="1" customWidth="1"/>
    <col min="10499" max="10499" width="7" customWidth="1"/>
    <col min="10500" max="10500" width="8" customWidth="1"/>
    <col min="10501" max="10501" width="41" bestFit="1" customWidth="1"/>
    <col min="10502" max="10502" width="20.28515625" bestFit="1" customWidth="1"/>
    <col min="10503" max="10504" width="7.85546875" bestFit="1" customWidth="1"/>
    <col min="10505" max="10505" width="6.5703125" bestFit="1" customWidth="1"/>
    <col min="10506" max="10507" width="6.85546875" bestFit="1" customWidth="1"/>
    <col min="10508" max="10508" width="6.5703125" bestFit="1" customWidth="1"/>
    <col min="10509" max="10509" width="10.28515625" bestFit="1" customWidth="1"/>
    <col min="10753" max="10753" width="11.85546875" customWidth="1"/>
    <col min="10754" max="10754" width="15" bestFit="1" customWidth="1"/>
    <col min="10755" max="10755" width="7" customWidth="1"/>
    <col min="10756" max="10756" width="8" customWidth="1"/>
    <col min="10757" max="10757" width="41" bestFit="1" customWidth="1"/>
    <col min="10758" max="10758" width="20.28515625" bestFit="1" customWidth="1"/>
    <col min="10759" max="10760" width="7.85546875" bestFit="1" customWidth="1"/>
    <col min="10761" max="10761" width="6.5703125" bestFit="1" customWidth="1"/>
    <col min="10762" max="10763" width="6.85546875" bestFit="1" customWidth="1"/>
    <col min="10764" max="10764" width="6.5703125" bestFit="1" customWidth="1"/>
    <col min="10765" max="10765" width="10.28515625" bestFit="1" customWidth="1"/>
    <col min="11009" max="11009" width="11.85546875" customWidth="1"/>
    <col min="11010" max="11010" width="15" bestFit="1" customWidth="1"/>
    <col min="11011" max="11011" width="7" customWidth="1"/>
    <col min="11012" max="11012" width="8" customWidth="1"/>
    <col min="11013" max="11013" width="41" bestFit="1" customWidth="1"/>
    <col min="11014" max="11014" width="20.28515625" bestFit="1" customWidth="1"/>
    <col min="11015" max="11016" width="7.85546875" bestFit="1" customWidth="1"/>
    <col min="11017" max="11017" width="6.5703125" bestFit="1" customWidth="1"/>
    <col min="11018" max="11019" width="6.85546875" bestFit="1" customWidth="1"/>
    <col min="11020" max="11020" width="6.5703125" bestFit="1" customWidth="1"/>
    <col min="11021" max="11021" width="10.28515625" bestFit="1" customWidth="1"/>
    <col min="11265" max="11265" width="11.85546875" customWidth="1"/>
    <col min="11266" max="11266" width="15" bestFit="1" customWidth="1"/>
    <col min="11267" max="11267" width="7" customWidth="1"/>
    <col min="11268" max="11268" width="8" customWidth="1"/>
    <col min="11269" max="11269" width="41" bestFit="1" customWidth="1"/>
    <col min="11270" max="11270" width="20.28515625" bestFit="1" customWidth="1"/>
    <col min="11271" max="11272" width="7.85546875" bestFit="1" customWidth="1"/>
    <col min="11273" max="11273" width="6.5703125" bestFit="1" customWidth="1"/>
    <col min="11274" max="11275" width="6.85546875" bestFit="1" customWidth="1"/>
    <col min="11276" max="11276" width="6.5703125" bestFit="1" customWidth="1"/>
    <col min="11277" max="11277" width="10.28515625" bestFit="1" customWidth="1"/>
    <col min="11521" max="11521" width="11.85546875" customWidth="1"/>
    <col min="11522" max="11522" width="15" bestFit="1" customWidth="1"/>
    <col min="11523" max="11523" width="7" customWidth="1"/>
    <col min="11524" max="11524" width="8" customWidth="1"/>
    <col min="11525" max="11525" width="41" bestFit="1" customWidth="1"/>
    <col min="11526" max="11526" width="20.28515625" bestFit="1" customWidth="1"/>
    <col min="11527" max="11528" width="7.85546875" bestFit="1" customWidth="1"/>
    <col min="11529" max="11529" width="6.5703125" bestFit="1" customWidth="1"/>
    <col min="11530" max="11531" width="6.85546875" bestFit="1" customWidth="1"/>
    <col min="11532" max="11532" width="6.5703125" bestFit="1" customWidth="1"/>
    <col min="11533" max="11533" width="10.28515625" bestFit="1" customWidth="1"/>
    <col min="11777" max="11777" width="11.85546875" customWidth="1"/>
    <col min="11778" max="11778" width="15" bestFit="1" customWidth="1"/>
    <col min="11779" max="11779" width="7" customWidth="1"/>
    <col min="11780" max="11780" width="8" customWidth="1"/>
    <col min="11781" max="11781" width="41" bestFit="1" customWidth="1"/>
    <col min="11782" max="11782" width="20.28515625" bestFit="1" customWidth="1"/>
    <col min="11783" max="11784" width="7.85546875" bestFit="1" customWidth="1"/>
    <col min="11785" max="11785" width="6.5703125" bestFit="1" customWidth="1"/>
    <col min="11786" max="11787" width="6.85546875" bestFit="1" customWidth="1"/>
    <col min="11788" max="11788" width="6.5703125" bestFit="1" customWidth="1"/>
    <col min="11789" max="11789" width="10.28515625" bestFit="1" customWidth="1"/>
    <col min="12033" max="12033" width="11.85546875" customWidth="1"/>
    <col min="12034" max="12034" width="15" bestFit="1" customWidth="1"/>
    <col min="12035" max="12035" width="7" customWidth="1"/>
    <col min="12036" max="12036" width="8" customWidth="1"/>
    <col min="12037" max="12037" width="41" bestFit="1" customWidth="1"/>
    <col min="12038" max="12038" width="20.28515625" bestFit="1" customWidth="1"/>
    <col min="12039" max="12040" width="7.85546875" bestFit="1" customWidth="1"/>
    <col min="12041" max="12041" width="6.5703125" bestFit="1" customWidth="1"/>
    <col min="12042" max="12043" width="6.85546875" bestFit="1" customWidth="1"/>
    <col min="12044" max="12044" width="6.5703125" bestFit="1" customWidth="1"/>
    <col min="12045" max="12045" width="10.28515625" bestFit="1" customWidth="1"/>
    <col min="12289" max="12289" width="11.85546875" customWidth="1"/>
    <col min="12290" max="12290" width="15" bestFit="1" customWidth="1"/>
    <col min="12291" max="12291" width="7" customWidth="1"/>
    <col min="12292" max="12292" width="8" customWidth="1"/>
    <col min="12293" max="12293" width="41" bestFit="1" customWidth="1"/>
    <col min="12294" max="12294" width="20.28515625" bestFit="1" customWidth="1"/>
    <col min="12295" max="12296" width="7.85546875" bestFit="1" customWidth="1"/>
    <col min="12297" max="12297" width="6.5703125" bestFit="1" customWidth="1"/>
    <col min="12298" max="12299" width="6.85546875" bestFit="1" customWidth="1"/>
    <col min="12300" max="12300" width="6.5703125" bestFit="1" customWidth="1"/>
    <col min="12301" max="12301" width="10.28515625" bestFit="1" customWidth="1"/>
    <col min="12545" max="12545" width="11.85546875" customWidth="1"/>
    <col min="12546" max="12546" width="15" bestFit="1" customWidth="1"/>
    <col min="12547" max="12547" width="7" customWidth="1"/>
    <col min="12548" max="12548" width="8" customWidth="1"/>
    <col min="12549" max="12549" width="41" bestFit="1" customWidth="1"/>
    <col min="12550" max="12550" width="20.28515625" bestFit="1" customWidth="1"/>
    <col min="12551" max="12552" width="7.85546875" bestFit="1" customWidth="1"/>
    <col min="12553" max="12553" width="6.5703125" bestFit="1" customWidth="1"/>
    <col min="12554" max="12555" width="6.85546875" bestFit="1" customWidth="1"/>
    <col min="12556" max="12556" width="6.5703125" bestFit="1" customWidth="1"/>
    <col min="12557" max="12557" width="10.28515625" bestFit="1" customWidth="1"/>
    <col min="12801" max="12801" width="11.85546875" customWidth="1"/>
    <col min="12802" max="12802" width="15" bestFit="1" customWidth="1"/>
    <col min="12803" max="12803" width="7" customWidth="1"/>
    <col min="12804" max="12804" width="8" customWidth="1"/>
    <col min="12805" max="12805" width="41" bestFit="1" customWidth="1"/>
    <col min="12806" max="12806" width="20.28515625" bestFit="1" customWidth="1"/>
    <col min="12807" max="12808" width="7.85546875" bestFit="1" customWidth="1"/>
    <col min="12809" max="12809" width="6.5703125" bestFit="1" customWidth="1"/>
    <col min="12810" max="12811" width="6.85546875" bestFit="1" customWidth="1"/>
    <col min="12812" max="12812" width="6.5703125" bestFit="1" customWidth="1"/>
    <col min="12813" max="12813" width="10.28515625" bestFit="1" customWidth="1"/>
    <col min="13057" max="13057" width="11.85546875" customWidth="1"/>
    <col min="13058" max="13058" width="15" bestFit="1" customWidth="1"/>
    <col min="13059" max="13059" width="7" customWidth="1"/>
    <col min="13060" max="13060" width="8" customWidth="1"/>
    <col min="13061" max="13061" width="41" bestFit="1" customWidth="1"/>
    <col min="13062" max="13062" width="20.28515625" bestFit="1" customWidth="1"/>
    <col min="13063" max="13064" width="7.85546875" bestFit="1" customWidth="1"/>
    <col min="13065" max="13065" width="6.5703125" bestFit="1" customWidth="1"/>
    <col min="13066" max="13067" width="6.85546875" bestFit="1" customWidth="1"/>
    <col min="13068" max="13068" width="6.5703125" bestFit="1" customWidth="1"/>
    <col min="13069" max="13069" width="10.28515625" bestFit="1" customWidth="1"/>
    <col min="13313" max="13313" width="11.85546875" customWidth="1"/>
    <col min="13314" max="13314" width="15" bestFit="1" customWidth="1"/>
    <col min="13315" max="13315" width="7" customWidth="1"/>
    <col min="13316" max="13316" width="8" customWidth="1"/>
    <col min="13317" max="13317" width="41" bestFit="1" customWidth="1"/>
    <col min="13318" max="13318" width="20.28515625" bestFit="1" customWidth="1"/>
    <col min="13319" max="13320" width="7.85546875" bestFit="1" customWidth="1"/>
    <col min="13321" max="13321" width="6.5703125" bestFit="1" customWidth="1"/>
    <col min="13322" max="13323" width="6.85546875" bestFit="1" customWidth="1"/>
    <col min="13324" max="13324" width="6.5703125" bestFit="1" customWidth="1"/>
    <col min="13325" max="13325" width="10.28515625" bestFit="1" customWidth="1"/>
    <col min="13569" max="13569" width="11.85546875" customWidth="1"/>
    <col min="13570" max="13570" width="15" bestFit="1" customWidth="1"/>
    <col min="13571" max="13571" width="7" customWidth="1"/>
    <col min="13572" max="13572" width="8" customWidth="1"/>
    <col min="13573" max="13573" width="41" bestFit="1" customWidth="1"/>
    <col min="13574" max="13574" width="20.28515625" bestFit="1" customWidth="1"/>
    <col min="13575" max="13576" width="7.85546875" bestFit="1" customWidth="1"/>
    <col min="13577" max="13577" width="6.5703125" bestFit="1" customWidth="1"/>
    <col min="13578" max="13579" width="6.85546875" bestFit="1" customWidth="1"/>
    <col min="13580" max="13580" width="6.5703125" bestFit="1" customWidth="1"/>
    <col min="13581" max="13581" width="10.28515625" bestFit="1" customWidth="1"/>
    <col min="13825" max="13825" width="11.85546875" customWidth="1"/>
    <col min="13826" max="13826" width="15" bestFit="1" customWidth="1"/>
    <col min="13827" max="13827" width="7" customWidth="1"/>
    <col min="13828" max="13828" width="8" customWidth="1"/>
    <col min="13829" max="13829" width="41" bestFit="1" customWidth="1"/>
    <col min="13830" max="13830" width="20.28515625" bestFit="1" customWidth="1"/>
    <col min="13831" max="13832" width="7.85546875" bestFit="1" customWidth="1"/>
    <col min="13833" max="13833" width="6.5703125" bestFit="1" customWidth="1"/>
    <col min="13834" max="13835" width="6.85546875" bestFit="1" customWidth="1"/>
    <col min="13836" max="13836" width="6.5703125" bestFit="1" customWidth="1"/>
    <col min="13837" max="13837" width="10.28515625" bestFit="1" customWidth="1"/>
    <col min="14081" max="14081" width="11.85546875" customWidth="1"/>
    <col min="14082" max="14082" width="15" bestFit="1" customWidth="1"/>
    <col min="14083" max="14083" width="7" customWidth="1"/>
    <col min="14084" max="14084" width="8" customWidth="1"/>
    <col min="14085" max="14085" width="41" bestFit="1" customWidth="1"/>
    <col min="14086" max="14086" width="20.28515625" bestFit="1" customWidth="1"/>
    <col min="14087" max="14088" width="7.85546875" bestFit="1" customWidth="1"/>
    <col min="14089" max="14089" width="6.5703125" bestFit="1" customWidth="1"/>
    <col min="14090" max="14091" width="6.85546875" bestFit="1" customWidth="1"/>
    <col min="14092" max="14092" width="6.5703125" bestFit="1" customWidth="1"/>
    <col min="14093" max="14093" width="10.28515625" bestFit="1" customWidth="1"/>
    <col min="14337" max="14337" width="11.85546875" customWidth="1"/>
    <col min="14338" max="14338" width="15" bestFit="1" customWidth="1"/>
    <col min="14339" max="14339" width="7" customWidth="1"/>
    <col min="14340" max="14340" width="8" customWidth="1"/>
    <col min="14341" max="14341" width="41" bestFit="1" customWidth="1"/>
    <col min="14342" max="14342" width="20.28515625" bestFit="1" customWidth="1"/>
    <col min="14343" max="14344" width="7.85546875" bestFit="1" customWidth="1"/>
    <col min="14345" max="14345" width="6.5703125" bestFit="1" customWidth="1"/>
    <col min="14346" max="14347" width="6.85546875" bestFit="1" customWidth="1"/>
    <col min="14348" max="14348" width="6.5703125" bestFit="1" customWidth="1"/>
    <col min="14349" max="14349" width="10.28515625" bestFit="1" customWidth="1"/>
    <col min="14593" max="14593" width="11.85546875" customWidth="1"/>
    <col min="14594" max="14594" width="15" bestFit="1" customWidth="1"/>
    <col min="14595" max="14595" width="7" customWidth="1"/>
    <col min="14596" max="14596" width="8" customWidth="1"/>
    <col min="14597" max="14597" width="41" bestFit="1" customWidth="1"/>
    <col min="14598" max="14598" width="20.28515625" bestFit="1" customWidth="1"/>
    <col min="14599" max="14600" width="7.85546875" bestFit="1" customWidth="1"/>
    <col min="14601" max="14601" width="6.5703125" bestFit="1" customWidth="1"/>
    <col min="14602" max="14603" width="6.85546875" bestFit="1" customWidth="1"/>
    <col min="14604" max="14604" width="6.5703125" bestFit="1" customWidth="1"/>
    <col min="14605" max="14605" width="10.28515625" bestFit="1" customWidth="1"/>
    <col min="14849" max="14849" width="11.85546875" customWidth="1"/>
    <col min="14850" max="14850" width="15" bestFit="1" customWidth="1"/>
    <col min="14851" max="14851" width="7" customWidth="1"/>
    <col min="14852" max="14852" width="8" customWidth="1"/>
    <col min="14853" max="14853" width="41" bestFit="1" customWidth="1"/>
    <col min="14854" max="14854" width="20.28515625" bestFit="1" customWidth="1"/>
    <col min="14855" max="14856" width="7.85546875" bestFit="1" customWidth="1"/>
    <col min="14857" max="14857" width="6.5703125" bestFit="1" customWidth="1"/>
    <col min="14858" max="14859" width="6.85546875" bestFit="1" customWidth="1"/>
    <col min="14860" max="14860" width="6.5703125" bestFit="1" customWidth="1"/>
    <col min="14861" max="14861" width="10.28515625" bestFit="1" customWidth="1"/>
    <col min="15105" max="15105" width="11.85546875" customWidth="1"/>
    <col min="15106" max="15106" width="15" bestFit="1" customWidth="1"/>
    <col min="15107" max="15107" width="7" customWidth="1"/>
    <col min="15108" max="15108" width="8" customWidth="1"/>
    <col min="15109" max="15109" width="41" bestFit="1" customWidth="1"/>
    <col min="15110" max="15110" width="20.28515625" bestFit="1" customWidth="1"/>
    <col min="15111" max="15112" width="7.85546875" bestFit="1" customWidth="1"/>
    <col min="15113" max="15113" width="6.5703125" bestFit="1" customWidth="1"/>
    <col min="15114" max="15115" width="6.85546875" bestFit="1" customWidth="1"/>
    <col min="15116" max="15116" width="6.5703125" bestFit="1" customWidth="1"/>
    <col min="15117" max="15117" width="10.28515625" bestFit="1" customWidth="1"/>
    <col min="15361" max="15361" width="11.85546875" customWidth="1"/>
    <col min="15362" max="15362" width="15" bestFit="1" customWidth="1"/>
    <col min="15363" max="15363" width="7" customWidth="1"/>
    <col min="15364" max="15364" width="8" customWidth="1"/>
    <col min="15365" max="15365" width="41" bestFit="1" customWidth="1"/>
    <col min="15366" max="15366" width="20.28515625" bestFit="1" customWidth="1"/>
    <col min="15367" max="15368" width="7.85546875" bestFit="1" customWidth="1"/>
    <col min="15369" max="15369" width="6.5703125" bestFit="1" customWidth="1"/>
    <col min="15370" max="15371" width="6.85546875" bestFit="1" customWidth="1"/>
    <col min="15372" max="15372" width="6.5703125" bestFit="1" customWidth="1"/>
    <col min="15373" max="15373" width="10.28515625" bestFit="1" customWidth="1"/>
    <col min="15617" max="15617" width="11.85546875" customWidth="1"/>
    <col min="15618" max="15618" width="15" bestFit="1" customWidth="1"/>
    <col min="15619" max="15619" width="7" customWidth="1"/>
    <col min="15620" max="15620" width="8" customWidth="1"/>
    <col min="15621" max="15621" width="41" bestFit="1" customWidth="1"/>
    <col min="15622" max="15622" width="20.28515625" bestFit="1" customWidth="1"/>
    <col min="15623" max="15624" width="7.85546875" bestFit="1" customWidth="1"/>
    <col min="15625" max="15625" width="6.5703125" bestFit="1" customWidth="1"/>
    <col min="15626" max="15627" width="6.85546875" bestFit="1" customWidth="1"/>
    <col min="15628" max="15628" width="6.5703125" bestFit="1" customWidth="1"/>
    <col min="15629" max="15629" width="10.28515625" bestFit="1" customWidth="1"/>
    <col min="15873" max="15873" width="11.85546875" customWidth="1"/>
    <col min="15874" max="15874" width="15" bestFit="1" customWidth="1"/>
    <col min="15875" max="15875" width="7" customWidth="1"/>
    <col min="15876" max="15876" width="8" customWidth="1"/>
    <col min="15877" max="15877" width="41" bestFit="1" customWidth="1"/>
    <col min="15878" max="15878" width="20.28515625" bestFit="1" customWidth="1"/>
    <col min="15879" max="15880" width="7.85546875" bestFit="1" customWidth="1"/>
    <col min="15881" max="15881" width="6.5703125" bestFit="1" customWidth="1"/>
    <col min="15882" max="15883" width="6.85546875" bestFit="1" customWidth="1"/>
    <col min="15884" max="15884" width="6.5703125" bestFit="1" customWidth="1"/>
    <col min="15885" max="15885" width="10.28515625" bestFit="1" customWidth="1"/>
    <col min="16129" max="16129" width="11.85546875" customWidth="1"/>
    <col min="16130" max="16130" width="15" bestFit="1" customWidth="1"/>
    <col min="16131" max="16131" width="7" customWidth="1"/>
    <col min="16132" max="16132" width="8" customWidth="1"/>
    <col min="16133" max="16133" width="41" bestFit="1" customWidth="1"/>
    <col min="16134" max="16134" width="20.28515625" bestFit="1" customWidth="1"/>
    <col min="16135" max="16136" width="7.85546875" bestFit="1" customWidth="1"/>
    <col min="16137" max="16137" width="6.5703125" bestFit="1" customWidth="1"/>
    <col min="16138" max="16139" width="6.85546875" bestFit="1" customWidth="1"/>
    <col min="16140" max="16140" width="6.5703125" bestFit="1" customWidth="1"/>
    <col min="16141" max="16141" width="10.28515625" bestFit="1" customWidth="1"/>
  </cols>
  <sheetData>
    <row r="1" spans="1:13" ht="18.75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x14ac:dyDescent="0.25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x14ac:dyDescent="0.25">
      <c r="B3" s="1"/>
      <c r="C3" s="1"/>
      <c r="D3" s="1"/>
    </row>
    <row r="4" spans="1:13" x14ac:dyDescent="0.25">
      <c r="A4" s="3"/>
      <c r="B4" s="4"/>
      <c r="C4" s="4"/>
      <c r="D4" s="4"/>
      <c r="E4" s="3"/>
      <c r="F4" s="3"/>
      <c r="G4" s="5" t="s">
        <v>2</v>
      </c>
      <c r="H4" s="27" t="s">
        <v>3</v>
      </c>
      <c r="I4" s="28"/>
      <c r="J4" s="27"/>
      <c r="K4" s="27"/>
      <c r="L4" s="5"/>
      <c r="M4" s="6" t="s">
        <v>4</v>
      </c>
    </row>
    <row r="5" spans="1:13" x14ac:dyDescent="0.25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6" t="s">
        <v>17</v>
      </c>
    </row>
    <row r="6" spans="1:13" x14ac:dyDescent="0.25">
      <c r="A6" s="8" t="s">
        <v>18</v>
      </c>
      <c r="B6" s="9" t="s">
        <v>19</v>
      </c>
      <c r="C6" s="2">
        <v>417056</v>
      </c>
      <c r="D6" s="2">
        <v>3699183</v>
      </c>
      <c r="E6" s="8" t="s">
        <v>20</v>
      </c>
      <c r="F6" s="10"/>
      <c r="G6" s="10">
        <v>40</v>
      </c>
      <c r="H6" s="10">
        <v>93</v>
      </c>
      <c r="I6" s="10">
        <v>88</v>
      </c>
      <c r="J6" s="10">
        <v>74</v>
      </c>
      <c r="K6" s="10">
        <v>67</v>
      </c>
      <c r="L6" s="10">
        <v>46</v>
      </c>
      <c r="M6" s="11">
        <f>(L6/61)</f>
        <v>0.75409836065573765</v>
      </c>
    </row>
    <row r="7" spans="1:13" x14ac:dyDescent="0.25">
      <c r="A7" s="8" t="s">
        <v>21</v>
      </c>
      <c r="B7" s="9" t="s">
        <v>22</v>
      </c>
      <c r="C7" s="2">
        <v>530355</v>
      </c>
      <c r="D7" s="2">
        <v>3588470</v>
      </c>
      <c r="E7" s="8" t="s">
        <v>23</v>
      </c>
      <c r="F7" s="9" t="s">
        <v>22</v>
      </c>
      <c r="G7" s="10">
        <v>27</v>
      </c>
      <c r="H7" s="10">
        <v>60</v>
      </c>
      <c r="I7" s="10">
        <v>47</v>
      </c>
      <c r="J7" s="10">
        <v>47</v>
      </c>
      <c r="K7" s="10">
        <v>45</v>
      </c>
      <c r="L7" s="10">
        <v>55</v>
      </c>
      <c r="M7" s="11">
        <f t="shared" ref="M7:M33" si="0">(L7/61)</f>
        <v>0.90163934426229508</v>
      </c>
    </row>
    <row r="8" spans="1:13" x14ac:dyDescent="0.25">
      <c r="A8" s="8" t="s">
        <v>24</v>
      </c>
      <c r="B8" s="9" t="s">
        <v>25</v>
      </c>
      <c r="C8" s="2">
        <v>595649</v>
      </c>
      <c r="D8" s="2">
        <v>3638503</v>
      </c>
      <c r="E8" s="8" t="s">
        <v>26</v>
      </c>
      <c r="F8" s="9" t="s">
        <v>27</v>
      </c>
      <c r="G8" s="10">
        <v>41</v>
      </c>
      <c r="H8" s="10">
        <v>87</v>
      </c>
      <c r="I8" s="10">
        <v>83</v>
      </c>
      <c r="J8" s="10">
        <v>78</v>
      </c>
      <c r="K8" s="10">
        <v>71</v>
      </c>
      <c r="L8" s="10">
        <v>57</v>
      </c>
      <c r="M8" s="11">
        <f t="shared" si="0"/>
        <v>0.93442622950819676</v>
      </c>
    </row>
    <row r="9" spans="1:13" x14ac:dyDescent="0.25">
      <c r="A9" s="8" t="s">
        <v>28</v>
      </c>
      <c r="B9" s="9" t="s">
        <v>25</v>
      </c>
      <c r="C9" s="2">
        <v>625554</v>
      </c>
      <c r="D9" s="2">
        <v>3645337</v>
      </c>
      <c r="E9" s="8" t="s">
        <v>29</v>
      </c>
      <c r="F9" s="10"/>
      <c r="G9" s="10">
        <v>26</v>
      </c>
      <c r="H9" s="10">
        <v>71</v>
      </c>
      <c r="I9" s="10">
        <v>59</v>
      </c>
      <c r="J9" s="10">
        <v>51</v>
      </c>
      <c r="K9" s="10">
        <v>51</v>
      </c>
      <c r="L9" s="10">
        <v>58</v>
      </c>
      <c r="M9" s="11">
        <f t="shared" si="0"/>
        <v>0.95081967213114749</v>
      </c>
    </row>
    <row r="10" spans="1:13" x14ac:dyDescent="0.25">
      <c r="A10" s="8" t="s">
        <v>30</v>
      </c>
      <c r="B10" s="9" t="s">
        <v>25</v>
      </c>
      <c r="C10" s="2">
        <v>598473</v>
      </c>
      <c r="D10" s="2">
        <v>3634157</v>
      </c>
      <c r="E10" s="8" t="s">
        <v>31</v>
      </c>
      <c r="F10" s="9" t="s">
        <v>27</v>
      </c>
      <c r="G10" s="10">
        <v>35</v>
      </c>
      <c r="H10" s="10">
        <v>76</v>
      </c>
      <c r="I10" s="10">
        <v>75</v>
      </c>
      <c r="J10" s="10">
        <v>62</v>
      </c>
      <c r="K10" s="10">
        <v>60</v>
      </c>
      <c r="L10" s="10">
        <v>59</v>
      </c>
      <c r="M10" s="11">
        <f t="shared" si="0"/>
        <v>0.96721311475409832</v>
      </c>
    </row>
    <row r="11" spans="1:13" x14ac:dyDescent="0.25">
      <c r="A11" s="8" t="s">
        <v>32</v>
      </c>
      <c r="B11" s="9" t="s">
        <v>33</v>
      </c>
      <c r="C11" s="2">
        <v>649208</v>
      </c>
      <c r="D11" s="2">
        <v>3809572</v>
      </c>
      <c r="E11" t="s">
        <v>34</v>
      </c>
      <c r="F11" s="9" t="s">
        <v>33</v>
      </c>
      <c r="G11" s="10">
        <v>38</v>
      </c>
      <c r="H11" s="10">
        <v>62</v>
      </c>
      <c r="I11" s="10">
        <v>33</v>
      </c>
      <c r="J11" s="10">
        <v>27</v>
      </c>
      <c r="K11" s="10"/>
      <c r="L11" s="10">
        <v>3</v>
      </c>
      <c r="M11" s="11">
        <f>(L11/6)</f>
        <v>0.5</v>
      </c>
    </row>
    <row r="12" spans="1:13" x14ac:dyDescent="0.25">
      <c r="A12" s="8" t="s">
        <v>35</v>
      </c>
      <c r="B12" s="9" t="s">
        <v>36</v>
      </c>
      <c r="C12" s="2">
        <v>610696</v>
      </c>
      <c r="D12" s="2">
        <v>3784358</v>
      </c>
      <c r="E12" s="8" t="s">
        <v>37</v>
      </c>
      <c r="F12" s="9" t="s">
        <v>36</v>
      </c>
      <c r="G12" s="10">
        <v>40</v>
      </c>
      <c r="H12" s="10">
        <v>95</v>
      </c>
      <c r="I12" s="10">
        <v>70</v>
      </c>
      <c r="J12" s="10">
        <v>69</v>
      </c>
      <c r="K12" s="10">
        <v>67</v>
      </c>
      <c r="L12" s="10">
        <v>60</v>
      </c>
      <c r="M12" s="11">
        <f t="shared" si="0"/>
        <v>0.98360655737704916</v>
      </c>
    </row>
    <row r="13" spans="1:13" x14ac:dyDescent="0.25">
      <c r="A13" s="8" t="s">
        <v>38</v>
      </c>
      <c r="B13" s="9" t="s">
        <v>39</v>
      </c>
      <c r="C13" s="2">
        <v>658389</v>
      </c>
      <c r="D13" s="2">
        <v>3693255</v>
      </c>
      <c r="E13" s="8" t="s">
        <v>40</v>
      </c>
      <c r="F13" s="9" t="s">
        <v>39</v>
      </c>
      <c r="G13" s="10">
        <v>45</v>
      </c>
      <c r="H13" s="10">
        <v>130</v>
      </c>
      <c r="I13" s="10">
        <v>99</v>
      </c>
      <c r="J13" s="10">
        <v>99</v>
      </c>
      <c r="K13" s="10">
        <v>97</v>
      </c>
      <c r="L13" s="10">
        <v>71</v>
      </c>
      <c r="M13" s="11">
        <f>(L13/73)</f>
        <v>0.9726027397260274</v>
      </c>
    </row>
    <row r="14" spans="1:13" x14ac:dyDescent="0.25">
      <c r="A14" s="8" t="s">
        <v>41</v>
      </c>
      <c r="B14" s="9" t="s">
        <v>39</v>
      </c>
      <c r="C14" s="2">
        <v>658711</v>
      </c>
      <c r="D14" s="2">
        <v>3692520</v>
      </c>
      <c r="E14" s="8" t="s">
        <v>42</v>
      </c>
      <c r="F14" s="9" t="s">
        <v>39</v>
      </c>
      <c r="G14" s="10">
        <v>73</v>
      </c>
      <c r="H14" s="10">
        <v>158</v>
      </c>
      <c r="I14" s="10">
        <v>157</v>
      </c>
      <c r="J14" s="10">
        <v>138</v>
      </c>
      <c r="K14" s="10">
        <v>124</v>
      </c>
      <c r="L14" s="10">
        <v>60</v>
      </c>
      <c r="M14" s="11">
        <f>(L14/73)</f>
        <v>0.82191780821917804</v>
      </c>
    </row>
    <row r="15" spans="1:13" x14ac:dyDescent="0.25">
      <c r="A15" s="8" t="s">
        <v>43</v>
      </c>
      <c r="B15" s="9" t="s">
        <v>39</v>
      </c>
      <c r="C15" s="2">
        <v>658375</v>
      </c>
      <c r="D15" s="2">
        <v>3690944</v>
      </c>
      <c r="E15" s="8" t="s">
        <v>44</v>
      </c>
      <c r="F15" s="9" t="s">
        <v>39</v>
      </c>
      <c r="G15" s="10">
        <v>26</v>
      </c>
      <c r="H15" s="10">
        <v>66</v>
      </c>
      <c r="I15" s="10">
        <v>49</v>
      </c>
      <c r="J15" s="10">
        <v>45</v>
      </c>
      <c r="K15" s="10">
        <v>44</v>
      </c>
      <c r="L15" s="10">
        <v>71</v>
      </c>
      <c r="M15" s="11">
        <f>(L15/73)</f>
        <v>0.9726027397260274</v>
      </c>
    </row>
    <row r="16" spans="1:13" x14ac:dyDescent="0.25">
      <c r="A16" s="8" t="s">
        <v>45</v>
      </c>
      <c r="B16" s="9" t="s">
        <v>39</v>
      </c>
      <c r="C16" s="2">
        <v>659490</v>
      </c>
      <c r="D16" s="2">
        <v>3693858</v>
      </c>
      <c r="E16" s="8" t="s">
        <v>46</v>
      </c>
      <c r="F16" s="9" t="s">
        <v>39</v>
      </c>
      <c r="G16" s="10">
        <v>46</v>
      </c>
      <c r="H16" s="10">
        <v>158</v>
      </c>
      <c r="I16" s="10">
        <v>138</v>
      </c>
      <c r="J16" s="10">
        <v>136</v>
      </c>
      <c r="K16" s="10">
        <v>118</v>
      </c>
      <c r="L16" s="10">
        <v>69</v>
      </c>
      <c r="M16" s="11">
        <f>(L16/73)</f>
        <v>0.9452054794520548</v>
      </c>
    </row>
    <row r="17" spans="1:13" x14ac:dyDescent="0.25">
      <c r="A17" s="8" t="s">
        <v>47</v>
      </c>
      <c r="B17" s="9" t="s">
        <v>48</v>
      </c>
      <c r="C17" s="2">
        <v>371736</v>
      </c>
      <c r="D17" s="2">
        <v>3855846</v>
      </c>
      <c r="E17" s="8" t="s">
        <v>49</v>
      </c>
      <c r="F17" s="9" t="s">
        <v>48</v>
      </c>
      <c r="G17" s="10">
        <v>38</v>
      </c>
      <c r="H17" s="10">
        <v>139</v>
      </c>
      <c r="I17" s="10">
        <v>76</v>
      </c>
      <c r="J17" s="10">
        <v>68</v>
      </c>
      <c r="K17" s="10">
        <v>61</v>
      </c>
      <c r="L17" s="10">
        <v>51</v>
      </c>
      <c r="M17" s="11">
        <f t="shared" si="0"/>
        <v>0.83606557377049184</v>
      </c>
    </row>
    <row r="18" spans="1:13" x14ac:dyDescent="0.25">
      <c r="A18" s="8" t="s">
        <v>50</v>
      </c>
      <c r="B18" s="9" t="s">
        <v>48</v>
      </c>
      <c r="C18" s="2">
        <v>387723</v>
      </c>
      <c r="D18" s="2">
        <v>3866851</v>
      </c>
      <c r="E18" s="8" t="s">
        <v>51</v>
      </c>
      <c r="F18" s="9" t="s">
        <v>52</v>
      </c>
      <c r="G18" s="10">
        <v>32</v>
      </c>
      <c r="H18" s="10">
        <v>103</v>
      </c>
      <c r="I18" s="10">
        <v>77</v>
      </c>
      <c r="J18" s="10">
        <v>71</v>
      </c>
      <c r="K18" s="10">
        <v>71</v>
      </c>
      <c r="L18" s="10">
        <v>56</v>
      </c>
      <c r="M18" s="11">
        <f t="shared" si="0"/>
        <v>0.91803278688524592</v>
      </c>
    </row>
    <row r="19" spans="1:13" x14ac:dyDescent="0.25">
      <c r="A19" s="8" t="s">
        <v>53</v>
      </c>
      <c r="B19" s="9" t="s">
        <v>54</v>
      </c>
      <c r="C19" s="2">
        <v>393814</v>
      </c>
      <c r="D19" s="2">
        <v>3782427</v>
      </c>
      <c r="E19" s="8" t="s">
        <v>55</v>
      </c>
      <c r="F19" s="9" t="s">
        <v>54</v>
      </c>
      <c r="G19" s="10">
        <v>32</v>
      </c>
      <c r="H19" s="10">
        <v>297</v>
      </c>
      <c r="I19" s="10">
        <v>77</v>
      </c>
      <c r="J19" s="10">
        <v>60</v>
      </c>
      <c r="K19" s="10">
        <v>60</v>
      </c>
      <c r="L19" s="10">
        <v>55</v>
      </c>
      <c r="M19" s="11">
        <f t="shared" si="0"/>
        <v>0.90163934426229508</v>
      </c>
    </row>
    <row r="20" spans="1:13" x14ac:dyDescent="0.25">
      <c r="A20" s="8" t="s">
        <v>56</v>
      </c>
      <c r="B20" s="9" t="s">
        <v>54</v>
      </c>
      <c r="C20" s="2">
        <v>393053</v>
      </c>
      <c r="D20" s="2">
        <v>3780864</v>
      </c>
      <c r="E20" s="8" t="s">
        <v>57</v>
      </c>
      <c r="F20" s="10"/>
      <c r="G20" s="10">
        <v>32</v>
      </c>
      <c r="H20" s="10">
        <v>62</v>
      </c>
      <c r="I20" s="10">
        <v>59</v>
      </c>
      <c r="J20" s="10">
        <v>57</v>
      </c>
      <c r="K20" s="10">
        <v>56</v>
      </c>
      <c r="L20" s="10">
        <v>58</v>
      </c>
      <c r="M20" s="11">
        <f t="shared" si="0"/>
        <v>0.95081967213114749</v>
      </c>
    </row>
    <row r="21" spans="1:13" x14ac:dyDescent="0.25">
      <c r="A21" s="8" t="s">
        <v>58</v>
      </c>
      <c r="B21" s="9" t="s">
        <v>59</v>
      </c>
      <c r="C21" s="2">
        <v>489216</v>
      </c>
      <c r="D21" s="2">
        <v>3637122</v>
      </c>
      <c r="E21" s="8" t="s">
        <v>60</v>
      </c>
      <c r="F21" s="9" t="s">
        <v>59</v>
      </c>
      <c r="G21" s="10">
        <v>37</v>
      </c>
      <c r="H21" s="10">
        <v>83</v>
      </c>
      <c r="I21" s="10">
        <v>74</v>
      </c>
      <c r="J21" s="10">
        <v>67</v>
      </c>
      <c r="K21" s="10">
        <v>66</v>
      </c>
      <c r="L21" s="10">
        <v>55</v>
      </c>
      <c r="M21" s="11">
        <f t="shared" si="0"/>
        <v>0.90163934426229508</v>
      </c>
    </row>
    <row r="22" spans="1:13" x14ac:dyDescent="0.25">
      <c r="A22" s="8" t="s">
        <v>61</v>
      </c>
      <c r="B22" s="9" t="s">
        <v>62</v>
      </c>
      <c r="C22" s="2">
        <v>696737</v>
      </c>
      <c r="D22" s="2">
        <v>3731000</v>
      </c>
      <c r="E22" s="8" t="s">
        <v>63</v>
      </c>
      <c r="F22" s="9" t="s">
        <v>64</v>
      </c>
      <c r="G22" s="10">
        <v>32</v>
      </c>
      <c r="H22" s="10">
        <v>81</v>
      </c>
      <c r="I22" s="10">
        <v>58</v>
      </c>
      <c r="J22" s="10">
        <v>56</v>
      </c>
      <c r="K22" s="10">
        <v>54</v>
      </c>
      <c r="L22" s="10">
        <v>53</v>
      </c>
      <c r="M22" s="11">
        <f t="shared" si="0"/>
        <v>0.86885245901639341</v>
      </c>
    </row>
    <row r="23" spans="1:13" x14ac:dyDescent="0.25">
      <c r="A23" s="8" t="s">
        <v>65</v>
      </c>
      <c r="B23" s="9" t="s">
        <v>66</v>
      </c>
      <c r="C23" s="10">
        <v>406283</v>
      </c>
      <c r="D23" s="10">
        <v>3818121</v>
      </c>
      <c r="E23" t="s">
        <v>67</v>
      </c>
      <c r="F23" s="9" t="s">
        <v>66</v>
      </c>
      <c r="G23" s="10">
        <v>25</v>
      </c>
      <c r="H23" s="10">
        <v>63</v>
      </c>
      <c r="I23" s="10">
        <v>54</v>
      </c>
      <c r="J23" s="10">
        <v>49</v>
      </c>
      <c r="K23" s="10">
        <v>43</v>
      </c>
      <c r="L23" s="10">
        <v>60</v>
      </c>
      <c r="M23" s="11">
        <f t="shared" si="0"/>
        <v>0.98360655737704916</v>
      </c>
    </row>
    <row r="24" spans="1:13" x14ac:dyDescent="0.25">
      <c r="A24" s="8" t="s">
        <v>68</v>
      </c>
      <c r="B24" s="9" t="s">
        <v>69</v>
      </c>
      <c r="C24" s="2">
        <v>488916</v>
      </c>
      <c r="D24" s="2">
        <v>3738007</v>
      </c>
      <c r="E24" s="8" t="s">
        <v>70</v>
      </c>
      <c r="F24" s="10"/>
      <c r="G24" s="10">
        <v>31</v>
      </c>
      <c r="H24" s="10">
        <v>67</v>
      </c>
      <c r="I24" s="10">
        <v>64</v>
      </c>
      <c r="J24" s="10">
        <v>62</v>
      </c>
      <c r="K24" s="10">
        <v>61</v>
      </c>
      <c r="L24" s="10">
        <v>53</v>
      </c>
      <c r="M24" s="11">
        <f t="shared" si="0"/>
        <v>0.86885245901639341</v>
      </c>
    </row>
    <row r="25" spans="1:13" x14ac:dyDescent="0.25">
      <c r="A25" s="8" t="s">
        <v>71</v>
      </c>
      <c r="B25" s="9" t="s">
        <v>69</v>
      </c>
      <c r="C25" s="2">
        <v>493969</v>
      </c>
      <c r="D25" s="2">
        <v>3758514</v>
      </c>
      <c r="E25" s="8" t="s">
        <v>72</v>
      </c>
      <c r="F25" s="9" t="s">
        <v>73</v>
      </c>
      <c r="G25" s="10">
        <v>42</v>
      </c>
      <c r="H25" s="10">
        <v>125</v>
      </c>
      <c r="I25" s="10">
        <v>81</v>
      </c>
      <c r="J25" s="10">
        <v>73</v>
      </c>
      <c r="K25" s="10">
        <v>72</v>
      </c>
      <c r="L25" s="10">
        <v>57</v>
      </c>
      <c r="M25" s="11">
        <f t="shared" si="0"/>
        <v>0.93442622950819676</v>
      </c>
    </row>
    <row r="26" spans="1:13" x14ac:dyDescent="0.25">
      <c r="A26" s="8" t="s">
        <v>74</v>
      </c>
      <c r="B26" s="9" t="s">
        <v>75</v>
      </c>
      <c r="C26" s="2">
        <v>497871</v>
      </c>
      <c r="D26" s="2">
        <v>3762547</v>
      </c>
      <c r="E26" s="8" t="s">
        <v>76</v>
      </c>
      <c r="F26" s="9" t="s">
        <v>77</v>
      </c>
      <c r="G26" s="10">
        <v>40</v>
      </c>
      <c r="H26" s="10">
        <v>91</v>
      </c>
      <c r="I26" s="10">
        <v>81</v>
      </c>
      <c r="J26" s="10">
        <v>67</v>
      </c>
      <c r="K26" s="10">
        <v>67</v>
      </c>
      <c r="L26" s="10">
        <v>57</v>
      </c>
      <c r="M26" s="11">
        <f t="shared" si="0"/>
        <v>0.93442622950819676</v>
      </c>
    </row>
    <row r="27" spans="1:13" x14ac:dyDescent="0.25">
      <c r="A27" s="8" t="s">
        <v>78</v>
      </c>
      <c r="B27" s="9" t="s">
        <v>75</v>
      </c>
      <c r="C27" s="2">
        <v>503485</v>
      </c>
      <c r="D27" s="2">
        <v>3772372</v>
      </c>
      <c r="E27" s="8" t="s">
        <v>79</v>
      </c>
      <c r="F27" s="9" t="s">
        <v>77</v>
      </c>
      <c r="G27" s="10">
        <v>33</v>
      </c>
      <c r="H27" s="10">
        <v>88</v>
      </c>
      <c r="I27" s="10">
        <v>74</v>
      </c>
      <c r="J27" s="10">
        <v>74</v>
      </c>
      <c r="K27" s="10">
        <v>59</v>
      </c>
      <c r="L27" s="10">
        <v>60</v>
      </c>
      <c r="M27" s="11">
        <f t="shared" si="0"/>
        <v>0.98360655737704916</v>
      </c>
    </row>
    <row r="28" spans="1:13" x14ac:dyDescent="0.25">
      <c r="A28" s="8" t="s">
        <v>80</v>
      </c>
      <c r="B28" s="9" t="s">
        <v>75</v>
      </c>
      <c r="C28" s="2">
        <v>498204</v>
      </c>
      <c r="D28" s="2">
        <v>3760083</v>
      </c>
      <c r="E28" s="8" t="s">
        <v>81</v>
      </c>
      <c r="F28" s="9" t="s">
        <v>77</v>
      </c>
      <c r="G28" s="10">
        <v>43</v>
      </c>
      <c r="H28" s="10">
        <v>124</v>
      </c>
      <c r="I28" s="10">
        <v>122</v>
      </c>
      <c r="J28" s="10">
        <v>120</v>
      </c>
      <c r="K28" s="10">
        <v>100</v>
      </c>
      <c r="L28" s="10">
        <v>56</v>
      </c>
      <c r="M28" s="11">
        <f t="shared" si="0"/>
        <v>0.91803278688524592</v>
      </c>
    </row>
    <row r="29" spans="1:13" x14ac:dyDescent="0.25">
      <c r="A29" s="8" t="s">
        <v>82</v>
      </c>
      <c r="B29" s="9" t="s">
        <v>75</v>
      </c>
      <c r="C29" s="2">
        <v>520258</v>
      </c>
      <c r="D29" s="2">
        <v>3741410</v>
      </c>
      <c r="E29" s="12" t="s">
        <v>83</v>
      </c>
      <c r="F29" s="9"/>
      <c r="G29" s="10">
        <v>22</v>
      </c>
      <c r="H29" s="10">
        <v>48</v>
      </c>
      <c r="I29" s="10">
        <v>41</v>
      </c>
      <c r="J29" s="10">
        <v>38</v>
      </c>
      <c r="K29" s="10">
        <v>37</v>
      </c>
      <c r="L29" s="10">
        <v>47</v>
      </c>
      <c r="M29" s="11">
        <f>(L29/55)</f>
        <v>0.8545454545454545</v>
      </c>
    </row>
    <row r="30" spans="1:13" x14ac:dyDescent="0.25">
      <c r="A30" s="8" t="s">
        <v>84</v>
      </c>
      <c r="B30" s="9" t="s">
        <v>75</v>
      </c>
      <c r="C30" s="2">
        <v>516067</v>
      </c>
      <c r="D30" s="2">
        <v>3741587</v>
      </c>
      <c r="E30" s="8" t="s">
        <v>85</v>
      </c>
      <c r="F30" s="10"/>
      <c r="G30" s="10">
        <v>15</v>
      </c>
      <c r="H30" s="10">
        <v>19</v>
      </c>
      <c r="I30" s="10">
        <v>16</v>
      </c>
      <c r="J30" s="10">
        <v>13</v>
      </c>
      <c r="K30" s="10">
        <v>12</v>
      </c>
      <c r="L30" s="10">
        <v>4</v>
      </c>
      <c r="M30" s="11">
        <f>(L30/6)</f>
        <v>0.66666666666666663</v>
      </c>
    </row>
    <row r="31" spans="1:13" x14ac:dyDescent="0.25">
      <c r="A31" s="8" t="s">
        <v>86</v>
      </c>
      <c r="B31" s="9" t="s">
        <v>87</v>
      </c>
      <c r="C31" s="2">
        <v>414850</v>
      </c>
      <c r="D31" s="2">
        <v>3867421</v>
      </c>
      <c r="E31" s="8" t="s">
        <v>88</v>
      </c>
      <c r="F31" s="9" t="s">
        <v>87</v>
      </c>
      <c r="G31" s="10">
        <v>36</v>
      </c>
      <c r="H31" s="10">
        <v>86</v>
      </c>
      <c r="I31" s="10">
        <v>84</v>
      </c>
      <c r="J31" s="10">
        <v>76</v>
      </c>
      <c r="K31" s="10">
        <v>74</v>
      </c>
      <c r="L31" s="10">
        <v>54</v>
      </c>
      <c r="M31" s="11">
        <f t="shared" si="0"/>
        <v>0.88524590163934425</v>
      </c>
    </row>
    <row r="32" spans="1:13" x14ac:dyDescent="0.25">
      <c r="A32" s="8" t="s">
        <v>89</v>
      </c>
      <c r="B32" s="9" t="s">
        <v>90</v>
      </c>
      <c r="C32" s="10">
        <v>561238</v>
      </c>
      <c r="D32" s="10">
        <v>3753536</v>
      </c>
      <c r="E32" t="s">
        <v>91</v>
      </c>
      <c r="F32" s="9" t="s">
        <v>90</v>
      </c>
      <c r="G32" s="10">
        <v>34</v>
      </c>
      <c r="H32" s="10">
        <v>83</v>
      </c>
      <c r="I32" s="10">
        <v>59</v>
      </c>
      <c r="J32" s="10">
        <v>58</v>
      </c>
      <c r="K32" s="10">
        <v>57</v>
      </c>
      <c r="L32" s="10">
        <v>59</v>
      </c>
      <c r="M32" s="11">
        <f t="shared" si="0"/>
        <v>0.96721311475409832</v>
      </c>
    </row>
    <row r="33" spans="1:13" x14ac:dyDescent="0.25">
      <c r="A33" s="8" t="s">
        <v>92</v>
      </c>
      <c r="B33" s="9" t="s">
        <v>93</v>
      </c>
      <c r="C33" s="2">
        <v>499924</v>
      </c>
      <c r="D33" s="2">
        <v>3868718</v>
      </c>
      <c r="E33" s="8" t="s">
        <v>94</v>
      </c>
      <c r="F33" s="9" t="s">
        <v>95</v>
      </c>
      <c r="G33" s="10">
        <v>41</v>
      </c>
      <c r="H33" s="10">
        <v>86</v>
      </c>
      <c r="I33" s="10">
        <v>75</v>
      </c>
      <c r="J33" s="10">
        <v>68</v>
      </c>
      <c r="K33" s="10">
        <v>62</v>
      </c>
      <c r="L33" s="10">
        <v>58</v>
      </c>
      <c r="M33" s="11">
        <f t="shared" si="0"/>
        <v>0.95081967213114749</v>
      </c>
    </row>
    <row r="34" spans="1:13" x14ac:dyDescent="0.25">
      <c r="A34" s="8"/>
      <c r="B34" s="9"/>
      <c r="C34" s="13"/>
      <c r="D34" s="13"/>
      <c r="E34" s="8"/>
      <c r="F34" s="9"/>
      <c r="G34" s="10"/>
      <c r="H34" s="10"/>
      <c r="I34" s="10"/>
      <c r="J34" s="10"/>
      <c r="K34" s="10"/>
      <c r="L34" s="10"/>
      <c r="M34" s="11"/>
    </row>
    <row r="35" spans="1:13" x14ac:dyDescent="0.25">
      <c r="A35" s="14" t="s">
        <v>96</v>
      </c>
      <c r="B35" s="8"/>
      <c r="C35" s="13"/>
      <c r="D35" s="13"/>
      <c r="E35" s="8"/>
      <c r="F35" s="8"/>
      <c r="G35" s="2">
        <f>AVERAGE(G6:G33)</f>
        <v>35.785714285714285</v>
      </c>
      <c r="H35" s="2"/>
      <c r="I35" s="2"/>
      <c r="J35" s="2"/>
      <c r="K35" s="2"/>
      <c r="L35" s="2">
        <f>AVERAGE(L6:L33)</f>
        <v>53.642857142857146</v>
      </c>
      <c r="M35" s="15">
        <f>SUM(L6:L33)/1640</f>
        <v>0.9158536585365854</v>
      </c>
    </row>
    <row r="36" spans="1:13" x14ac:dyDescent="0.25">
      <c r="A36" s="14" t="s">
        <v>97</v>
      </c>
      <c r="B36" s="8"/>
      <c r="C36" s="13"/>
      <c r="D36" s="13"/>
      <c r="E36" s="8"/>
      <c r="F36" s="8"/>
      <c r="G36" s="2"/>
      <c r="H36" s="2">
        <v>297</v>
      </c>
      <c r="I36" s="2">
        <v>158</v>
      </c>
      <c r="J36" s="2">
        <v>158</v>
      </c>
      <c r="K36" s="2">
        <v>157</v>
      </c>
      <c r="L36" s="2"/>
      <c r="M36" s="15"/>
    </row>
    <row r="37" spans="1:13" x14ac:dyDescent="0.25">
      <c r="A37" t="s">
        <v>98</v>
      </c>
      <c r="H37" s="10"/>
      <c r="I37" s="10"/>
      <c r="J37" s="10"/>
      <c r="K37" s="10"/>
    </row>
  </sheetData>
  <mergeCells count="3">
    <mergeCell ref="A1:M1"/>
    <mergeCell ref="A2:M2"/>
    <mergeCell ref="H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A12" workbookViewId="0">
      <selection activeCell="R34" sqref="R34"/>
    </sheetView>
  </sheetViews>
  <sheetFormatPr defaultRowHeight="15" x14ac:dyDescent="0.25"/>
  <cols>
    <col min="1" max="1" width="12.7109375" customWidth="1"/>
    <col min="2" max="2" width="15" bestFit="1" customWidth="1"/>
    <col min="3" max="3" width="6.85546875" customWidth="1"/>
    <col min="4" max="4" width="8.140625" customWidth="1"/>
    <col min="5" max="5" width="41" bestFit="1" customWidth="1"/>
    <col min="6" max="6" width="20.28515625" bestFit="1" customWidth="1"/>
    <col min="7" max="7" width="6.85546875" style="10" bestFit="1" customWidth="1"/>
    <col min="8" max="8" width="6.42578125" bestFit="1" customWidth="1"/>
    <col min="9" max="9" width="6.85546875" bestFit="1" customWidth="1"/>
    <col min="10" max="10" width="6.42578125" bestFit="1" customWidth="1"/>
    <col min="11" max="11" width="6.85546875" style="10" bestFit="1" customWidth="1"/>
    <col min="12" max="12" width="6.42578125" bestFit="1" customWidth="1"/>
    <col min="13" max="13" width="6.85546875" bestFit="1" customWidth="1"/>
    <col min="14" max="14" width="6.42578125" bestFit="1" customWidth="1"/>
    <col min="15" max="15" width="6.85546875" bestFit="1" customWidth="1"/>
    <col min="16" max="16" width="13.42578125" bestFit="1" customWidth="1"/>
    <col min="257" max="257" width="12.7109375" customWidth="1"/>
    <col min="258" max="258" width="15" bestFit="1" customWidth="1"/>
    <col min="259" max="259" width="6.85546875" customWidth="1"/>
    <col min="260" max="260" width="8.140625" customWidth="1"/>
    <col min="261" max="261" width="41" bestFit="1" customWidth="1"/>
    <col min="262" max="262" width="20.28515625" bestFit="1" customWidth="1"/>
    <col min="263" max="263" width="6.85546875" bestFit="1" customWidth="1"/>
    <col min="264" max="264" width="6.42578125" bestFit="1" customWidth="1"/>
    <col min="265" max="265" width="6.85546875" bestFit="1" customWidth="1"/>
    <col min="266" max="266" width="6.42578125" bestFit="1" customWidth="1"/>
    <col min="267" max="267" width="6.85546875" bestFit="1" customWidth="1"/>
    <col min="268" max="268" width="6.42578125" bestFit="1" customWidth="1"/>
    <col min="269" max="269" width="6.85546875" bestFit="1" customWidth="1"/>
    <col min="270" max="270" width="6.42578125" bestFit="1" customWidth="1"/>
    <col min="271" max="271" width="6.85546875" bestFit="1" customWidth="1"/>
    <col min="272" max="272" width="13.42578125" bestFit="1" customWidth="1"/>
    <col min="513" max="513" width="12.7109375" customWidth="1"/>
    <col min="514" max="514" width="15" bestFit="1" customWidth="1"/>
    <col min="515" max="515" width="6.85546875" customWidth="1"/>
    <col min="516" max="516" width="8.140625" customWidth="1"/>
    <col min="517" max="517" width="41" bestFit="1" customWidth="1"/>
    <col min="518" max="518" width="20.28515625" bestFit="1" customWidth="1"/>
    <col min="519" max="519" width="6.85546875" bestFit="1" customWidth="1"/>
    <col min="520" max="520" width="6.42578125" bestFit="1" customWidth="1"/>
    <col min="521" max="521" width="6.85546875" bestFit="1" customWidth="1"/>
    <col min="522" max="522" width="6.42578125" bestFit="1" customWidth="1"/>
    <col min="523" max="523" width="6.85546875" bestFit="1" customWidth="1"/>
    <col min="524" max="524" width="6.42578125" bestFit="1" customWidth="1"/>
    <col min="525" max="525" width="6.85546875" bestFit="1" customWidth="1"/>
    <col min="526" max="526" width="6.42578125" bestFit="1" customWidth="1"/>
    <col min="527" max="527" width="6.85546875" bestFit="1" customWidth="1"/>
    <col min="528" max="528" width="13.42578125" bestFit="1" customWidth="1"/>
    <col min="769" max="769" width="12.7109375" customWidth="1"/>
    <col min="770" max="770" width="15" bestFit="1" customWidth="1"/>
    <col min="771" max="771" width="6.85546875" customWidth="1"/>
    <col min="772" max="772" width="8.140625" customWidth="1"/>
    <col min="773" max="773" width="41" bestFit="1" customWidth="1"/>
    <col min="774" max="774" width="20.28515625" bestFit="1" customWidth="1"/>
    <col min="775" max="775" width="6.85546875" bestFit="1" customWidth="1"/>
    <col min="776" max="776" width="6.42578125" bestFit="1" customWidth="1"/>
    <col min="777" max="777" width="6.85546875" bestFit="1" customWidth="1"/>
    <col min="778" max="778" width="6.42578125" bestFit="1" customWidth="1"/>
    <col min="779" max="779" width="6.85546875" bestFit="1" customWidth="1"/>
    <col min="780" max="780" width="6.42578125" bestFit="1" customWidth="1"/>
    <col min="781" max="781" width="6.85546875" bestFit="1" customWidth="1"/>
    <col min="782" max="782" width="6.42578125" bestFit="1" customWidth="1"/>
    <col min="783" max="783" width="6.85546875" bestFit="1" customWidth="1"/>
    <col min="784" max="784" width="13.42578125" bestFit="1" customWidth="1"/>
    <col min="1025" max="1025" width="12.7109375" customWidth="1"/>
    <col min="1026" max="1026" width="15" bestFit="1" customWidth="1"/>
    <col min="1027" max="1027" width="6.85546875" customWidth="1"/>
    <col min="1028" max="1028" width="8.140625" customWidth="1"/>
    <col min="1029" max="1029" width="41" bestFit="1" customWidth="1"/>
    <col min="1030" max="1030" width="20.28515625" bestFit="1" customWidth="1"/>
    <col min="1031" max="1031" width="6.85546875" bestFit="1" customWidth="1"/>
    <col min="1032" max="1032" width="6.42578125" bestFit="1" customWidth="1"/>
    <col min="1033" max="1033" width="6.85546875" bestFit="1" customWidth="1"/>
    <col min="1034" max="1034" width="6.42578125" bestFit="1" customWidth="1"/>
    <col min="1035" max="1035" width="6.85546875" bestFit="1" customWidth="1"/>
    <col min="1036" max="1036" width="6.42578125" bestFit="1" customWidth="1"/>
    <col min="1037" max="1037" width="6.85546875" bestFit="1" customWidth="1"/>
    <col min="1038" max="1038" width="6.42578125" bestFit="1" customWidth="1"/>
    <col min="1039" max="1039" width="6.85546875" bestFit="1" customWidth="1"/>
    <col min="1040" max="1040" width="13.42578125" bestFit="1" customWidth="1"/>
    <col min="1281" max="1281" width="12.7109375" customWidth="1"/>
    <col min="1282" max="1282" width="15" bestFit="1" customWidth="1"/>
    <col min="1283" max="1283" width="6.85546875" customWidth="1"/>
    <col min="1284" max="1284" width="8.140625" customWidth="1"/>
    <col min="1285" max="1285" width="41" bestFit="1" customWidth="1"/>
    <col min="1286" max="1286" width="20.28515625" bestFit="1" customWidth="1"/>
    <col min="1287" max="1287" width="6.85546875" bestFit="1" customWidth="1"/>
    <col min="1288" max="1288" width="6.42578125" bestFit="1" customWidth="1"/>
    <col min="1289" max="1289" width="6.85546875" bestFit="1" customWidth="1"/>
    <col min="1290" max="1290" width="6.42578125" bestFit="1" customWidth="1"/>
    <col min="1291" max="1291" width="6.85546875" bestFit="1" customWidth="1"/>
    <col min="1292" max="1292" width="6.42578125" bestFit="1" customWidth="1"/>
    <col min="1293" max="1293" width="6.85546875" bestFit="1" customWidth="1"/>
    <col min="1294" max="1294" width="6.42578125" bestFit="1" customWidth="1"/>
    <col min="1295" max="1295" width="6.85546875" bestFit="1" customWidth="1"/>
    <col min="1296" max="1296" width="13.42578125" bestFit="1" customWidth="1"/>
    <col min="1537" max="1537" width="12.7109375" customWidth="1"/>
    <col min="1538" max="1538" width="15" bestFit="1" customWidth="1"/>
    <col min="1539" max="1539" width="6.85546875" customWidth="1"/>
    <col min="1540" max="1540" width="8.140625" customWidth="1"/>
    <col min="1541" max="1541" width="41" bestFit="1" customWidth="1"/>
    <col min="1542" max="1542" width="20.28515625" bestFit="1" customWidth="1"/>
    <col min="1543" max="1543" width="6.85546875" bestFit="1" customWidth="1"/>
    <col min="1544" max="1544" width="6.42578125" bestFit="1" customWidth="1"/>
    <col min="1545" max="1545" width="6.85546875" bestFit="1" customWidth="1"/>
    <col min="1546" max="1546" width="6.42578125" bestFit="1" customWidth="1"/>
    <col min="1547" max="1547" width="6.85546875" bestFit="1" customWidth="1"/>
    <col min="1548" max="1548" width="6.42578125" bestFit="1" customWidth="1"/>
    <col min="1549" max="1549" width="6.85546875" bestFit="1" customWidth="1"/>
    <col min="1550" max="1550" width="6.42578125" bestFit="1" customWidth="1"/>
    <col min="1551" max="1551" width="6.85546875" bestFit="1" customWidth="1"/>
    <col min="1552" max="1552" width="13.42578125" bestFit="1" customWidth="1"/>
    <col min="1793" max="1793" width="12.7109375" customWidth="1"/>
    <col min="1794" max="1794" width="15" bestFit="1" customWidth="1"/>
    <col min="1795" max="1795" width="6.85546875" customWidth="1"/>
    <col min="1796" max="1796" width="8.140625" customWidth="1"/>
    <col min="1797" max="1797" width="41" bestFit="1" customWidth="1"/>
    <col min="1798" max="1798" width="20.28515625" bestFit="1" customWidth="1"/>
    <col min="1799" max="1799" width="6.85546875" bestFit="1" customWidth="1"/>
    <col min="1800" max="1800" width="6.42578125" bestFit="1" customWidth="1"/>
    <col min="1801" max="1801" width="6.85546875" bestFit="1" customWidth="1"/>
    <col min="1802" max="1802" width="6.42578125" bestFit="1" customWidth="1"/>
    <col min="1803" max="1803" width="6.85546875" bestFit="1" customWidth="1"/>
    <col min="1804" max="1804" width="6.42578125" bestFit="1" customWidth="1"/>
    <col min="1805" max="1805" width="6.85546875" bestFit="1" customWidth="1"/>
    <col min="1806" max="1806" width="6.42578125" bestFit="1" customWidth="1"/>
    <col min="1807" max="1807" width="6.85546875" bestFit="1" customWidth="1"/>
    <col min="1808" max="1808" width="13.42578125" bestFit="1" customWidth="1"/>
    <col min="2049" max="2049" width="12.7109375" customWidth="1"/>
    <col min="2050" max="2050" width="15" bestFit="1" customWidth="1"/>
    <col min="2051" max="2051" width="6.85546875" customWidth="1"/>
    <col min="2052" max="2052" width="8.140625" customWidth="1"/>
    <col min="2053" max="2053" width="41" bestFit="1" customWidth="1"/>
    <col min="2054" max="2054" width="20.28515625" bestFit="1" customWidth="1"/>
    <col min="2055" max="2055" width="6.85546875" bestFit="1" customWidth="1"/>
    <col min="2056" max="2056" width="6.42578125" bestFit="1" customWidth="1"/>
    <col min="2057" max="2057" width="6.85546875" bestFit="1" customWidth="1"/>
    <col min="2058" max="2058" width="6.42578125" bestFit="1" customWidth="1"/>
    <col min="2059" max="2059" width="6.85546875" bestFit="1" customWidth="1"/>
    <col min="2060" max="2060" width="6.42578125" bestFit="1" customWidth="1"/>
    <col min="2061" max="2061" width="6.85546875" bestFit="1" customWidth="1"/>
    <col min="2062" max="2062" width="6.42578125" bestFit="1" customWidth="1"/>
    <col min="2063" max="2063" width="6.85546875" bestFit="1" customWidth="1"/>
    <col min="2064" max="2064" width="13.42578125" bestFit="1" customWidth="1"/>
    <col min="2305" max="2305" width="12.7109375" customWidth="1"/>
    <col min="2306" max="2306" width="15" bestFit="1" customWidth="1"/>
    <col min="2307" max="2307" width="6.85546875" customWidth="1"/>
    <col min="2308" max="2308" width="8.140625" customWidth="1"/>
    <col min="2309" max="2309" width="41" bestFit="1" customWidth="1"/>
    <col min="2310" max="2310" width="20.28515625" bestFit="1" customWidth="1"/>
    <col min="2311" max="2311" width="6.85546875" bestFit="1" customWidth="1"/>
    <col min="2312" max="2312" width="6.42578125" bestFit="1" customWidth="1"/>
    <col min="2313" max="2313" width="6.85546875" bestFit="1" customWidth="1"/>
    <col min="2314" max="2314" width="6.42578125" bestFit="1" customWidth="1"/>
    <col min="2315" max="2315" width="6.85546875" bestFit="1" customWidth="1"/>
    <col min="2316" max="2316" width="6.42578125" bestFit="1" customWidth="1"/>
    <col min="2317" max="2317" width="6.85546875" bestFit="1" customWidth="1"/>
    <col min="2318" max="2318" width="6.42578125" bestFit="1" customWidth="1"/>
    <col min="2319" max="2319" width="6.85546875" bestFit="1" customWidth="1"/>
    <col min="2320" max="2320" width="13.42578125" bestFit="1" customWidth="1"/>
    <col min="2561" max="2561" width="12.7109375" customWidth="1"/>
    <col min="2562" max="2562" width="15" bestFit="1" customWidth="1"/>
    <col min="2563" max="2563" width="6.85546875" customWidth="1"/>
    <col min="2564" max="2564" width="8.140625" customWidth="1"/>
    <col min="2565" max="2565" width="41" bestFit="1" customWidth="1"/>
    <col min="2566" max="2566" width="20.28515625" bestFit="1" customWidth="1"/>
    <col min="2567" max="2567" width="6.85546875" bestFit="1" customWidth="1"/>
    <col min="2568" max="2568" width="6.42578125" bestFit="1" customWidth="1"/>
    <col min="2569" max="2569" width="6.85546875" bestFit="1" customWidth="1"/>
    <col min="2570" max="2570" width="6.42578125" bestFit="1" customWidth="1"/>
    <col min="2571" max="2571" width="6.85546875" bestFit="1" customWidth="1"/>
    <col min="2572" max="2572" width="6.42578125" bestFit="1" customWidth="1"/>
    <col min="2573" max="2573" width="6.85546875" bestFit="1" customWidth="1"/>
    <col min="2574" max="2574" width="6.42578125" bestFit="1" customWidth="1"/>
    <col min="2575" max="2575" width="6.85546875" bestFit="1" customWidth="1"/>
    <col min="2576" max="2576" width="13.42578125" bestFit="1" customWidth="1"/>
    <col min="2817" max="2817" width="12.7109375" customWidth="1"/>
    <col min="2818" max="2818" width="15" bestFit="1" customWidth="1"/>
    <col min="2819" max="2819" width="6.85546875" customWidth="1"/>
    <col min="2820" max="2820" width="8.140625" customWidth="1"/>
    <col min="2821" max="2821" width="41" bestFit="1" customWidth="1"/>
    <col min="2822" max="2822" width="20.28515625" bestFit="1" customWidth="1"/>
    <col min="2823" max="2823" width="6.85546875" bestFit="1" customWidth="1"/>
    <col min="2824" max="2824" width="6.42578125" bestFit="1" customWidth="1"/>
    <col min="2825" max="2825" width="6.85546875" bestFit="1" customWidth="1"/>
    <col min="2826" max="2826" width="6.42578125" bestFit="1" customWidth="1"/>
    <col min="2827" max="2827" width="6.85546875" bestFit="1" customWidth="1"/>
    <col min="2828" max="2828" width="6.42578125" bestFit="1" customWidth="1"/>
    <col min="2829" max="2829" width="6.85546875" bestFit="1" customWidth="1"/>
    <col min="2830" max="2830" width="6.42578125" bestFit="1" customWidth="1"/>
    <col min="2831" max="2831" width="6.85546875" bestFit="1" customWidth="1"/>
    <col min="2832" max="2832" width="13.42578125" bestFit="1" customWidth="1"/>
    <col min="3073" max="3073" width="12.7109375" customWidth="1"/>
    <col min="3074" max="3074" width="15" bestFit="1" customWidth="1"/>
    <col min="3075" max="3075" width="6.85546875" customWidth="1"/>
    <col min="3076" max="3076" width="8.140625" customWidth="1"/>
    <col min="3077" max="3077" width="41" bestFit="1" customWidth="1"/>
    <col min="3078" max="3078" width="20.28515625" bestFit="1" customWidth="1"/>
    <col min="3079" max="3079" width="6.85546875" bestFit="1" customWidth="1"/>
    <col min="3080" max="3080" width="6.42578125" bestFit="1" customWidth="1"/>
    <col min="3081" max="3081" width="6.85546875" bestFit="1" customWidth="1"/>
    <col min="3082" max="3082" width="6.42578125" bestFit="1" customWidth="1"/>
    <col min="3083" max="3083" width="6.85546875" bestFit="1" customWidth="1"/>
    <col min="3084" max="3084" width="6.42578125" bestFit="1" customWidth="1"/>
    <col min="3085" max="3085" width="6.85546875" bestFit="1" customWidth="1"/>
    <col min="3086" max="3086" width="6.42578125" bestFit="1" customWidth="1"/>
    <col min="3087" max="3087" width="6.85546875" bestFit="1" customWidth="1"/>
    <col min="3088" max="3088" width="13.42578125" bestFit="1" customWidth="1"/>
    <col min="3329" max="3329" width="12.7109375" customWidth="1"/>
    <col min="3330" max="3330" width="15" bestFit="1" customWidth="1"/>
    <col min="3331" max="3331" width="6.85546875" customWidth="1"/>
    <col min="3332" max="3332" width="8.140625" customWidth="1"/>
    <col min="3333" max="3333" width="41" bestFit="1" customWidth="1"/>
    <col min="3334" max="3334" width="20.28515625" bestFit="1" customWidth="1"/>
    <col min="3335" max="3335" width="6.85546875" bestFit="1" customWidth="1"/>
    <col min="3336" max="3336" width="6.42578125" bestFit="1" customWidth="1"/>
    <col min="3337" max="3337" width="6.85546875" bestFit="1" customWidth="1"/>
    <col min="3338" max="3338" width="6.42578125" bestFit="1" customWidth="1"/>
    <col min="3339" max="3339" width="6.85546875" bestFit="1" customWidth="1"/>
    <col min="3340" max="3340" width="6.42578125" bestFit="1" customWidth="1"/>
    <col min="3341" max="3341" width="6.85546875" bestFit="1" customWidth="1"/>
    <col min="3342" max="3342" width="6.42578125" bestFit="1" customWidth="1"/>
    <col min="3343" max="3343" width="6.85546875" bestFit="1" customWidth="1"/>
    <col min="3344" max="3344" width="13.42578125" bestFit="1" customWidth="1"/>
    <col min="3585" max="3585" width="12.7109375" customWidth="1"/>
    <col min="3586" max="3586" width="15" bestFit="1" customWidth="1"/>
    <col min="3587" max="3587" width="6.85546875" customWidth="1"/>
    <col min="3588" max="3588" width="8.140625" customWidth="1"/>
    <col min="3589" max="3589" width="41" bestFit="1" customWidth="1"/>
    <col min="3590" max="3590" width="20.28515625" bestFit="1" customWidth="1"/>
    <col min="3591" max="3591" width="6.85546875" bestFit="1" customWidth="1"/>
    <col min="3592" max="3592" width="6.42578125" bestFit="1" customWidth="1"/>
    <col min="3593" max="3593" width="6.85546875" bestFit="1" customWidth="1"/>
    <col min="3594" max="3594" width="6.42578125" bestFit="1" customWidth="1"/>
    <col min="3595" max="3595" width="6.85546875" bestFit="1" customWidth="1"/>
    <col min="3596" max="3596" width="6.42578125" bestFit="1" customWidth="1"/>
    <col min="3597" max="3597" width="6.85546875" bestFit="1" customWidth="1"/>
    <col min="3598" max="3598" width="6.42578125" bestFit="1" customWidth="1"/>
    <col min="3599" max="3599" width="6.85546875" bestFit="1" customWidth="1"/>
    <col min="3600" max="3600" width="13.42578125" bestFit="1" customWidth="1"/>
    <col min="3841" max="3841" width="12.7109375" customWidth="1"/>
    <col min="3842" max="3842" width="15" bestFit="1" customWidth="1"/>
    <col min="3843" max="3843" width="6.85546875" customWidth="1"/>
    <col min="3844" max="3844" width="8.140625" customWidth="1"/>
    <col min="3845" max="3845" width="41" bestFit="1" customWidth="1"/>
    <col min="3846" max="3846" width="20.28515625" bestFit="1" customWidth="1"/>
    <col min="3847" max="3847" width="6.85546875" bestFit="1" customWidth="1"/>
    <col min="3848" max="3848" width="6.42578125" bestFit="1" customWidth="1"/>
    <col min="3849" max="3849" width="6.85546875" bestFit="1" customWidth="1"/>
    <col min="3850" max="3850" width="6.42578125" bestFit="1" customWidth="1"/>
    <col min="3851" max="3851" width="6.85546875" bestFit="1" customWidth="1"/>
    <col min="3852" max="3852" width="6.42578125" bestFit="1" customWidth="1"/>
    <col min="3853" max="3853" width="6.85546875" bestFit="1" customWidth="1"/>
    <col min="3854" max="3854" width="6.42578125" bestFit="1" customWidth="1"/>
    <col min="3855" max="3855" width="6.85546875" bestFit="1" customWidth="1"/>
    <col min="3856" max="3856" width="13.42578125" bestFit="1" customWidth="1"/>
    <col min="4097" max="4097" width="12.7109375" customWidth="1"/>
    <col min="4098" max="4098" width="15" bestFit="1" customWidth="1"/>
    <col min="4099" max="4099" width="6.85546875" customWidth="1"/>
    <col min="4100" max="4100" width="8.140625" customWidth="1"/>
    <col min="4101" max="4101" width="41" bestFit="1" customWidth="1"/>
    <col min="4102" max="4102" width="20.28515625" bestFit="1" customWidth="1"/>
    <col min="4103" max="4103" width="6.85546875" bestFit="1" customWidth="1"/>
    <col min="4104" max="4104" width="6.42578125" bestFit="1" customWidth="1"/>
    <col min="4105" max="4105" width="6.85546875" bestFit="1" customWidth="1"/>
    <col min="4106" max="4106" width="6.42578125" bestFit="1" customWidth="1"/>
    <col min="4107" max="4107" width="6.85546875" bestFit="1" customWidth="1"/>
    <col min="4108" max="4108" width="6.42578125" bestFit="1" customWidth="1"/>
    <col min="4109" max="4109" width="6.85546875" bestFit="1" customWidth="1"/>
    <col min="4110" max="4110" width="6.42578125" bestFit="1" customWidth="1"/>
    <col min="4111" max="4111" width="6.85546875" bestFit="1" customWidth="1"/>
    <col min="4112" max="4112" width="13.42578125" bestFit="1" customWidth="1"/>
    <col min="4353" max="4353" width="12.7109375" customWidth="1"/>
    <col min="4354" max="4354" width="15" bestFit="1" customWidth="1"/>
    <col min="4355" max="4355" width="6.85546875" customWidth="1"/>
    <col min="4356" max="4356" width="8.140625" customWidth="1"/>
    <col min="4357" max="4357" width="41" bestFit="1" customWidth="1"/>
    <col min="4358" max="4358" width="20.28515625" bestFit="1" customWidth="1"/>
    <col min="4359" max="4359" width="6.85546875" bestFit="1" customWidth="1"/>
    <col min="4360" max="4360" width="6.42578125" bestFit="1" customWidth="1"/>
    <col min="4361" max="4361" width="6.85546875" bestFit="1" customWidth="1"/>
    <col min="4362" max="4362" width="6.42578125" bestFit="1" customWidth="1"/>
    <col min="4363" max="4363" width="6.85546875" bestFit="1" customWidth="1"/>
    <col min="4364" max="4364" width="6.42578125" bestFit="1" customWidth="1"/>
    <col min="4365" max="4365" width="6.85546875" bestFit="1" customWidth="1"/>
    <col min="4366" max="4366" width="6.42578125" bestFit="1" customWidth="1"/>
    <col min="4367" max="4367" width="6.85546875" bestFit="1" customWidth="1"/>
    <col min="4368" max="4368" width="13.42578125" bestFit="1" customWidth="1"/>
    <col min="4609" max="4609" width="12.7109375" customWidth="1"/>
    <col min="4610" max="4610" width="15" bestFit="1" customWidth="1"/>
    <col min="4611" max="4611" width="6.85546875" customWidth="1"/>
    <col min="4612" max="4612" width="8.140625" customWidth="1"/>
    <col min="4613" max="4613" width="41" bestFit="1" customWidth="1"/>
    <col min="4614" max="4614" width="20.28515625" bestFit="1" customWidth="1"/>
    <col min="4615" max="4615" width="6.85546875" bestFit="1" customWidth="1"/>
    <col min="4616" max="4616" width="6.42578125" bestFit="1" customWidth="1"/>
    <col min="4617" max="4617" width="6.85546875" bestFit="1" customWidth="1"/>
    <col min="4618" max="4618" width="6.42578125" bestFit="1" customWidth="1"/>
    <col min="4619" max="4619" width="6.85546875" bestFit="1" customWidth="1"/>
    <col min="4620" max="4620" width="6.42578125" bestFit="1" customWidth="1"/>
    <col min="4621" max="4621" width="6.85546875" bestFit="1" customWidth="1"/>
    <col min="4622" max="4622" width="6.42578125" bestFit="1" customWidth="1"/>
    <col min="4623" max="4623" width="6.85546875" bestFit="1" customWidth="1"/>
    <col min="4624" max="4624" width="13.42578125" bestFit="1" customWidth="1"/>
    <col min="4865" max="4865" width="12.7109375" customWidth="1"/>
    <col min="4866" max="4866" width="15" bestFit="1" customWidth="1"/>
    <col min="4867" max="4867" width="6.85546875" customWidth="1"/>
    <col min="4868" max="4868" width="8.140625" customWidth="1"/>
    <col min="4869" max="4869" width="41" bestFit="1" customWidth="1"/>
    <col min="4870" max="4870" width="20.28515625" bestFit="1" customWidth="1"/>
    <col min="4871" max="4871" width="6.85546875" bestFit="1" customWidth="1"/>
    <col min="4872" max="4872" width="6.42578125" bestFit="1" customWidth="1"/>
    <col min="4873" max="4873" width="6.85546875" bestFit="1" customWidth="1"/>
    <col min="4874" max="4874" width="6.42578125" bestFit="1" customWidth="1"/>
    <col min="4875" max="4875" width="6.85546875" bestFit="1" customWidth="1"/>
    <col min="4876" max="4876" width="6.42578125" bestFit="1" customWidth="1"/>
    <col min="4877" max="4877" width="6.85546875" bestFit="1" customWidth="1"/>
    <col min="4878" max="4878" width="6.42578125" bestFit="1" customWidth="1"/>
    <col min="4879" max="4879" width="6.85546875" bestFit="1" customWidth="1"/>
    <col min="4880" max="4880" width="13.42578125" bestFit="1" customWidth="1"/>
    <col min="5121" max="5121" width="12.7109375" customWidth="1"/>
    <col min="5122" max="5122" width="15" bestFit="1" customWidth="1"/>
    <col min="5123" max="5123" width="6.85546875" customWidth="1"/>
    <col min="5124" max="5124" width="8.140625" customWidth="1"/>
    <col min="5125" max="5125" width="41" bestFit="1" customWidth="1"/>
    <col min="5126" max="5126" width="20.28515625" bestFit="1" customWidth="1"/>
    <col min="5127" max="5127" width="6.85546875" bestFit="1" customWidth="1"/>
    <col min="5128" max="5128" width="6.42578125" bestFit="1" customWidth="1"/>
    <col min="5129" max="5129" width="6.85546875" bestFit="1" customWidth="1"/>
    <col min="5130" max="5130" width="6.42578125" bestFit="1" customWidth="1"/>
    <col min="5131" max="5131" width="6.85546875" bestFit="1" customWidth="1"/>
    <col min="5132" max="5132" width="6.42578125" bestFit="1" customWidth="1"/>
    <col min="5133" max="5133" width="6.85546875" bestFit="1" customWidth="1"/>
    <col min="5134" max="5134" width="6.42578125" bestFit="1" customWidth="1"/>
    <col min="5135" max="5135" width="6.85546875" bestFit="1" customWidth="1"/>
    <col min="5136" max="5136" width="13.42578125" bestFit="1" customWidth="1"/>
    <col min="5377" max="5377" width="12.7109375" customWidth="1"/>
    <col min="5378" max="5378" width="15" bestFit="1" customWidth="1"/>
    <col min="5379" max="5379" width="6.85546875" customWidth="1"/>
    <col min="5380" max="5380" width="8.140625" customWidth="1"/>
    <col min="5381" max="5381" width="41" bestFit="1" customWidth="1"/>
    <col min="5382" max="5382" width="20.28515625" bestFit="1" customWidth="1"/>
    <col min="5383" max="5383" width="6.85546875" bestFit="1" customWidth="1"/>
    <col min="5384" max="5384" width="6.42578125" bestFit="1" customWidth="1"/>
    <col min="5385" max="5385" width="6.85546875" bestFit="1" customWidth="1"/>
    <col min="5386" max="5386" width="6.42578125" bestFit="1" customWidth="1"/>
    <col min="5387" max="5387" width="6.85546875" bestFit="1" customWidth="1"/>
    <col min="5388" max="5388" width="6.42578125" bestFit="1" customWidth="1"/>
    <col min="5389" max="5389" width="6.85546875" bestFit="1" customWidth="1"/>
    <col min="5390" max="5390" width="6.42578125" bestFit="1" customWidth="1"/>
    <col min="5391" max="5391" width="6.85546875" bestFit="1" customWidth="1"/>
    <col min="5392" max="5392" width="13.42578125" bestFit="1" customWidth="1"/>
    <col min="5633" max="5633" width="12.7109375" customWidth="1"/>
    <col min="5634" max="5634" width="15" bestFit="1" customWidth="1"/>
    <col min="5635" max="5635" width="6.85546875" customWidth="1"/>
    <col min="5636" max="5636" width="8.140625" customWidth="1"/>
    <col min="5637" max="5637" width="41" bestFit="1" customWidth="1"/>
    <col min="5638" max="5638" width="20.28515625" bestFit="1" customWidth="1"/>
    <col min="5639" max="5639" width="6.85546875" bestFit="1" customWidth="1"/>
    <col min="5640" max="5640" width="6.42578125" bestFit="1" customWidth="1"/>
    <col min="5641" max="5641" width="6.85546875" bestFit="1" customWidth="1"/>
    <col min="5642" max="5642" width="6.42578125" bestFit="1" customWidth="1"/>
    <col min="5643" max="5643" width="6.85546875" bestFit="1" customWidth="1"/>
    <col min="5644" max="5644" width="6.42578125" bestFit="1" customWidth="1"/>
    <col min="5645" max="5645" width="6.85546875" bestFit="1" customWidth="1"/>
    <col min="5646" max="5646" width="6.42578125" bestFit="1" customWidth="1"/>
    <col min="5647" max="5647" width="6.85546875" bestFit="1" customWidth="1"/>
    <col min="5648" max="5648" width="13.42578125" bestFit="1" customWidth="1"/>
    <col min="5889" max="5889" width="12.7109375" customWidth="1"/>
    <col min="5890" max="5890" width="15" bestFit="1" customWidth="1"/>
    <col min="5891" max="5891" width="6.85546875" customWidth="1"/>
    <col min="5892" max="5892" width="8.140625" customWidth="1"/>
    <col min="5893" max="5893" width="41" bestFit="1" customWidth="1"/>
    <col min="5894" max="5894" width="20.28515625" bestFit="1" customWidth="1"/>
    <col min="5895" max="5895" width="6.85546875" bestFit="1" customWidth="1"/>
    <col min="5896" max="5896" width="6.42578125" bestFit="1" customWidth="1"/>
    <col min="5897" max="5897" width="6.85546875" bestFit="1" customWidth="1"/>
    <col min="5898" max="5898" width="6.42578125" bestFit="1" customWidth="1"/>
    <col min="5899" max="5899" width="6.85546875" bestFit="1" customWidth="1"/>
    <col min="5900" max="5900" width="6.42578125" bestFit="1" customWidth="1"/>
    <col min="5901" max="5901" width="6.85546875" bestFit="1" customWidth="1"/>
    <col min="5902" max="5902" width="6.42578125" bestFit="1" customWidth="1"/>
    <col min="5903" max="5903" width="6.85546875" bestFit="1" customWidth="1"/>
    <col min="5904" max="5904" width="13.42578125" bestFit="1" customWidth="1"/>
    <col min="6145" max="6145" width="12.7109375" customWidth="1"/>
    <col min="6146" max="6146" width="15" bestFit="1" customWidth="1"/>
    <col min="6147" max="6147" width="6.85546875" customWidth="1"/>
    <col min="6148" max="6148" width="8.140625" customWidth="1"/>
    <col min="6149" max="6149" width="41" bestFit="1" customWidth="1"/>
    <col min="6150" max="6150" width="20.28515625" bestFit="1" customWidth="1"/>
    <col min="6151" max="6151" width="6.85546875" bestFit="1" customWidth="1"/>
    <col min="6152" max="6152" width="6.42578125" bestFit="1" customWidth="1"/>
    <col min="6153" max="6153" width="6.85546875" bestFit="1" customWidth="1"/>
    <col min="6154" max="6154" width="6.42578125" bestFit="1" customWidth="1"/>
    <col min="6155" max="6155" width="6.85546875" bestFit="1" customWidth="1"/>
    <col min="6156" max="6156" width="6.42578125" bestFit="1" customWidth="1"/>
    <col min="6157" max="6157" width="6.85546875" bestFit="1" customWidth="1"/>
    <col min="6158" max="6158" width="6.42578125" bestFit="1" customWidth="1"/>
    <col min="6159" max="6159" width="6.85546875" bestFit="1" customWidth="1"/>
    <col min="6160" max="6160" width="13.42578125" bestFit="1" customWidth="1"/>
    <col min="6401" max="6401" width="12.7109375" customWidth="1"/>
    <col min="6402" max="6402" width="15" bestFit="1" customWidth="1"/>
    <col min="6403" max="6403" width="6.85546875" customWidth="1"/>
    <col min="6404" max="6404" width="8.140625" customWidth="1"/>
    <col min="6405" max="6405" width="41" bestFit="1" customWidth="1"/>
    <col min="6406" max="6406" width="20.28515625" bestFit="1" customWidth="1"/>
    <col min="6407" max="6407" width="6.85546875" bestFit="1" customWidth="1"/>
    <col min="6408" max="6408" width="6.42578125" bestFit="1" customWidth="1"/>
    <col min="6409" max="6409" width="6.85546875" bestFit="1" customWidth="1"/>
    <col min="6410" max="6410" width="6.42578125" bestFit="1" customWidth="1"/>
    <col min="6411" max="6411" width="6.85546875" bestFit="1" customWidth="1"/>
    <col min="6412" max="6412" width="6.42578125" bestFit="1" customWidth="1"/>
    <col min="6413" max="6413" width="6.85546875" bestFit="1" customWidth="1"/>
    <col min="6414" max="6414" width="6.42578125" bestFit="1" customWidth="1"/>
    <col min="6415" max="6415" width="6.85546875" bestFit="1" customWidth="1"/>
    <col min="6416" max="6416" width="13.42578125" bestFit="1" customWidth="1"/>
    <col min="6657" max="6657" width="12.7109375" customWidth="1"/>
    <col min="6658" max="6658" width="15" bestFit="1" customWidth="1"/>
    <col min="6659" max="6659" width="6.85546875" customWidth="1"/>
    <col min="6660" max="6660" width="8.140625" customWidth="1"/>
    <col min="6661" max="6661" width="41" bestFit="1" customWidth="1"/>
    <col min="6662" max="6662" width="20.28515625" bestFit="1" customWidth="1"/>
    <col min="6663" max="6663" width="6.85546875" bestFit="1" customWidth="1"/>
    <col min="6664" max="6664" width="6.42578125" bestFit="1" customWidth="1"/>
    <col min="6665" max="6665" width="6.85546875" bestFit="1" customWidth="1"/>
    <col min="6666" max="6666" width="6.42578125" bestFit="1" customWidth="1"/>
    <col min="6667" max="6667" width="6.85546875" bestFit="1" customWidth="1"/>
    <col min="6668" max="6668" width="6.42578125" bestFit="1" customWidth="1"/>
    <col min="6669" max="6669" width="6.85546875" bestFit="1" customWidth="1"/>
    <col min="6670" max="6670" width="6.42578125" bestFit="1" customWidth="1"/>
    <col min="6671" max="6671" width="6.85546875" bestFit="1" customWidth="1"/>
    <col min="6672" max="6672" width="13.42578125" bestFit="1" customWidth="1"/>
    <col min="6913" max="6913" width="12.7109375" customWidth="1"/>
    <col min="6914" max="6914" width="15" bestFit="1" customWidth="1"/>
    <col min="6915" max="6915" width="6.85546875" customWidth="1"/>
    <col min="6916" max="6916" width="8.140625" customWidth="1"/>
    <col min="6917" max="6917" width="41" bestFit="1" customWidth="1"/>
    <col min="6918" max="6918" width="20.28515625" bestFit="1" customWidth="1"/>
    <col min="6919" max="6919" width="6.85546875" bestFit="1" customWidth="1"/>
    <col min="6920" max="6920" width="6.42578125" bestFit="1" customWidth="1"/>
    <col min="6921" max="6921" width="6.85546875" bestFit="1" customWidth="1"/>
    <col min="6922" max="6922" width="6.42578125" bestFit="1" customWidth="1"/>
    <col min="6923" max="6923" width="6.85546875" bestFit="1" customWidth="1"/>
    <col min="6924" max="6924" width="6.42578125" bestFit="1" customWidth="1"/>
    <col min="6925" max="6925" width="6.85546875" bestFit="1" customWidth="1"/>
    <col min="6926" max="6926" width="6.42578125" bestFit="1" customWidth="1"/>
    <col min="6927" max="6927" width="6.85546875" bestFit="1" customWidth="1"/>
    <col min="6928" max="6928" width="13.42578125" bestFit="1" customWidth="1"/>
    <col min="7169" max="7169" width="12.7109375" customWidth="1"/>
    <col min="7170" max="7170" width="15" bestFit="1" customWidth="1"/>
    <col min="7171" max="7171" width="6.85546875" customWidth="1"/>
    <col min="7172" max="7172" width="8.140625" customWidth="1"/>
    <col min="7173" max="7173" width="41" bestFit="1" customWidth="1"/>
    <col min="7174" max="7174" width="20.28515625" bestFit="1" customWidth="1"/>
    <col min="7175" max="7175" width="6.85546875" bestFit="1" customWidth="1"/>
    <col min="7176" max="7176" width="6.42578125" bestFit="1" customWidth="1"/>
    <col min="7177" max="7177" width="6.85546875" bestFit="1" customWidth="1"/>
    <col min="7178" max="7178" width="6.42578125" bestFit="1" customWidth="1"/>
    <col min="7179" max="7179" width="6.85546875" bestFit="1" customWidth="1"/>
    <col min="7180" max="7180" width="6.42578125" bestFit="1" customWidth="1"/>
    <col min="7181" max="7181" width="6.85546875" bestFit="1" customWidth="1"/>
    <col min="7182" max="7182" width="6.42578125" bestFit="1" customWidth="1"/>
    <col min="7183" max="7183" width="6.85546875" bestFit="1" customWidth="1"/>
    <col min="7184" max="7184" width="13.42578125" bestFit="1" customWidth="1"/>
    <col min="7425" max="7425" width="12.7109375" customWidth="1"/>
    <col min="7426" max="7426" width="15" bestFit="1" customWidth="1"/>
    <col min="7427" max="7427" width="6.85546875" customWidth="1"/>
    <col min="7428" max="7428" width="8.140625" customWidth="1"/>
    <col min="7429" max="7429" width="41" bestFit="1" customWidth="1"/>
    <col min="7430" max="7430" width="20.28515625" bestFit="1" customWidth="1"/>
    <col min="7431" max="7431" width="6.85546875" bestFit="1" customWidth="1"/>
    <col min="7432" max="7432" width="6.42578125" bestFit="1" customWidth="1"/>
    <col min="7433" max="7433" width="6.85546875" bestFit="1" customWidth="1"/>
    <col min="7434" max="7434" width="6.42578125" bestFit="1" customWidth="1"/>
    <col min="7435" max="7435" width="6.85546875" bestFit="1" customWidth="1"/>
    <col min="7436" max="7436" width="6.42578125" bestFit="1" customWidth="1"/>
    <col min="7437" max="7437" width="6.85546875" bestFit="1" customWidth="1"/>
    <col min="7438" max="7438" width="6.42578125" bestFit="1" customWidth="1"/>
    <col min="7439" max="7439" width="6.85546875" bestFit="1" customWidth="1"/>
    <col min="7440" max="7440" width="13.42578125" bestFit="1" customWidth="1"/>
    <col min="7681" max="7681" width="12.7109375" customWidth="1"/>
    <col min="7682" max="7682" width="15" bestFit="1" customWidth="1"/>
    <col min="7683" max="7683" width="6.85546875" customWidth="1"/>
    <col min="7684" max="7684" width="8.140625" customWidth="1"/>
    <col min="7685" max="7685" width="41" bestFit="1" customWidth="1"/>
    <col min="7686" max="7686" width="20.28515625" bestFit="1" customWidth="1"/>
    <col min="7687" max="7687" width="6.85546875" bestFit="1" customWidth="1"/>
    <col min="7688" max="7688" width="6.42578125" bestFit="1" customWidth="1"/>
    <col min="7689" max="7689" width="6.85546875" bestFit="1" customWidth="1"/>
    <col min="7690" max="7690" width="6.42578125" bestFit="1" customWidth="1"/>
    <col min="7691" max="7691" width="6.85546875" bestFit="1" customWidth="1"/>
    <col min="7692" max="7692" width="6.42578125" bestFit="1" customWidth="1"/>
    <col min="7693" max="7693" width="6.85546875" bestFit="1" customWidth="1"/>
    <col min="7694" max="7694" width="6.42578125" bestFit="1" customWidth="1"/>
    <col min="7695" max="7695" width="6.85546875" bestFit="1" customWidth="1"/>
    <col min="7696" max="7696" width="13.42578125" bestFit="1" customWidth="1"/>
    <col min="7937" max="7937" width="12.7109375" customWidth="1"/>
    <col min="7938" max="7938" width="15" bestFit="1" customWidth="1"/>
    <col min="7939" max="7939" width="6.85546875" customWidth="1"/>
    <col min="7940" max="7940" width="8.140625" customWidth="1"/>
    <col min="7941" max="7941" width="41" bestFit="1" customWidth="1"/>
    <col min="7942" max="7942" width="20.28515625" bestFit="1" customWidth="1"/>
    <col min="7943" max="7943" width="6.85546875" bestFit="1" customWidth="1"/>
    <col min="7944" max="7944" width="6.42578125" bestFit="1" customWidth="1"/>
    <col min="7945" max="7945" width="6.85546875" bestFit="1" customWidth="1"/>
    <col min="7946" max="7946" width="6.42578125" bestFit="1" customWidth="1"/>
    <col min="7947" max="7947" width="6.85546875" bestFit="1" customWidth="1"/>
    <col min="7948" max="7948" width="6.42578125" bestFit="1" customWidth="1"/>
    <col min="7949" max="7949" width="6.85546875" bestFit="1" customWidth="1"/>
    <col min="7950" max="7950" width="6.42578125" bestFit="1" customWidth="1"/>
    <col min="7951" max="7951" width="6.85546875" bestFit="1" customWidth="1"/>
    <col min="7952" max="7952" width="13.42578125" bestFit="1" customWidth="1"/>
    <col min="8193" max="8193" width="12.7109375" customWidth="1"/>
    <col min="8194" max="8194" width="15" bestFit="1" customWidth="1"/>
    <col min="8195" max="8195" width="6.85546875" customWidth="1"/>
    <col min="8196" max="8196" width="8.140625" customWidth="1"/>
    <col min="8197" max="8197" width="41" bestFit="1" customWidth="1"/>
    <col min="8198" max="8198" width="20.28515625" bestFit="1" customWidth="1"/>
    <col min="8199" max="8199" width="6.85546875" bestFit="1" customWidth="1"/>
    <col min="8200" max="8200" width="6.42578125" bestFit="1" customWidth="1"/>
    <col min="8201" max="8201" width="6.85546875" bestFit="1" customWidth="1"/>
    <col min="8202" max="8202" width="6.42578125" bestFit="1" customWidth="1"/>
    <col min="8203" max="8203" width="6.85546875" bestFit="1" customWidth="1"/>
    <col min="8204" max="8204" width="6.42578125" bestFit="1" customWidth="1"/>
    <col min="8205" max="8205" width="6.85546875" bestFit="1" customWidth="1"/>
    <col min="8206" max="8206" width="6.42578125" bestFit="1" customWidth="1"/>
    <col min="8207" max="8207" width="6.85546875" bestFit="1" customWidth="1"/>
    <col min="8208" max="8208" width="13.42578125" bestFit="1" customWidth="1"/>
    <col min="8449" max="8449" width="12.7109375" customWidth="1"/>
    <col min="8450" max="8450" width="15" bestFit="1" customWidth="1"/>
    <col min="8451" max="8451" width="6.85546875" customWidth="1"/>
    <col min="8452" max="8452" width="8.140625" customWidth="1"/>
    <col min="8453" max="8453" width="41" bestFit="1" customWidth="1"/>
    <col min="8454" max="8454" width="20.28515625" bestFit="1" customWidth="1"/>
    <col min="8455" max="8455" width="6.85546875" bestFit="1" customWidth="1"/>
    <col min="8456" max="8456" width="6.42578125" bestFit="1" customWidth="1"/>
    <col min="8457" max="8457" width="6.85546875" bestFit="1" customWidth="1"/>
    <col min="8458" max="8458" width="6.42578125" bestFit="1" customWidth="1"/>
    <col min="8459" max="8459" width="6.85546875" bestFit="1" customWidth="1"/>
    <col min="8460" max="8460" width="6.42578125" bestFit="1" customWidth="1"/>
    <col min="8461" max="8461" width="6.85546875" bestFit="1" customWidth="1"/>
    <col min="8462" max="8462" width="6.42578125" bestFit="1" customWidth="1"/>
    <col min="8463" max="8463" width="6.85546875" bestFit="1" customWidth="1"/>
    <col min="8464" max="8464" width="13.42578125" bestFit="1" customWidth="1"/>
    <col min="8705" max="8705" width="12.7109375" customWidth="1"/>
    <col min="8706" max="8706" width="15" bestFit="1" customWidth="1"/>
    <col min="8707" max="8707" width="6.85546875" customWidth="1"/>
    <col min="8708" max="8708" width="8.140625" customWidth="1"/>
    <col min="8709" max="8709" width="41" bestFit="1" customWidth="1"/>
    <col min="8710" max="8710" width="20.28515625" bestFit="1" customWidth="1"/>
    <col min="8711" max="8711" width="6.85546875" bestFit="1" customWidth="1"/>
    <col min="8712" max="8712" width="6.42578125" bestFit="1" customWidth="1"/>
    <col min="8713" max="8713" width="6.85546875" bestFit="1" customWidth="1"/>
    <col min="8714" max="8714" width="6.42578125" bestFit="1" customWidth="1"/>
    <col min="8715" max="8715" width="6.85546875" bestFit="1" customWidth="1"/>
    <col min="8716" max="8716" width="6.42578125" bestFit="1" customWidth="1"/>
    <col min="8717" max="8717" width="6.85546875" bestFit="1" customWidth="1"/>
    <col min="8718" max="8718" width="6.42578125" bestFit="1" customWidth="1"/>
    <col min="8719" max="8719" width="6.85546875" bestFit="1" customWidth="1"/>
    <col min="8720" max="8720" width="13.42578125" bestFit="1" customWidth="1"/>
    <col min="8961" max="8961" width="12.7109375" customWidth="1"/>
    <col min="8962" max="8962" width="15" bestFit="1" customWidth="1"/>
    <col min="8963" max="8963" width="6.85546875" customWidth="1"/>
    <col min="8964" max="8964" width="8.140625" customWidth="1"/>
    <col min="8965" max="8965" width="41" bestFit="1" customWidth="1"/>
    <col min="8966" max="8966" width="20.28515625" bestFit="1" customWidth="1"/>
    <col min="8967" max="8967" width="6.85546875" bestFit="1" customWidth="1"/>
    <col min="8968" max="8968" width="6.42578125" bestFit="1" customWidth="1"/>
    <col min="8969" max="8969" width="6.85546875" bestFit="1" customWidth="1"/>
    <col min="8970" max="8970" width="6.42578125" bestFit="1" customWidth="1"/>
    <col min="8971" max="8971" width="6.85546875" bestFit="1" customWidth="1"/>
    <col min="8972" max="8972" width="6.42578125" bestFit="1" customWidth="1"/>
    <col min="8973" max="8973" width="6.85546875" bestFit="1" customWidth="1"/>
    <col min="8974" max="8974" width="6.42578125" bestFit="1" customWidth="1"/>
    <col min="8975" max="8975" width="6.85546875" bestFit="1" customWidth="1"/>
    <col min="8976" max="8976" width="13.42578125" bestFit="1" customWidth="1"/>
    <col min="9217" max="9217" width="12.7109375" customWidth="1"/>
    <col min="9218" max="9218" width="15" bestFit="1" customWidth="1"/>
    <col min="9219" max="9219" width="6.85546875" customWidth="1"/>
    <col min="9220" max="9220" width="8.140625" customWidth="1"/>
    <col min="9221" max="9221" width="41" bestFit="1" customWidth="1"/>
    <col min="9222" max="9222" width="20.28515625" bestFit="1" customWidth="1"/>
    <col min="9223" max="9223" width="6.85546875" bestFit="1" customWidth="1"/>
    <col min="9224" max="9224" width="6.42578125" bestFit="1" customWidth="1"/>
    <col min="9225" max="9225" width="6.85546875" bestFit="1" customWidth="1"/>
    <col min="9226" max="9226" width="6.42578125" bestFit="1" customWidth="1"/>
    <col min="9227" max="9227" width="6.85546875" bestFit="1" customWidth="1"/>
    <col min="9228" max="9228" width="6.42578125" bestFit="1" customWidth="1"/>
    <col min="9229" max="9229" width="6.85546875" bestFit="1" customWidth="1"/>
    <col min="9230" max="9230" width="6.42578125" bestFit="1" customWidth="1"/>
    <col min="9231" max="9231" width="6.85546875" bestFit="1" customWidth="1"/>
    <col min="9232" max="9232" width="13.42578125" bestFit="1" customWidth="1"/>
    <col min="9473" max="9473" width="12.7109375" customWidth="1"/>
    <col min="9474" max="9474" width="15" bestFit="1" customWidth="1"/>
    <col min="9475" max="9475" width="6.85546875" customWidth="1"/>
    <col min="9476" max="9476" width="8.140625" customWidth="1"/>
    <col min="9477" max="9477" width="41" bestFit="1" customWidth="1"/>
    <col min="9478" max="9478" width="20.28515625" bestFit="1" customWidth="1"/>
    <col min="9479" max="9479" width="6.85546875" bestFit="1" customWidth="1"/>
    <col min="9480" max="9480" width="6.42578125" bestFit="1" customWidth="1"/>
    <col min="9481" max="9481" width="6.85546875" bestFit="1" customWidth="1"/>
    <col min="9482" max="9482" width="6.42578125" bestFit="1" customWidth="1"/>
    <col min="9483" max="9483" width="6.85546875" bestFit="1" customWidth="1"/>
    <col min="9484" max="9484" width="6.42578125" bestFit="1" customWidth="1"/>
    <col min="9485" max="9485" width="6.85546875" bestFit="1" customWidth="1"/>
    <col min="9486" max="9486" width="6.42578125" bestFit="1" customWidth="1"/>
    <col min="9487" max="9487" width="6.85546875" bestFit="1" customWidth="1"/>
    <col min="9488" max="9488" width="13.42578125" bestFit="1" customWidth="1"/>
    <col min="9729" max="9729" width="12.7109375" customWidth="1"/>
    <col min="9730" max="9730" width="15" bestFit="1" customWidth="1"/>
    <col min="9731" max="9731" width="6.85546875" customWidth="1"/>
    <col min="9732" max="9732" width="8.140625" customWidth="1"/>
    <col min="9733" max="9733" width="41" bestFit="1" customWidth="1"/>
    <col min="9734" max="9734" width="20.28515625" bestFit="1" customWidth="1"/>
    <col min="9735" max="9735" width="6.85546875" bestFit="1" customWidth="1"/>
    <col min="9736" max="9736" width="6.42578125" bestFit="1" customWidth="1"/>
    <col min="9737" max="9737" width="6.85546875" bestFit="1" customWidth="1"/>
    <col min="9738" max="9738" width="6.42578125" bestFit="1" customWidth="1"/>
    <col min="9739" max="9739" width="6.85546875" bestFit="1" customWidth="1"/>
    <col min="9740" max="9740" width="6.42578125" bestFit="1" customWidth="1"/>
    <col min="9741" max="9741" width="6.85546875" bestFit="1" customWidth="1"/>
    <col min="9742" max="9742" width="6.42578125" bestFit="1" customWidth="1"/>
    <col min="9743" max="9743" width="6.85546875" bestFit="1" customWidth="1"/>
    <col min="9744" max="9744" width="13.42578125" bestFit="1" customWidth="1"/>
    <col min="9985" max="9985" width="12.7109375" customWidth="1"/>
    <col min="9986" max="9986" width="15" bestFit="1" customWidth="1"/>
    <col min="9987" max="9987" width="6.85546875" customWidth="1"/>
    <col min="9988" max="9988" width="8.140625" customWidth="1"/>
    <col min="9989" max="9989" width="41" bestFit="1" customWidth="1"/>
    <col min="9990" max="9990" width="20.28515625" bestFit="1" customWidth="1"/>
    <col min="9991" max="9991" width="6.85546875" bestFit="1" customWidth="1"/>
    <col min="9992" max="9992" width="6.42578125" bestFit="1" customWidth="1"/>
    <col min="9993" max="9993" width="6.85546875" bestFit="1" customWidth="1"/>
    <col min="9994" max="9994" width="6.42578125" bestFit="1" customWidth="1"/>
    <col min="9995" max="9995" width="6.85546875" bestFit="1" customWidth="1"/>
    <col min="9996" max="9996" width="6.42578125" bestFit="1" customWidth="1"/>
    <col min="9997" max="9997" width="6.85546875" bestFit="1" customWidth="1"/>
    <col min="9998" max="9998" width="6.42578125" bestFit="1" customWidth="1"/>
    <col min="9999" max="9999" width="6.85546875" bestFit="1" customWidth="1"/>
    <col min="10000" max="10000" width="13.42578125" bestFit="1" customWidth="1"/>
    <col min="10241" max="10241" width="12.7109375" customWidth="1"/>
    <col min="10242" max="10242" width="15" bestFit="1" customWidth="1"/>
    <col min="10243" max="10243" width="6.85546875" customWidth="1"/>
    <col min="10244" max="10244" width="8.140625" customWidth="1"/>
    <col min="10245" max="10245" width="41" bestFit="1" customWidth="1"/>
    <col min="10246" max="10246" width="20.28515625" bestFit="1" customWidth="1"/>
    <col min="10247" max="10247" width="6.85546875" bestFit="1" customWidth="1"/>
    <col min="10248" max="10248" width="6.42578125" bestFit="1" customWidth="1"/>
    <col min="10249" max="10249" width="6.85546875" bestFit="1" customWidth="1"/>
    <col min="10250" max="10250" width="6.42578125" bestFit="1" customWidth="1"/>
    <col min="10251" max="10251" width="6.85546875" bestFit="1" customWidth="1"/>
    <col min="10252" max="10252" width="6.42578125" bestFit="1" customWidth="1"/>
    <col min="10253" max="10253" width="6.85546875" bestFit="1" customWidth="1"/>
    <col min="10254" max="10254" width="6.42578125" bestFit="1" customWidth="1"/>
    <col min="10255" max="10255" width="6.85546875" bestFit="1" customWidth="1"/>
    <col min="10256" max="10256" width="13.42578125" bestFit="1" customWidth="1"/>
    <col min="10497" max="10497" width="12.7109375" customWidth="1"/>
    <col min="10498" max="10498" width="15" bestFit="1" customWidth="1"/>
    <col min="10499" max="10499" width="6.85546875" customWidth="1"/>
    <col min="10500" max="10500" width="8.140625" customWidth="1"/>
    <col min="10501" max="10501" width="41" bestFit="1" customWidth="1"/>
    <col min="10502" max="10502" width="20.28515625" bestFit="1" customWidth="1"/>
    <col min="10503" max="10503" width="6.85546875" bestFit="1" customWidth="1"/>
    <col min="10504" max="10504" width="6.42578125" bestFit="1" customWidth="1"/>
    <col min="10505" max="10505" width="6.85546875" bestFit="1" customWidth="1"/>
    <col min="10506" max="10506" width="6.42578125" bestFit="1" customWidth="1"/>
    <col min="10507" max="10507" width="6.85546875" bestFit="1" customWidth="1"/>
    <col min="10508" max="10508" width="6.42578125" bestFit="1" customWidth="1"/>
    <col min="10509" max="10509" width="6.85546875" bestFit="1" customWidth="1"/>
    <col min="10510" max="10510" width="6.42578125" bestFit="1" customWidth="1"/>
    <col min="10511" max="10511" width="6.85546875" bestFit="1" customWidth="1"/>
    <col min="10512" max="10512" width="13.42578125" bestFit="1" customWidth="1"/>
    <col min="10753" max="10753" width="12.7109375" customWidth="1"/>
    <col min="10754" max="10754" width="15" bestFit="1" customWidth="1"/>
    <col min="10755" max="10755" width="6.85546875" customWidth="1"/>
    <col min="10756" max="10756" width="8.140625" customWidth="1"/>
    <col min="10757" max="10757" width="41" bestFit="1" customWidth="1"/>
    <col min="10758" max="10758" width="20.28515625" bestFit="1" customWidth="1"/>
    <col min="10759" max="10759" width="6.85546875" bestFit="1" customWidth="1"/>
    <col min="10760" max="10760" width="6.42578125" bestFit="1" customWidth="1"/>
    <col min="10761" max="10761" width="6.85546875" bestFit="1" customWidth="1"/>
    <col min="10762" max="10762" width="6.42578125" bestFit="1" customWidth="1"/>
    <col min="10763" max="10763" width="6.85546875" bestFit="1" customWidth="1"/>
    <col min="10764" max="10764" width="6.42578125" bestFit="1" customWidth="1"/>
    <col min="10765" max="10765" width="6.85546875" bestFit="1" customWidth="1"/>
    <col min="10766" max="10766" width="6.42578125" bestFit="1" customWidth="1"/>
    <col min="10767" max="10767" width="6.85546875" bestFit="1" customWidth="1"/>
    <col min="10768" max="10768" width="13.42578125" bestFit="1" customWidth="1"/>
    <col min="11009" max="11009" width="12.7109375" customWidth="1"/>
    <col min="11010" max="11010" width="15" bestFit="1" customWidth="1"/>
    <col min="11011" max="11011" width="6.85546875" customWidth="1"/>
    <col min="11012" max="11012" width="8.140625" customWidth="1"/>
    <col min="11013" max="11013" width="41" bestFit="1" customWidth="1"/>
    <col min="11014" max="11014" width="20.28515625" bestFit="1" customWidth="1"/>
    <col min="11015" max="11015" width="6.85546875" bestFit="1" customWidth="1"/>
    <col min="11016" max="11016" width="6.42578125" bestFit="1" customWidth="1"/>
    <col min="11017" max="11017" width="6.85546875" bestFit="1" customWidth="1"/>
    <col min="11018" max="11018" width="6.42578125" bestFit="1" customWidth="1"/>
    <col min="11019" max="11019" width="6.85546875" bestFit="1" customWidth="1"/>
    <col min="11020" max="11020" width="6.42578125" bestFit="1" customWidth="1"/>
    <col min="11021" max="11021" width="6.85546875" bestFit="1" customWidth="1"/>
    <col min="11022" max="11022" width="6.42578125" bestFit="1" customWidth="1"/>
    <col min="11023" max="11023" width="6.85546875" bestFit="1" customWidth="1"/>
    <col min="11024" max="11024" width="13.42578125" bestFit="1" customWidth="1"/>
    <col min="11265" max="11265" width="12.7109375" customWidth="1"/>
    <col min="11266" max="11266" width="15" bestFit="1" customWidth="1"/>
    <col min="11267" max="11267" width="6.85546875" customWidth="1"/>
    <col min="11268" max="11268" width="8.140625" customWidth="1"/>
    <col min="11269" max="11269" width="41" bestFit="1" customWidth="1"/>
    <col min="11270" max="11270" width="20.28515625" bestFit="1" customWidth="1"/>
    <col min="11271" max="11271" width="6.85546875" bestFit="1" customWidth="1"/>
    <col min="11272" max="11272" width="6.42578125" bestFit="1" customWidth="1"/>
    <col min="11273" max="11273" width="6.85546875" bestFit="1" customWidth="1"/>
    <col min="11274" max="11274" width="6.42578125" bestFit="1" customWidth="1"/>
    <col min="11275" max="11275" width="6.85546875" bestFit="1" customWidth="1"/>
    <col min="11276" max="11276" width="6.42578125" bestFit="1" customWidth="1"/>
    <col min="11277" max="11277" width="6.85546875" bestFit="1" customWidth="1"/>
    <col min="11278" max="11278" width="6.42578125" bestFit="1" customWidth="1"/>
    <col min="11279" max="11279" width="6.85546875" bestFit="1" customWidth="1"/>
    <col min="11280" max="11280" width="13.42578125" bestFit="1" customWidth="1"/>
    <col min="11521" max="11521" width="12.7109375" customWidth="1"/>
    <col min="11522" max="11522" width="15" bestFit="1" customWidth="1"/>
    <col min="11523" max="11523" width="6.85546875" customWidth="1"/>
    <col min="11524" max="11524" width="8.140625" customWidth="1"/>
    <col min="11525" max="11525" width="41" bestFit="1" customWidth="1"/>
    <col min="11526" max="11526" width="20.28515625" bestFit="1" customWidth="1"/>
    <col min="11527" max="11527" width="6.85546875" bestFit="1" customWidth="1"/>
    <col min="11528" max="11528" width="6.42578125" bestFit="1" customWidth="1"/>
    <col min="11529" max="11529" width="6.85546875" bestFit="1" customWidth="1"/>
    <col min="11530" max="11530" width="6.42578125" bestFit="1" customWidth="1"/>
    <col min="11531" max="11531" width="6.85546875" bestFit="1" customWidth="1"/>
    <col min="11532" max="11532" width="6.42578125" bestFit="1" customWidth="1"/>
    <col min="11533" max="11533" width="6.85546875" bestFit="1" customWidth="1"/>
    <col min="11534" max="11534" width="6.42578125" bestFit="1" customWidth="1"/>
    <col min="11535" max="11535" width="6.85546875" bestFit="1" customWidth="1"/>
    <col min="11536" max="11536" width="13.42578125" bestFit="1" customWidth="1"/>
    <col min="11777" max="11777" width="12.7109375" customWidth="1"/>
    <col min="11778" max="11778" width="15" bestFit="1" customWidth="1"/>
    <col min="11779" max="11779" width="6.85546875" customWidth="1"/>
    <col min="11780" max="11780" width="8.140625" customWidth="1"/>
    <col min="11781" max="11781" width="41" bestFit="1" customWidth="1"/>
    <col min="11782" max="11782" width="20.28515625" bestFit="1" customWidth="1"/>
    <col min="11783" max="11783" width="6.85546875" bestFit="1" customWidth="1"/>
    <col min="11784" max="11784" width="6.42578125" bestFit="1" customWidth="1"/>
    <col min="11785" max="11785" width="6.85546875" bestFit="1" customWidth="1"/>
    <col min="11786" max="11786" width="6.42578125" bestFit="1" customWidth="1"/>
    <col min="11787" max="11787" width="6.85546875" bestFit="1" customWidth="1"/>
    <col min="11788" max="11788" width="6.42578125" bestFit="1" customWidth="1"/>
    <col min="11789" max="11789" width="6.85546875" bestFit="1" customWidth="1"/>
    <col min="11790" max="11790" width="6.42578125" bestFit="1" customWidth="1"/>
    <col min="11791" max="11791" width="6.85546875" bestFit="1" customWidth="1"/>
    <col min="11792" max="11792" width="13.42578125" bestFit="1" customWidth="1"/>
    <col min="12033" max="12033" width="12.7109375" customWidth="1"/>
    <col min="12034" max="12034" width="15" bestFit="1" customWidth="1"/>
    <col min="12035" max="12035" width="6.85546875" customWidth="1"/>
    <col min="12036" max="12036" width="8.140625" customWidth="1"/>
    <col min="12037" max="12037" width="41" bestFit="1" customWidth="1"/>
    <col min="12038" max="12038" width="20.28515625" bestFit="1" customWidth="1"/>
    <col min="12039" max="12039" width="6.85546875" bestFit="1" customWidth="1"/>
    <col min="12040" max="12040" width="6.42578125" bestFit="1" customWidth="1"/>
    <col min="12041" max="12041" width="6.85546875" bestFit="1" customWidth="1"/>
    <col min="12042" max="12042" width="6.42578125" bestFit="1" customWidth="1"/>
    <col min="12043" max="12043" width="6.85546875" bestFit="1" customWidth="1"/>
    <col min="12044" max="12044" width="6.42578125" bestFit="1" customWidth="1"/>
    <col min="12045" max="12045" width="6.85546875" bestFit="1" customWidth="1"/>
    <col min="12046" max="12046" width="6.42578125" bestFit="1" customWidth="1"/>
    <col min="12047" max="12047" width="6.85546875" bestFit="1" customWidth="1"/>
    <col min="12048" max="12048" width="13.42578125" bestFit="1" customWidth="1"/>
    <col min="12289" max="12289" width="12.7109375" customWidth="1"/>
    <col min="12290" max="12290" width="15" bestFit="1" customWidth="1"/>
    <col min="12291" max="12291" width="6.85546875" customWidth="1"/>
    <col min="12292" max="12292" width="8.140625" customWidth="1"/>
    <col min="12293" max="12293" width="41" bestFit="1" customWidth="1"/>
    <col min="12294" max="12294" width="20.28515625" bestFit="1" customWidth="1"/>
    <col min="12295" max="12295" width="6.85546875" bestFit="1" customWidth="1"/>
    <col min="12296" max="12296" width="6.42578125" bestFit="1" customWidth="1"/>
    <col min="12297" max="12297" width="6.85546875" bestFit="1" customWidth="1"/>
    <col min="12298" max="12298" width="6.42578125" bestFit="1" customWidth="1"/>
    <col min="12299" max="12299" width="6.85546875" bestFit="1" customWidth="1"/>
    <col min="12300" max="12300" width="6.42578125" bestFit="1" customWidth="1"/>
    <col min="12301" max="12301" width="6.85546875" bestFit="1" customWidth="1"/>
    <col min="12302" max="12302" width="6.42578125" bestFit="1" customWidth="1"/>
    <col min="12303" max="12303" width="6.85546875" bestFit="1" customWidth="1"/>
    <col min="12304" max="12304" width="13.42578125" bestFit="1" customWidth="1"/>
    <col min="12545" max="12545" width="12.7109375" customWidth="1"/>
    <col min="12546" max="12546" width="15" bestFit="1" customWidth="1"/>
    <col min="12547" max="12547" width="6.85546875" customWidth="1"/>
    <col min="12548" max="12548" width="8.140625" customWidth="1"/>
    <col min="12549" max="12549" width="41" bestFit="1" customWidth="1"/>
    <col min="12550" max="12550" width="20.28515625" bestFit="1" customWidth="1"/>
    <col min="12551" max="12551" width="6.85546875" bestFit="1" customWidth="1"/>
    <col min="12552" max="12552" width="6.42578125" bestFit="1" customWidth="1"/>
    <col min="12553" max="12553" width="6.85546875" bestFit="1" customWidth="1"/>
    <col min="12554" max="12554" width="6.42578125" bestFit="1" customWidth="1"/>
    <col min="12555" max="12555" width="6.85546875" bestFit="1" customWidth="1"/>
    <col min="12556" max="12556" width="6.42578125" bestFit="1" customWidth="1"/>
    <col min="12557" max="12557" width="6.85546875" bestFit="1" customWidth="1"/>
    <col min="12558" max="12558" width="6.42578125" bestFit="1" customWidth="1"/>
    <col min="12559" max="12559" width="6.85546875" bestFit="1" customWidth="1"/>
    <col min="12560" max="12560" width="13.42578125" bestFit="1" customWidth="1"/>
    <col min="12801" max="12801" width="12.7109375" customWidth="1"/>
    <col min="12802" max="12802" width="15" bestFit="1" customWidth="1"/>
    <col min="12803" max="12803" width="6.85546875" customWidth="1"/>
    <col min="12804" max="12804" width="8.140625" customWidth="1"/>
    <col min="12805" max="12805" width="41" bestFit="1" customWidth="1"/>
    <col min="12806" max="12806" width="20.28515625" bestFit="1" customWidth="1"/>
    <col min="12807" max="12807" width="6.85546875" bestFit="1" customWidth="1"/>
    <col min="12808" max="12808" width="6.42578125" bestFit="1" customWidth="1"/>
    <col min="12809" max="12809" width="6.85546875" bestFit="1" customWidth="1"/>
    <col min="12810" max="12810" width="6.42578125" bestFit="1" customWidth="1"/>
    <col min="12811" max="12811" width="6.85546875" bestFit="1" customWidth="1"/>
    <col min="12812" max="12812" width="6.42578125" bestFit="1" customWidth="1"/>
    <col min="12813" max="12813" width="6.85546875" bestFit="1" customWidth="1"/>
    <col min="12814" max="12814" width="6.42578125" bestFit="1" customWidth="1"/>
    <col min="12815" max="12815" width="6.85546875" bestFit="1" customWidth="1"/>
    <col min="12816" max="12816" width="13.42578125" bestFit="1" customWidth="1"/>
    <col min="13057" max="13057" width="12.7109375" customWidth="1"/>
    <col min="13058" max="13058" width="15" bestFit="1" customWidth="1"/>
    <col min="13059" max="13059" width="6.85546875" customWidth="1"/>
    <col min="13060" max="13060" width="8.140625" customWidth="1"/>
    <col min="13061" max="13061" width="41" bestFit="1" customWidth="1"/>
    <col min="13062" max="13062" width="20.28515625" bestFit="1" customWidth="1"/>
    <col min="13063" max="13063" width="6.85546875" bestFit="1" customWidth="1"/>
    <col min="13064" max="13064" width="6.42578125" bestFit="1" customWidth="1"/>
    <col min="13065" max="13065" width="6.85546875" bestFit="1" customWidth="1"/>
    <col min="13066" max="13066" width="6.42578125" bestFit="1" customWidth="1"/>
    <col min="13067" max="13067" width="6.85546875" bestFit="1" customWidth="1"/>
    <col min="13068" max="13068" width="6.42578125" bestFit="1" customWidth="1"/>
    <col min="13069" max="13069" width="6.85546875" bestFit="1" customWidth="1"/>
    <col min="13070" max="13070" width="6.42578125" bestFit="1" customWidth="1"/>
    <col min="13071" max="13071" width="6.85546875" bestFit="1" customWidth="1"/>
    <col min="13072" max="13072" width="13.42578125" bestFit="1" customWidth="1"/>
    <col min="13313" max="13313" width="12.7109375" customWidth="1"/>
    <col min="13314" max="13314" width="15" bestFit="1" customWidth="1"/>
    <col min="13315" max="13315" width="6.85546875" customWidth="1"/>
    <col min="13316" max="13316" width="8.140625" customWidth="1"/>
    <col min="13317" max="13317" width="41" bestFit="1" customWidth="1"/>
    <col min="13318" max="13318" width="20.28515625" bestFit="1" customWidth="1"/>
    <col min="13319" max="13319" width="6.85546875" bestFit="1" customWidth="1"/>
    <col min="13320" max="13320" width="6.42578125" bestFit="1" customWidth="1"/>
    <col min="13321" max="13321" width="6.85546875" bestFit="1" customWidth="1"/>
    <col min="13322" max="13322" width="6.42578125" bestFit="1" customWidth="1"/>
    <col min="13323" max="13323" width="6.85546875" bestFit="1" customWidth="1"/>
    <col min="13324" max="13324" width="6.42578125" bestFit="1" customWidth="1"/>
    <col min="13325" max="13325" width="6.85546875" bestFit="1" customWidth="1"/>
    <col min="13326" max="13326" width="6.42578125" bestFit="1" customWidth="1"/>
    <col min="13327" max="13327" width="6.85546875" bestFit="1" customWidth="1"/>
    <col min="13328" max="13328" width="13.42578125" bestFit="1" customWidth="1"/>
    <col min="13569" max="13569" width="12.7109375" customWidth="1"/>
    <col min="13570" max="13570" width="15" bestFit="1" customWidth="1"/>
    <col min="13571" max="13571" width="6.85546875" customWidth="1"/>
    <col min="13572" max="13572" width="8.140625" customWidth="1"/>
    <col min="13573" max="13573" width="41" bestFit="1" customWidth="1"/>
    <col min="13574" max="13574" width="20.28515625" bestFit="1" customWidth="1"/>
    <col min="13575" max="13575" width="6.85546875" bestFit="1" customWidth="1"/>
    <col min="13576" max="13576" width="6.42578125" bestFit="1" customWidth="1"/>
    <col min="13577" max="13577" width="6.85546875" bestFit="1" customWidth="1"/>
    <col min="13578" max="13578" width="6.42578125" bestFit="1" customWidth="1"/>
    <col min="13579" max="13579" width="6.85546875" bestFit="1" customWidth="1"/>
    <col min="13580" max="13580" width="6.42578125" bestFit="1" customWidth="1"/>
    <col min="13581" max="13581" width="6.85546875" bestFit="1" customWidth="1"/>
    <col min="13582" max="13582" width="6.42578125" bestFit="1" customWidth="1"/>
    <col min="13583" max="13583" width="6.85546875" bestFit="1" customWidth="1"/>
    <col min="13584" max="13584" width="13.42578125" bestFit="1" customWidth="1"/>
    <col min="13825" max="13825" width="12.7109375" customWidth="1"/>
    <col min="13826" max="13826" width="15" bestFit="1" customWidth="1"/>
    <col min="13827" max="13827" width="6.85546875" customWidth="1"/>
    <col min="13828" max="13828" width="8.140625" customWidth="1"/>
    <col min="13829" max="13829" width="41" bestFit="1" customWidth="1"/>
    <col min="13830" max="13830" width="20.28515625" bestFit="1" customWidth="1"/>
    <col min="13831" max="13831" width="6.85546875" bestFit="1" customWidth="1"/>
    <col min="13832" max="13832" width="6.42578125" bestFit="1" customWidth="1"/>
    <col min="13833" max="13833" width="6.85546875" bestFit="1" customWidth="1"/>
    <col min="13834" max="13834" width="6.42578125" bestFit="1" customWidth="1"/>
    <col min="13835" max="13835" width="6.85546875" bestFit="1" customWidth="1"/>
    <col min="13836" max="13836" width="6.42578125" bestFit="1" customWidth="1"/>
    <col min="13837" max="13837" width="6.85546875" bestFit="1" customWidth="1"/>
    <col min="13838" max="13838" width="6.42578125" bestFit="1" customWidth="1"/>
    <col min="13839" max="13839" width="6.85546875" bestFit="1" customWidth="1"/>
    <col min="13840" max="13840" width="13.42578125" bestFit="1" customWidth="1"/>
    <col min="14081" max="14081" width="12.7109375" customWidth="1"/>
    <col min="14082" max="14082" width="15" bestFit="1" customWidth="1"/>
    <col min="14083" max="14083" width="6.85546875" customWidth="1"/>
    <col min="14084" max="14084" width="8.140625" customWidth="1"/>
    <col min="14085" max="14085" width="41" bestFit="1" customWidth="1"/>
    <col min="14086" max="14086" width="20.28515625" bestFit="1" customWidth="1"/>
    <col min="14087" max="14087" width="6.85546875" bestFit="1" customWidth="1"/>
    <col min="14088" max="14088" width="6.42578125" bestFit="1" customWidth="1"/>
    <col min="14089" max="14089" width="6.85546875" bestFit="1" customWidth="1"/>
    <col min="14090" max="14090" width="6.42578125" bestFit="1" customWidth="1"/>
    <col min="14091" max="14091" width="6.85546875" bestFit="1" customWidth="1"/>
    <col min="14092" max="14092" width="6.42578125" bestFit="1" customWidth="1"/>
    <col min="14093" max="14093" width="6.85546875" bestFit="1" customWidth="1"/>
    <col min="14094" max="14094" width="6.42578125" bestFit="1" customWidth="1"/>
    <col min="14095" max="14095" width="6.85546875" bestFit="1" customWidth="1"/>
    <col min="14096" max="14096" width="13.42578125" bestFit="1" customWidth="1"/>
    <col min="14337" max="14337" width="12.7109375" customWidth="1"/>
    <col min="14338" max="14338" width="15" bestFit="1" customWidth="1"/>
    <col min="14339" max="14339" width="6.85546875" customWidth="1"/>
    <col min="14340" max="14340" width="8.140625" customWidth="1"/>
    <col min="14341" max="14341" width="41" bestFit="1" customWidth="1"/>
    <col min="14342" max="14342" width="20.28515625" bestFit="1" customWidth="1"/>
    <col min="14343" max="14343" width="6.85546875" bestFit="1" customWidth="1"/>
    <col min="14344" max="14344" width="6.42578125" bestFit="1" customWidth="1"/>
    <col min="14345" max="14345" width="6.85546875" bestFit="1" customWidth="1"/>
    <col min="14346" max="14346" width="6.42578125" bestFit="1" customWidth="1"/>
    <col min="14347" max="14347" width="6.85546875" bestFit="1" customWidth="1"/>
    <col min="14348" max="14348" width="6.42578125" bestFit="1" customWidth="1"/>
    <col min="14349" max="14349" width="6.85546875" bestFit="1" customWidth="1"/>
    <col min="14350" max="14350" width="6.42578125" bestFit="1" customWidth="1"/>
    <col min="14351" max="14351" width="6.85546875" bestFit="1" customWidth="1"/>
    <col min="14352" max="14352" width="13.42578125" bestFit="1" customWidth="1"/>
    <col min="14593" max="14593" width="12.7109375" customWidth="1"/>
    <col min="14594" max="14594" width="15" bestFit="1" customWidth="1"/>
    <col min="14595" max="14595" width="6.85546875" customWidth="1"/>
    <col min="14596" max="14596" width="8.140625" customWidth="1"/>
    <col min="14597" max="14597" width="41" bestFit="1" customWidth="1"/>
    <col min="14598" max="14598" width="20.28515625" bestFit="1" customWidth="1"/>
    <col min="14599" max="14599" width="6.85546875" bestFit="1" customWidth="1"/>
    <col min="14600" max="14600" width="6.42578125" bestFit="1" customWidth="1"/>
    <col min="14601" max="14601" width="6.85546875" bestFit="1" customWidth="1"/>
    <col min="14602" max="14602" width="6.42578125" bestFit="1" customWidth="1"/>
    <col min="14603" max="14603" width="6.85546875" bestFit="1" customWidth="1"/>
    <col min="14604" max="14604" width="6.42578125" bestFit="1" customWidth="1"/>
    <col min="14605" max="14605" width="6.85546875" bestFit="1" customWidth="1"/>
    <col min="14606" max="14606" width="6.42578125" bestFit="1" customWidth="1"/>
    <col min="14607" max="14607" width="6.85546875" bestFit="1" customWidth="1"/>
    <col min="14608" max="14608" width="13.42578125" bestFit="1" customWidth="1"/>
    <col min="14849" max="14849" width="12.7109375" customWidth="1"/>
    <col min="14850" max="14850" width="15" bestFit="1" customWidth="1"/>
    <col min="14851" max="14851" width="6.85546875" customWidth="1"/>
    <col min="14852" max="14852" width="8.140625" customWidth="1"/>
    <col min="14853" max="14853" width="41" bestFit="1" customWidth="1"/>
    <col min="14854" max="14854" width="20.28515625" bestFit="1" customWidth="1"/>
    <col min="14855" max="14855" width="6.85546875" bestFit="1" customWidth="1"/>
    <col min="14856" max="14856" width="6.42578125" bestFit="1" customWidth="1"/>
    <col min="14857" max="14857" width="6.85546875" bestFit="1" customWidth="1"/>
    <col min="14858" max="14858" width="6.42578125" bestFit="1" customWidth="1"/>
    <col min="14859" max="14859" width="6.85546875" bestFit="1" customWidth="1"/>
    <col min="14860" max="14860" width="6.42578125" bestFit="1" customWidth="1"/>
    <col min="14861" max="14861" width="6.85546875" bestFit="1" customWidth="1"/>
    <col min="14862" max="14862" width="6.42578125" bestFit="1" customWidth="1"/>
    <col min="14863" max="14863" width="6.85546875" bestFit="1" customWidth="1"/>
    <col min="14864" max="14864" width="13.42578125" bestFit="1" customWidth="1"/>
    <col min="15105" max="15105" width="12.7109375" customWidth="1"/>
    <col min="15106" max="15106" width="15" bestFit="1" customWidth="1"/>
    <col min="15107" max="15107" width="6.85546875" customWidth="1"/>
    <col min="15108" max="15108" width="8.140625" customWidth="1"/>
    <col min="15109" max="15109" width="41" bestFit="1" customWidth="1"/>
    <col min="15110" max="15110" width="20.28515625" bestFit="1" customWidth="1"/>
    <col min="15111" max="15111" width="6.85546875" bestFit="1" customWidth="1"/>
    <col min="15112" max="15112" width="6.42578125" bestFit="1" customWidth="1"/>
    <col min="15113" max="15113" width="6.85546875" bestFit="1" customWidth="1"/>
    <col min="15114" max="15114" width="6.42578125" bestFit="1" customWidth="1"/>
    <col min="15115" max="15115" width="6.85546875" bestFit="1" customWidth="1"/>
    <col min="15116" max="15116" width="6.42578125" bestFit="1" customWidth="1"/>
    <col min="15117" max="15117" width="6.85546875" bestFit="1" customWidth="1"/>
    <col min="15118" max="15118" width="6.42578125" bestFit="1" customWidth="1"/>
    <col min="15119" max="15119" width="6.85546875" bestFit="1" customWidth="1"/>
    <col min="15120" max="15120" width="13.42578125" bestFit="1" customWidth="1"/>
    <col min="15361" max="15361" width="12.7109375" customWidth="1"/>
    <col min="15362" max="15362" width="15" bestFit="1" customWidth="1"/>
    <col min="15363" max="15363" width="6.85546875" customWidth="1"/>
    <col min="15364" max="15364" width="8.140625" customWidth="1"/>
    <col min="15365" max="15365" width="41" bestFit="1" customWidth="1"/>
    <col min="15366" max="15366" width="20.28515625" bestFit="1" customWidth="1"/>
    <col min="15367" max="15367" width="6.85546875" bestFit="1" customWidth="1"/>
    <col min="15368" max="15368" width="6.42578125" bestFit="1" customWidth="1"/>
    <col min="15369" max="15369" width="6.85546875" bestFit="1" customWidth="1"/>
    <col min="15370" max="15370" width="6.42578125" bestFit="1" customWidth="1"/>
    <col min="15371" max="15371" width="6.85546875" bestFit="1" customWidth="1"/>
    <col min="15372" max="15372" width="6.42578125" bestFit="1" customWidth="1"/>
    <col min="15373" max="15373" width="6.85546875" bestFit="1" customWidth="1"/>
    <col min="15374" max="15374" width="6.42578125" bestFit="1" customWidth="1"/>
    <col min="15375" max="15375" width="6.85546875" bestFit="1" customWidth="1"/>
    <col min="15376" max="15376" width="13.42578125" bestFit="1" customWidth="1"/>
    <col min="15617" max="15617" width="12.7109375" customWidth="1"/>
    <col min="15618" max="15618" width="15" bestFit="1" customWidth="1"/>
    <col min="15619" max="15619" width="6.85546875" customWidth="1"/>
    <col min="15620" max="15620" width="8.140625" customWidth="1"/>
    <col min="15621" max="15621" width="41" bestFit="1" customWidth="1"/>
    <col min="15622" max="15622" width="20.28515625" bestFit="1" customWidth="1"/>
    <col min="15623" max="15623" width="6.85546875" bestFit="1" customWidth="1"/>
    <col min="15624" max="15624" width="6.42578125" bestFit="1" customWidth="1"/>
    <col min="15625" max="15625" width="6.85546875" bestFit="1" customWidth="1"/>
    <col min="15626" max="15626" width="6.42578125" bestFit="1" customWidth="1"/>
    <col min="15627" max="15627" width="6.85546875" bestFit="1" customWidth="1"/>
    <col min="15628" max="15628" width="6.42578125" bestFit="1" customWidth="1"/>
    <col min="15629" max="15629" width="6.85546875" bestFit="1" customWidth="1"/>
    <col min="15630" max="15630" width="6.42578125" bestFit="1" customWidth="1"/>
    <col min="15631" max="15631" width="6.85546875" bestFit="1" customWidth="1"/>
    <col min="15632" max="15632" width="13.42578125" bestFit="1" customWidth="1"/>
    <col min="15873" max="15873" width="12.7109375" customWidth="1"/>
    <col min="15874" max="15874" width="15" bestFit="1" customWidth="1"/>
    <col min="15875" max="15875" width="6.85546875" customWidth="1"/>
    <col min="15876" max="15876" width="8.140625" customWidth="1"/>
    <col min="15877" max="15877" width="41" bestFit="1" customWidth="1"/>
    <col min="15878" max="15878" width="20.28515625" bestFit="1" customWidth="1"/>
    <col min="15879" max="15879" width="6.85546875" bestFit="1" customWidth="1"/>
    <col min="15880" max="15880" width="6.42578125" bestFit="1" customWidth="1"/>
    <col min="15881" max="15881" width="6.85546875" bestFit="1" customWidth="1"/>
    <col min="15882" max="15882" width="6.42578125" bestFit="1" customWidth="1"/>
    <col min="15883" max="15883" width="6.85546875" bestFit="1" customWidth="1"/>
    <col min="15884" max="15884" width="6.42578125" bestFit="1" customWidth="1"/>
    <col min="15885" max="15885" width="6.85546875" bestFit="1" customWidth="1"/>
    <col min="15886" max="15886" width="6.42578125" bestFit="1" customWidth="1"/>
    <col min="15887" max="15887" width="6.85546875" bestFit="1" customWidth="1"/>
    <col min="15888" max="15888" width="13.42578125" bestFit="1" customWidth="1"/>
    <col min="16129" max="16129" width="12.7109375" customWidth="1"/>
    <col min="16130" max="16130" width="15" bestFit="1" customWidth="1"/>
    <col min="16131" max="16131" width="6.85546875" customWidth="1"/>
    <col min="16132" max="16132" width="8.140625" customWidth="1"/>
    <col min="16133" max="16133" width="41" bestFit="1" customWidth="1"/>
    <col min="16134" max="16134" width="20.28515625" bestFit="1" customWidth="1"/>
    <col min="16135" max="16135" width="6.85546875" bestFit="1" customWidth="1"/>
    <col min="16136" max="16136" width="6.42578125" bestFit="1" customWidth="1"/>
    <col min="16137" max="16137" width="6.85546875" bestFit="1" customWidth="1"/>
    <col min="16138" max="16138" width="6.42578125" bestFit="1" customWidth="1"/>
    <col min="16139" max="16139" width="6.85546875" bestFit="1" customWidth="1"/>
    <col min="16140" max="16140" width="6.42578125" bestFit="1" customWidth="1"/>
    <col min="16141" max="16141" width="6.85546875" bestFit="1" customWidth="1"/>
    <col min="16142" max="16142" width="6.42578125" bestFit="1" customWidth="1"/>
    <col min="16143" max="16143" width="6.85546875" bestFit="1" customWidth="1"/>
    <col min="16144" max="16144" width="13.42578125" bestFit="1" customWidth="1"/>
  </cols>
  <sheetData>
    <row r="1" spans="1:16" ht="18.75" x14ac:dyDescent="0.25">
      <c r="A1" s="29" t="s">
        <v>99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x14ac:dyDescent="0.25">
      <c r="A2" s="26" t="s">
        <v>100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 x14ac:dyDescent="0.25">
      <c r="A3" s="16"/>
      <c r="B3" s="16"/>
      <c r="C3" s="16"/>
      <c r="D3" s="16"/>
      <c r="E3" s="16"/>
      <c r="F3" s="16"/>
      <c r="H3" s="16"/>
      <c r="I3" s="16"/>
      <c r="J3" s="16"/>
      <c r="L3" s="16"/>
      <c r="M3" s="16"/>
      <c r="N3" s="16"/>
    </row>
    <row r="4" spans="1:16" x14ac:dyDescent="0.25">
      <c r="A4" s="16"/>
      <c r="B4" s="16"/>
      <c r="C4" s="16"/>
      <c r="D4" s="16"/>
      <c r="E4" s="16"/>
      <c r="F4" s="16"/>
      <c r="G4" s="30" t="s">
        <v>101</v>
      </c>
      <c r="H4" s="30"/>
      <c r="I4" s="30" t="s">
        <v>102</v>
      </c>
      <c r="J4" s="30"/>
      <c r="K4" s="30" t="s">
        <v>103</v>
      </c>
      <c r="L4" s="30"/>
      <c r="M4" s="30" t="s">
        <v>104</v>
      </c>
      <c r="N4" s="30"/>
      <c r="O4" s="30" t="s">
        <v>105</v>
      </c>
      <c r="P4" s="30"/>
    </row>
    <row r="5" spans="1:16" x14ac:dyDescent="0.25">
      <c r="A5" s="17" t="s">
        <v>5</v>
      </c>
      <c r="B5" s="17" t="s">
        <v>6</v>
      </c>
      <c r="C5" s="17" t="s">
        <v>7</v>
      </c>
      <c r="D5" s="17" t="s">
        <v>8</v>
      </c>
      <c r="E5" s="17" t="s">
        <v>9</v>
      </c>
      <c r="F5" s="17" t="s">
        <v>10</v>
      </c>
      <c r="G5" s="17" t="s">
        <v>106</v>
      </c>
      <c r="H5" s="17" t="s">
        <v>107</v>
      </c>
      <c r="I5" s="17" t="s">
        <v>106</v>
      </c>
      <c r="J5" s="17" t="s">
        <v>107</v>
      </c>
      <c r="K5" s="17" t="s">
        <v>106</v>
      </c>
      <c r="L5" s="17" t="s">
        <v>107</v>
      </c>
      <c r="M5" s="17" t="s">
        <v>106</v>
      </c>
      <c r="N5" s="17" t="s">
        <v>107</v>
      </c>
      <c r="O5" s="17" t="s">
        <v>106</v>
      </c>
      <c r="P5" s="17" t="s">
        <v>108</v>
      </c>
    </row>
    <row r="6" spans="1:16" x14ac:dyDescent="0.25">
      <c r="A6" t="s">
        <v>18</v>
      </c>
      <c r="B6" s="10" t="s">
        <v>19</v>
      </c>
      <c r="C6" s="2">
        <v>417056</v>
      </c>
      <c r="D6" s="2">
        <v>3699183</v>
      </c>
      <c r="E6" t="s">
        <v>20</v>
      </c>
      <c r="F6" s="10"/>
      <c r="G6" s="2">
        <v>14</v>
      </c>
      <c r="H6" s="18">
        <v>0</v>
      </c>
      <c r="I6" s="2">
        <v>12</v>
      </c>
      <c r="J6" s="18">
        <v>0.01</v>
      </c>
      <c r="K6" s="2">
        <v>11</v>
      </c>
      <c r="L6" s="18">
        <v>0</v>
      </c>
      <c r="M6" s="2">
        <v>9</v>
      </c>
      <c r="N6" s="18">
        <v>0</v>
      </c>
      <c r="O6" s="10">
        <v>46</v>
      </c>
      <c r="P6" s="19">
        <f>(O6/61)</f>
        <v>0.75409836065573765</v>
      </c>
    </row>
    <row r="7" spans="1:16" x14ac:dyDescent="0.25">
      <c r="A7" t="s">
        <v>21</v>
      </c>
      <c r="B7" s="10" t="s">
        <v>22</v>
      </c>
      <c r="C7" s="2">
        <v>530355</v>
      </c>
      <c r="D7" s="2">
        <v>3588470</v>
      </c>
      <c r="E7" t="s">
        <v>23</v>
      </c>
      <c r="F7" s="10" t="s">
        <v>22</v>
      </c>
      <c r="G7" s="2">
        <v>15</v>
      </c>
      <c r="H7" s="18">
        <v>0</v>
      </c>
      <c r="I7" s="2">
        <v>14</v>
      </c>
      <c r="J7" s="18">
        <v>0</v>
      </c>
      <c r="K7" s="10">
        <v>13</v>
      </c>
      <c r="L7" s="18">
        <v>0</v>
      </c>
      <c r="M7" s="2">
        <v>13</v>
      </c>
      <c r="N7" s="18">
        <v>0</v>
      </c>
      <c r="O7" s="10">
        <v>55</v>
      </c>
      <c r="P7" s="19">
        <f t="shared" ref="P7:P33" si="0">(O7/61)</f>
        <v>0.90163934426229508</v>
      </c>
    </row>
    <row r="8" spans="1:16" x14ac:dyDescent="0.25">
      <c r="A8" t="s">
        <v>24</v>
      </c>
      <c r="B8" s="10" t="s">
        <v>25</v>
      </c>
      <c r="C8" s="2">
        <v>595649</v>
      </c>
      <c r="D8" s="2">
        <v>3638503</v>
      </c>
      <c r="E8" t="s">
        <v>26</v>
      </c>
      <c r="F8" s="9" t="s">
        <v>27</v>
      </c>
      <c r="G8" s="2">
        <v>15</v>
      </c>
      <c r="H8" s="18">
        <v>0.02</v>
      </c>
      <c r="I8" s="2">
        <v>14</v>
      </c>
      <c r="J8" s="18">
        <v>0.01</v>
      </c>
      <c r="K8" s="2">
        <v>13</v>
      </c>
      <c r="L8" s="18">
        <v>0.01</v>
      </c>
      <c r="M8" s="2">
        <v>15</v>
      </c>
      <c r="N8" s="18">
        <v>0.01</v>
      </c>
      <c r="O8" s="10">
        <v>57</v>
      </c>
      <c r="P8" s="19">
        <f t="shared" si="0"/>
        <v>0.93442622950819676</v>
      </c>
    </row>
    <row r="9" spans="1:16" x14ac:dyDescent="0.25">
      <c r="A9" t="s">
        <v>28</v>
      </c>
      <c r="B9" s="10" t="s">
        <v>25</v>
      </c>
      <c r="C9" s="2">
        <v>625554</v>
      </c>
      <c r="D9" s="2">
        <v>3645337</v>
      </c>
      <c r="E9" t="s">
        <v>29</v>
      </c>
      <c r="F9" s="10"/>
      <c r="G9" s="2">
        <v>15</v>
      </c>
      <c r="H9" s="18">
        <v>0</v>
      </c>
      <c r="I9" s="2">
        <v>14</v>
      </c>
      <c r="J9" s="18">
        <v>0</v>
      </c>
      <c r="K9" s="2">
        <v>14</v>
      </c>
      <c r="L9" s="18">
        <v>0</v>
      </c>
      <c r="M9" s="2">
        <v>15</v>
      </c>
      <c r="N9" s="18">
        <v>0</v>
      </c>
      <c r="O9" s="10">
        <v>58</v>
      </c>
      <c r="P9" s="19">
        <f t="shared" si="0"/>
        <v>0.95081967213114749</v>
      </c>
    </row>
    <row r="10" spans="1:16" x14ac:dyDescent="0.25">
      <c r="A10" t="s">
        <v>30</v>
      </c>
      <c r="B10" s="10" t="s">
        <v>25</v>
      </c>
      <c r="C10" s="2">
        <v>598473</v>
      </c>
      <c r="D10" s="2">
        <v>3634157</v>
      </c>
      <c r="E10" t="s">
        <v>31</v>
      </c>
      <c r="F10" s="9" t="s">
        <v>27</v>
      </c>
      <c r="G10" s="2">
        <v>15</v>
      </c>
      <c r="H10" s="18">
        <v>0.02</v>
      </c>
      <c r="I10" s="2">
        <v>14</v>
      </c>
      <c r="J10" s="18">
        <v>0.01</v>
      </c>
      <c r="K10" s="2">
        <v>15</v>
      </c>
      <c r="L10" s="18">
        <v>0.01</v>
      </c>
      <c r="M10" s="2">
        <v>15</v>
      </c>
      <c r="N10" s="18">
        <v>0.01</v>
      </c>
      <c r="O10" s="10">
        <v>59</v>
      </c>
      <c r="P10" s="19">
        <f t="shared" si="0"/>
        <v>0.96721311475409832</v>
      </c>
    </row>
    <row r="11" spans="1:16" x14ac:dyDescent="0.25">
      <c r="A11" t="s">
        <v>32</v>
      </c>
      <c r="B11" s="10" t="s">
        <v>33</v>
      </c>
      <c r="C11" s="2">
        <v>649208</v>
      </c>
      <c r="D11" s="2">
        <v>3809572</v>
      </c>
      <c r="E11" t="s">
        <v>34</v>
      </c>
      <c r="F11" s="10" t="s">
        <v>33</v>
      </c>
      <c r="G11" s="2">
        <v>3</v>
      </c>
      <c r="H11" s="18">
        <v>0.05</v>
      </c>
      <c r="I11" s="2"/>
      <c r="J11" s="18"/>
      <c r="K11" s="2"/>
      <c r="L11" s="18"/>
      <c r="M11" s="2"/>
      <c r="N11" s="18"/>
      <c r="O11" s="10">
        <v>3</v>
      </c>
      <c r="P11" s="19">
        <f>(O11/6)</f>
        <v>0.5</v>
      </c>
    </row>
    <row r="12" spans="1:16" x14ac:dyDescent="0.25">
      <c r="A12" t="s">
        <v>35</v>
      </c>
      <c r="B12" s="10" t="s">
        <v>36</v>
      </c>
      <c r="C12" s="2">
        <v>610696</v>
      </c>
      <c r="D12" s="2">
        <v>3784358</v>
      </c>
      <c r="E12" t="s">
        <v>109</v>
      </c>
      <c r="F12" s="10" t="s">
        <v>36</v>
      </c>
      <c r="G12" s="2">
        <v>16</v>
      </c>
      <c r="H12" s="18">
        <v>0.01</v>
      </c>
      <c r="I12" s="2">
        <v>15</v>
      </c>
      <c r="J12" s="18">
        <v>0.01</v>
      </c>
      <c r="K12" s="2">
        <v>15</v>
      </c>
      <c r="L12" s="18">
        <v>0.01</v>
      </c>
      <c r="M12" s="2">
        <v>14</v>
      </c>
      <c r="N12" s="18">
        <v>0.01</v>
      </c>
      <c r="O12" s="10">
        <v>60</v>
      </c>
      <c r="P12" s="19">
        <f t="shared" si="0"/>
        <v>0.98360655737704916</v>
      </c>
    </row>
    <row r="13" spans="1:16" x14ac:dyDescent="0.25">
      <c r="A13" t="s">
        <v>38</v>
      </c>
      <c r="B13" s="10" t="s">
        <v>39</v>
      </c>
      <c r="C13" s="2">
        <v>658389</v>
      </c>
      <c r="D13" s="2">
        <v>3693255</v>
      </c>
      <c r="E13" t="s">
        <v>40</v>
      </c>
      <c r="F13" s="10" t="s">
        <v>39</v>
      </c>
      <c r="G13" s="2">
        <v>24</v>
      </c>
      <c r="H13" s="18">
        <v>0.01</v>
      </c>
      <c r="I13" s="2">
        <v>17</v>
      </c>
      <c r="J13" s="18">
        <v>0.01</v>
      </c>
      <c r="K13" s="2">
        <v>15</v>
      </c>
      <c r="L13" s="18">
        <v>0</v>
      </c>
      <c r="M13" s="2">
        <v>15</v>
      </c>
      <c r="N13" s="18">
        <v>0.01</v>
      </c>
      <c r="O13" s="10">
        <v>71</v>
      </c>
      <c r="P13" s="19">
        <f>(O13/73)</f>
        <v>0.9726027397260274</v>
      </c>
    </row>
    <row r="14" spans="1:16" x14ac:dyDescent="0.25">
      <c r="A14" t="s">
        <v>41</v>
      </c>
      <c r="B14" s="10" t="s">
        <v>39</v>
      </c>
      <c r="C14" s="2">
        <v>658711</v>
      </c>
      <c r="D14" s="2">
        <v>3692520</v>
      </c>
      <c r="E14" t="s">
        <v>42</v>
      </c>
      <c r="F14" s="10" t="s">
        <v>39</v>
      </c>
      <c r="G14" s="2">
        <v>20</v>
      </c>
      <c r="H14" s="18">
        <v>0.01</v>
      </c>
      <c r="I14" s="2">
        <v>13</v>
      </c>
      <c r="J14" s="18">
        <v>0.01</v>
      </c>
      <c r="K14" s="2">
        <v>12</v>
      </c>
      <c r="L14" s="18">
        <v>0.01</v>
      </c>
      <c r="M14" s="2">
        <v>15</v>
      </c>
      <c r="N14" s="18">
        <v>0.01</v>
      </c>
      <c r="O14" s="10">
        <v>60</v>
      </c>
      <c r="P14" s="19">
        <f>(O14/73)</f>
        <v>0.82191780821917804</v>
      </c>
    </row>
    <row r="15" spans="1:16" x14ac:dyDescent="0.25">
      <c r="A15" t="s">
        <v>43</v>
      </c>
      <c r="B15" s="10" t="s">
        <v>39</v>
      </c>
      <c r="C15" s="2">
        <v>658375</v>
      </c>
      <c r="D15" s="2">
        <v>3690944</v>
      </c>
      <c r="E15" t="s">
        <v>44</v>
      </c>
      <c r="F15" s="10" t="s">
        <v>39</v>
      </c>
      <c r="G15" s="2">
        <v>26</v>
      </c>
      <c r="H15" s="18">
        <v>0</v>
      </c>
      <c r="I15" s="2">
        <v>17</v>
      </c>
      <c r="J15" s="18">
        <v>0</v>
      </c>
      <c r="K15" s="2">
        <v>14</v>
      </c>
      <c r="L15" s="18">
        <v>0</v>
      </c>
      <c r="M15" s="2">
        <v>14</v>
      </c>
      <c r="N15" s="18">
        <v>0</v>
      </c>
      <c r="O15" s="10">
        <v>71</v>
      </c>
      <c r="P15" s="19">
        <f>(O15/73)</f>
        <v>0.9726027397260274</v>
      </c>
    </row>
    <row r="16" spans="1:16" x14ac:dyDescent="0.25">
      <c r="A16" t="s">
        <v>45</v>
      </c>
      <c r="B16" s="10" t="s">
        <v>39</v>
      </c>
      <c r="C16" s="2">
        <v>659490</v>
      </c>
      <c r="D16" s="2">
        <v>3693858</v>
      </c>
      <c r="E16" t="s">
        <v>46</v>
      </c>
      <c r="F16" s="10" t="s">
        <v>39</v>
      </c>
      <c r="G16" s="2">
        <v>24</v>
      </c>
      <c r="H16" s="18">
        <v>0.01</v>
      </c>
      <c r="I16" s="2">
        <v>15</v>
      </c>
      <c r="J16" s="18">
        <v>0.02</v>
      </c>
      <c r="K16" s="2">
        <v>15</v>
      </c>
      <c r="L16" s="18">
        <v>0.02</v>
      </c>
      <c r="M16" s="2">
        <v>15</v>
      </c>
      <c r="N16" s="18">
        <v>0.01</v>
      </c>
      <c r="O16" s="10">
        <v>69</v>
      </c>
      <c r="P16" s="19">
        <f>(O16/73)</f>
        <v>0.9452054794520548</v>
      </c>
    </row>
    <row r="17" spans="1:16" x14ac:dyDescent="0.25">
      <c r="A17" t="s">
        <v>47</v>
      </c>
      <c r="B17" s="10" t="s">
        <v>48</v>
      </c>
      <c r="C17" s="2">
        <v>371736</v>
      </c>
      <c r="D17" s="2">
        <v>3855846</v>
      </c>
      <c r="E17" t="s">
        <v>110</v>
      </c>
      <c r="F17" s="10" t="s">
        <v>48</v>
      </c>
      <c r="G17" s="2">
        <v>16</v>
      </c>
      <c r="H17" s="18">
        <v>0.02</v>
      </c>
      <c r="I17" s="2">
        <v>11</v>
      </c>
      <c r="J17" s="18">
        <v>0.01</v>
      </c>
      <c r="K17" s="2">
        <v>12</v>
      </c>
      <c r="L17" s="18">
        <v>0.01</v>
      </c>
      <c r="M17" s="2">
        <v>12</v>
      </c>
      <c r="N17" s="18">
        <v>0.01</v>
      </c>
      <c r="O17" s="10">
        <v>51</v>
      </c>
      <c r="P17" s="19">
        <f t="shared" si="0"/>
        <v>0.83606557377049184</v>
      </c>
    </row>
    <row r="18" spans="1:16" x14ac:dyDescent="0.25">
      <c r="A18" t="s">
        <v>50</v>
      </c>
      <c r="B18" s="10" t="s">
        <v>48</v>
      </c>
      <c r="C18" s="2">
        <v>387723</v>
      </c>
      <c r="D18" s="2">
        <v>3866851</v>
      </c>
      <c r="E18" t="s">
        <v>51</v>
      </c>
      <c r="F18" s="10" t="s">
        <v>52</v>
      </c>
      <c r="G18" s="2">
        <v>15</v>
      </c>
      <c r="H18" s="18">
        <v>0</v>
      </c>
      <c r="I18" s="2">
        <v>13</v>
      </c>
      <c r="J18" s="18">
        <v>0</v>
      </c>
      <c r="K18" s="2">
        <v>15</v>
      </c>
      <c r="L18" s="18">
        <v>0.01</v>
      </c>
      <c r="M18" s="2">
        <v>13</v>
      </c>
      <c r="N18" s="18">
        <v>0.01</v>
      </c>
      <c r="O18" s="10">
        <v>56</v>
      </c>
      <c r="P18" s="19">
        <f t="shared" si="0"/>
        <v>0.91803278688524592</v>
      </c>
    </row>
    <row r="19" spans="1:16" x14ac:dyDescent="0.25">
      <c r="A19" t="s">
        <v>53</v>
      </c>
      <c r="B19" s="10" t="s">
        <v>54</v>
      </c>
      <c r="C19" s="2">
        <v>393814</v>
      </c>
      <c r="D19" s="2">
        <v>3782427</v>
      </c>
      <c r="E19" t="s">
        <v>111</v>
      </c>
      <c r="F19" s="10" t="s">
        <v>54</v>
      </c>
      <c r="G19" s="2">
        <v>15</v>
      </c>
      <c r="H19" s="18">
        <v>0.01</v>
      </c>
      <c r="I19" s="2">
        <v>11</v>
      </c>
      <c r="J19" s="18">
        <v>0.01</v>
      </c>
      <c r="K19" s="2">
        <v>15</v>
      </c>
      <c r="L19" s="18">
        <v>0</v>
      </c>
      <c r="M19" s="2">
        <v>14</v>
      </c>
      <c r="N19" s="18">
        <v>0.01</v>
      </c>
      <c r="O19" s="10">
        <v>55</v>
      </c>
      <c r="P19" s="19">
        <f t="shared" si="0"/>
        <v>0.90163934426229508</v>
      </c>
    </row>
    <row r="20" spans="1:16" x14ac:dyDescent="0.25">
      <c r="A20" t="s">
        <v>56</v>
      </c>
      <c r="B20" s="10" t="s">
        <v>54</v>
      </c>
      <c r="C20" s="2">
        <v>393053</v>
      </c>
      <c r="D20" s="2">
        <v>3780864</v>
      </c>
      <c r="E20" t="s">
        <v>57</v>
      </c>
      <c r="F20" s="10"/>
      <c r="G20" s="2">
        <v>15</v>
      </c>
      <c r="H20" s="18">
        <v>0.02</v>
      </c>
      <c r="I20" s="2">
        <v>15</v>
      </c>
      <c r="J20" s="18">
        <v>0.02</v>
      </c>
      <c r="K20" s="2">
        <v>14</v>
      </c>
      <c r="L20" s="18">
        <v>0.02</v>
      </c>
      <c r="M20" s="2">
        <v>14</v>
      </c>
      <c r="N20" s="18">
        <v>0.02</v>
      </c>
      <c r="O20" s="10">
        <v>58</v>
      </c>
      <c r="P20" s="19">
        <f t="shared" si="0"/>
        <v>0.95081967213114749</v>
      </c>
    </row>
    <row r="21" spans="1:16" x14ac:dyDescent="0.25">
      <c r="A21" t="s">
        <v>58</v>
      </c>
      <c r="B21" s="10" t="s">
        <v>59</v>
      </c>
      <c r="C21" s="2">
        <v>489216</v>
      </c>
      <c r="D21" s="2">
        <v>3637122</v>
      </c>
      <c r="E21" t="s">
        <v>60</v>
      </c>
      <c r="F21" s="10" t="s">
        <v>59</v>
      </c>
      <c r="G21" s="2">
        <v>15</v>
      </c>
      <c r="H21" s="18">
        <v>0</v>
      </c>
      <c r="I21" s="2">
        <v>12</v>
      </c>
      <c r="J21" s="18">
        <v>0</v>
      </c>
      <c r="K21" s="2">
        <v>14</v>
      </c>
      <c r="L21" s="18">
        <v>0</v>
      </c>
      <c r="M21" s="2">
        <v>14</v>
      </c>
      <c r="N21" s="18">
        <v>0</v>
      </c>
      <c r="O21" s="10">
        <v>55</v>
      </c>
      <c r="P21" s="19">
        <f t="shared" si="0"/>
        <v>0.90163934426229508</v>
      </c>
    </row>
    <row r="22" spans="1:16" x14ac:dyDescent="0.25">
      <c r="A22" t="s">
        <v>61</v>
      </c>
      <c r="B22" s="10" t="s">
        <v>62</v>
      </c>
      <c r="C22" s="2">
        <v>696737</v>
      </c>
      <c r="D22" s="2">
        <v>3731000</v>
      </c>
      <c r="E22" t="s">
        <v>63</v>
      </c>
      <c r="F22" s="10" t="s">
        <v>64</v>
      </c>
      <c r="G22" s="2">
        <v>16</v>
      </c>
      <c r="H22" s="18">
        <v>0.01</v>
      </c>
      <c r="I22" s="2">
        <v>13</v>
      </c>
      <c r="J22" s="18">
        <v>0.01</v>
      </c>
      <c r="K22" s="2">
        <v>11</v>
      </c>
      <c r="L22" s="18">
        <v>0</v>
      </c>
      <c r="M22" s="2">
        <v>13</v>
      </c>
      <c r="N22" s="18">
        <v>0.01</v>
      </c>
      <c r="O22" s="10">
        <v>53</v>
      </c>
      <c r="P22" s="19">
        <f t="shared" si="0"/>
        <v>0.86885245901639341</v>
      </c>
    </row>
    <row r="23" spans="1:16" x14ac:dyDescent="0.25">
      <c r="A23" s="8" t="s">
        <v>65</v>
      </c>
      <c r="B23" s="9" t="s">
        <v>66</v>
      </c>
      <c r="C23" s="10">
        <v>406283</v>
      </c>
      <c r="D23" s="10">
        <v>3818121</v>
      </c>
      <c r="E23" t="s">
        <v>67</v>
      </c>
      <c r="F23" s="9" t="s">
        <v>66</v>
      </c>
      <c r="G23" s="2">
        <v>16</v>
      </c>
      <c r="H23" s="18">
        <v>0.01</v>
      </c>
      <c r="I23" s="2">
        <v>14</v>
      </c>
      <c r="J23" s="18">
        <v>0</v>
      </c>
      <c r="K23" s="2">
        <v>15</v>
      </c>
      <c r="L23" s="18">
        <v>0</v>
      </c>
      <c r="M23" s="2">
        <v>15</v>
      </c>
      <c r="N23" s="18">
        <v>0</v>
      </c>
      <c r="O23" s="10">
        <v>60</v>
      </c>
      <c r="P23" s="19">
        <f t="shared" si="0"/>
        <v>0.98360655737704916</v>
      </c>
    </row>
    <row r="24" spans="1:16" x14ac:dyDescent="0.25">
      <c r="A24" t="s">
        <v>68</v>
      </c>
      <c r="B24" s="10" t="s">
        <v>69</v>
      </c>
      <c r="C24" s="2">
        <v>488916</v>
      </c>
      <c r="D24" s="2">
        <v>3738007</v>
      </c>
      <c r="E24" t="s">
        <v>112</v>
      </c>
      <c r="F24" s="10"/>
      <c r="G24" s="2">
        <v>14</v>
      </c>
      <c r="H24" s="18">
        <v>0.01</v>
      </c>
      <c r="I24" s="2">
        <v>14</v>
      </c>
      <c r="J24" s="18">
        <v>0.01</v>
      </c>
      <c r="K24" s="2">
        <v>12</v>
      </c>
      <c r="L24" s="18">
        <v>0.01</v>
      </c>
      <c r="M24" s="2">
        <v>13</v>
      </c>
      <c r="N24" s="18">
        <v>0.01</v>
      </c>
      <c r="O24" s="10">
        <v>53</v>
      </c>
      <c r="P24" s="19">
        <f t="shared" si="0"/>
        <v>0.86885245901639341</v>
      </c>
    </row>
    <row r="25" spans="1:16" x14ac:dyDescent="0.25">
      <c r="A25" s="8" t="s">
        <v>71</v>
      </c>
      <c r="B25" s="9" t="s">
        <v>69</v>
      </c>
      <c r="C25" s="2">
        <v>493969</v>
      </c>
      <c r="D25" s="2">
        <v>3758514</v>
      </c>
      <c r="E25" s="8" t="s">
        <v>72</v>
      </c>
      <c r="F25" s="9" t="s">
        <v>73</v>
      </c>
      <c r="G25" s="10">
        <v>15</v>
      </c>
      <c r="H25" s="18">
        <v>0.02</v>
      </c>
      <c r="I25" s="2">
        <v>15</v>
      </c>
      <c r="J25" s="18">
        <v>0.01</v>
      </c>
      <c r="K25" s="2">
        <v>12</v>
      </c>
      <c r="L25" s="18">
        <v>0.01</v>
      </c>
      <c r="M25" s="2">
        <v>15</v>
      </c>
      <c r="N25" s="18">
        <v>0.01</v>
      </c>
      <c r="O25" s="10">
        <v>57</v>
      </c>
      <c r="P25" s="19">
        <f t="shared" si="0"/>
        <v>0.93442622950819676</v>
      </c>
    </row>
    <row r="26" spans="1:16" x14ac:dyDescent="0.25">
      <c r="A26" t="s">
        <v>74</v>
      </c>
      <c r="B26" s="10" t="s">
        <v>75</v>
      </c>
      <c r="C26" s="2">
        <v>497871</v>
      </c>
      <c r="D26" s="2">
        <v>3762547</v>
      </c>
      <c r="E26" s="8" t="s">
        <v>76</v>
      </c>
      <c r="F26" s="10" t="s">
        <v>77</v>
      </c>
      <c r="G26" s="2">
        <v>14</v>
      </c>
      <c r="H26" s="18">
        <v>0.04</v>
      </c>
      <c r="I26" s="2">
        <v>15</v>
      </c>
      <c r="J26" s="18">
        <v>0.01</v>
      </c>
      <c r="K26" s="2">
        <v>14</v>
      </c>
      <c r="L26" s="18">
        <v>0</v>
      </c>
      <c r="M26" s="2">
        <v>14</v>
      </c>
      <c r="N26" s="18">
        <v>0.01</v>
      </c>
      <c r="O26" s="10">
        <v>57</v>
      </c>
      <c r="P26" s="19">
        <f t="shared" si="0"/>
        <v>0.93442622950819676</v>
      </c>
    </row>
    <row r="27" spans="1:16" x14ac:dyDescent="0.25">
      <c r="A27" t="s">
        <v>78</v>
      </c>
      <c r="B27" s="10" t="s">
        <v>75</v>
      </c>
      <c r="C27" s="2">
        <v>503485</v>
      </c>
      <c r="D27" s="2">
        <v>3772372</v>
      </c>
      <c r="E27" t="s">
        <v>113</v>
      </c>
      <c r="F27" s="10" t="s">
        <v>77</v>
      </c>
      <c r="G27" s="2">
        <v>16</v>
      </c>
      <c r="H27" s="18">
        <v>0.01</v>
      </c>
      <c r="I27" s="2">
        <v>15</v>
      </c>
      <c r="J27" s="18">
        <v>0</v>
      </c>
      <c r="K27" s="2">
        <v>14</v>
      </c>
      <c r="L27" s="18">
        <v>7.0000000000000007E-2</v>
      </c>
      <c r="M27" s="2">
        <v>15</v>
      </c>
      <c r="N27" s="18">
        <v>0</v>
      </c>
      <c r="O27" s="10">
        <v>60</v>
      </c>
      <c r="P27" s="19">
        <f t="shared" si="0"/>
        <v>0.98360655737704916</v>
      </c>
    </row>
    <row r="28" spans="1:16" x14ac:dyDescent="0.25">
      <c r="A28" s="8" t="s">
        <v>80</v>
      </c>
      <c r="B28" s="9" t="s">
        <v>75</v>
      </c>
      <c r="C28" s="2">
        <v>498204</v>
      </c>
      <c r="D28" s="2">
        <v>3760083</v>
      </c>
      <c r="E28" s="8" t="s">
        <v>81</v>
      </c>
      <c r="F28" s="9" t="s">
        <v>77</v>
      </c>
      <c r="G28" s="2">
        <v>15</v>
      </c>
      <c r="H28" s="18">
        <v>0.01</v>
      </c>
      <c r="I28" s="2">
        <v>14</v>
      </c>
      <c r="J28" s="18">
        <v>0.01</v>
      </c>
      <c r="K28" s="2">
        <v>14</v>
      </c>
      <c r="L28" s="18">
        <v>0.01</v>
      </c>
      <c r="M28" s="2">
        <v>13</v>
      </c>
      <c r="N28" s="18">
        <v>0.01</v>
      </c>
      <c r="O28" s="10">
        <v>56</v>
      </c>
      <c r="P28" s="19">
        <f t="shared" si="0"/>
        <v>0.91803278688524592</v>
      </c>
    </row>
    <row r="29" spans="1:16" x14ac:dyDescent="0.25">
      <c r="A29" s="8" t="s">
        <v>82</v>
      </c>
      <c r="B29" s="9" t="s">
        <v>75</v>
      </c>
      <c r="C29" s="2">
        <v>520258</v>
      </c>
      <c r="D29" s="2">
        <v>3741410</v>
      </c>
      <c r="E29" s="12" t="s">
        <v>83</v>
      </c>
      <c r="F29" s="9"/>
      <c r="G29" s="2">
        <v>9</v>
      </c>
      <c r="H29" s="18">
        <v>0</v>
      </c>
      <c r="I29" s="2">
        <v>15</v>
      </c>
      <c r="J29" s="18">
        <v>0</v>
      </c>
      <c r="K29" s="2">
        <v>11</v>
      </c>
      <c r="L29" s="18">
        <v>0</v>
      </c>
      <c r="M29" s="2">
        <v>12</v>
      </c>
      <c r="N29" s="18">
        <v>0</v>
      </c>
      <c r="O29" s="10">
        <v>47</v>
      </c>
      <c r="P29" s="19">
        <f>(O29/55)</f>
        <v>0.8545454545454545</v>
      </c>
    </row>
    <row r="30" spans="1:16" x14ac:dyDescent="0.25">
      <c r="A30" s="8" t="s">
        <v>84</v>
      </c>
      <c r="B30" s="9" t="s">
        <v>75</v>
      </c>
      <c r="C30" s="2">
        <v>516067</v>
      </c>
      <c r="D30" s="2">
        <v>3741587</v>
      </c>
      <c r="E30" s="8" t="s">
        <v>85</v>
      </c>
      <c r="F30" s="10"/>
      <c r="G30" s="2">
        <v>4</v>
      </c>
      <c r="H30" s="18">
        <v>0</v>
      </c>
      <c r="I30" s="2"/>
      <c r="J30" s="18"/>
      <c r="K30" s="2"/>
      <c r="L30" s="18"/>
      <c r="M30" s="2"/>
      <c r="N30" s="18"/>
      <c r="O30" s="10">
        <v>4</v>
      </c>
      <c r="P30" s="19">
        <f>(O30/6)</f>
        <v>0.66666666666666663</v>
      </c>
    </row>
    <row r="31" spans="1:16" x14ac:dyDescent="0.25">
      <c r="A31" t="s">
        <v>86</v>
      </c>
      <c r="B31" s="10" t="s">
        <v>87</v>
      </c>
      <c r="C31" s="2">
        <v>414850</v>
      </c>
      <c r="D31" s="2">
        <v>3867421</v>
      </c>
      <c r="E31" t="s">
        <v>88</v>
      </c>
      <c r="F31" s="10" t="s">
        <v>87</v>
      </c>
      <c r="G31" s="2">
        <v>14</v>
      </c>
      <c r="H31" s="18">
        <v>0.01</v>
      </c>
      <c r="I31" s="2">
        <v>14</v>
      </c>
      <c r="J31" s="18">
        <v>0.01</v>
      </c>
      <c r="K31" s="2">
        <v>13</v>
      </c>
      <c r="L31" s="18">
        <v>0.01</v>
      </c>
      <c r="M31" s="2">
        <v>13</v>
      </c>
      <c r="N31" s="18">
        <v>0.01</v>
      </c>
      <c r="O31" s="10">
        <v>54</v>
      </c>
      <c r="P31" s="19">
        <f t="shared" si="0"/>
        <v>0.88524590163934425</v>
      </c>
    </row>
    <row r="32" spans="1:16" x14ac:dyDescent="0.25">
      <c r="A32" s="8" t="s">
        <v>89</v>
      </c>
      <c r="B32" s="9" t="s">
        <v>90</v>
      </c>
      <c r="C32" s="10">
        <v>561238</v>
      </c>
      <c r="D32" s="10">
        <v>3753536</v>
      </c>
      <c r="E32" t="s">
        <v>91</v>
      </c>
      <c r="F32" s="9" t="s">
        <v>90</v>
      </c>
      <c r="G32" s="2">
        <v>15</v>
      </c>
      <c r="H32" s="18">
        <v>0.01</v>
      </c>
      <c r="I32" s="2">
        <v>15</v>
      </c>
      <c r="J32" s="18">
        <v>0.01</v>
      </c>
      <c r="K32" s="2">
        <v>15</v>
      </c>
      <c r="L32" s="18">
        <v>0</v>
      </c>
      <c r="M32" s="2">
        <v>14</v>
      </c>
      <c r="N32" s="18">
        <v>0.01</v>
      </c>
      <c r="O32" s="10">
        <v>59</v>
      </c>
      <c r="P32" s="19">
        <f t="shared" si="0"/>
        <v>0.96721311475409832</v>
      </c>
    </row>
    <row r="33" spans="1:16" x14ac:dyDescent="0.25">
      <c r="A33" t="s">
        <v>92</v>
      </c>
      <c r="B33" s="10" t="s">
        <v>93</v>
      </c>
      <c r="C33" s="2">
        <v>499924</v>
      </c>
      <c r="D33" s="2">
        <v>3868718</v>
      </c>
      <c r="E33" t="s">
        <v>94</v>
      </c>
      <c r="F33" s="10" t="s">
        <v>95</v>
      </c>
      <c r="G33" s="2">
        <v>16</v>
      </c>
      <c r="H33" s="18">
        <v>0.04</v>
      </c>
      <c r="I33" s="2">
        <v>14</v>
      </c>
      <c r="J33" s="18">
        <v>0.01</v>
      </c>
      <c r="K33" s="2">
        <v>15</v>
      </c>
      <c r="L33" s="18">
        <v>0.01</v>
      </c>
      <c r="M33" s="2">
        <v>13</v>
      </c>
      <c r="N33" s="18">
        <v>0.01</v>
      </c>
      <c r="O33" s="10">
        <v>58</v>
      </c>
      <c r="P33" s="19">
        <f t="shared" si="0"/>
        <v>0.95081967213114749</v>
      </c>
    </row>
    <row r="34" spans="1:16" x14ac:dyDescent="0.25">
      <c r="B34" s="10"/>
      <c r="C34" s="13"/>
      <c r="D34" s="13"/>
      <c r="F34" s="10"/>
      <c r="G34" s="2"/>
      <c r="H34" s="18"/>
      <c r="I34" s="2"/>
      <c r="J34" s="18"/>
      <c r="K34" s="2"/>
      <c r="L34" s="18"/>
      <c r="M34" s="2"/>
      <c r="N34" s="18"/>
      <c r="P34" s="19"/>
    </row>
    <row r="35" spans="1:16" x14ac:dyDescent="0.25">
      <c r="A35" s="14" t="s">
        <v>96</v>
      </c>
      <c r="C35" s="13"/>
      <c r="D35" s="13"/>
      <c r="G35" s="2">
        <f t="shared" ref="G35:O35" si="1">AVERAGE(G6:G33)</f>
        <v>15.25</v>
      </c>
      <c r="H35" s="18">
        <f t="shared" si="1"/>
        <v>1.2499999999999999E-2</v>
      </c>
      <c r="I35" s="2">
        <f t="shared" si="1"/>
        <v>14.038461538461538</v>
      </c>
      <c r="J35" s="18">
        <f t="shared" si="1"/>
        <v>7.6923076923076945E-3</v>
      </c>
      <c r="K35" s="2">
        <f t="shared" si="1"/>
        <v>13.576923076923077</v>
      </c>
      <c r="L35" s="18">
        <f t="shared" si="1"/>
        <v>8.461538461538463E-3</v>
      </c>
      <c r="M35" s="2">
        <f t="shared" si="1"/>
        <v>13.73076923076923</v>
      </c>
      <c r="N35" s="18">
        <f t="shared" si="1"/>
        <v>7.3076923076923102E-3</v>
      </c>
      <c r="O35" s="2">
        <f t="shared" si="1"/>
        <v>53.642857142857146</v>
      </c>
      <c r="P35" s="20">
        <f>SUM(O6:O33)/1762</f>
        <v>0.85244040862656068</v>
      </c>
    </row>
    <row r="36" spans="1:16" x14ac:dyDescent="0.25">
      <c r="A36" t="s">
        <v>98</v>
      </c>
    </row>
  </sheetData>
  <mergeCells count="7">
    <mergeCell ref="A1:P1"/>
    <mergeCell ref="A2:P2"/>
    <mergeCell ref="G4:H4"/>
    <mergeCell ref="I4:J4"/>
    <mergeCell ref="K4:L4"/>
    <mergeCell ref="M4:N4"/>
    <mergeCell ref="O4:P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S6" sqref="S6"/>
    </sheetView>
  </sheetViews>
  <sheetFormatPr defaultRowHeight="15" x14ac:dyDescent="0.25"/>
  <cols>
    <col min="1" max="1" width="11.7109375" customWidth="1"/>
    <col min="2" max="2" width="13.42578125" bestFit="1" customWidth="1"/>
    <col min="3" max="3" width="7" customWidth="1"/>
    <col min="4" max="4" width="8.140625" customWidth="1"/>
    <col min="5" max="5" width="40.28515625" bestFit="1" customWidth="1"/>
    <col min="6" max="6" width="10.5703125" bestFit="1" customWidth="1"/>
    <col min="7" max="14" width="6.140625" bestFit="1" customWidth="1"/>
    <col min="15" max="15" width="6.140625" customWidth="1"/>
    <col min="16" max="16" width="6.140625" bestFit="1" customWidth="1"/>
    <col min="17" max="17" width="10.140625" bestFit="1" customWidth="1"/>
    <col min="257" max="257" width="11.7109375" customWidth="1"/>
    <col min="258" max="258" width="13.42578125" bestFit="1" customWidth="1"/>
    <col min="259" max="259" width="7" customWidth="1"/>
    <col min="260" max="260" width="8.140625" customWidth="1"/>
    <col min="261" max="261" width="40.28515625" bestFit="1" customWidth="1"/>
    <col min="262" max="262" width="10.5703125" bestFit="1" customWidth="1"/>
    <col min="263" max="270" width="6.140625" bestFit="1" customWidth="1"/>
    <col min="271" max="271" width="6.140625" customWidth="1"/>
    <col min="272" max="272" width="6.140625" bestFit="1" customWidth="1"/>
    <col min="273" max="273" width="10.140625" bestFit="1" customWidth="1"/>
    <col min="513" max="513" width="11.7109375" customWidth="1"/>
    <col min="514" max="514" width="13.42578125" bestFit="1" customWidth="1"/>
    <col min="515" max="515" width="7" customWidth="1"/>
    <col min="516" max="516" width="8.140625" customWidth="1"/>
    <col min="517" max="517" width="40.28515625" bestFit="1" customWidth="1"/>
    <col min="518" max="518" width="10.5703125" bestFit="1" customWidth="1"/>
    <col min="519" max="526" width="6.140625" bestFit="1" customWidth="1"/>
    <col min="527" max="527" width="6.140625" customWidth="1"/>
    <col min="528" max="528" width="6.140625" bestFit="1" customWidth="1"/>
    <col min="529" max="529" width="10.140625" bestFit="1" customWidth="1"/>
    <col min="769" max="769" width="11.7109375" customWidth="1"/>
    <col min="770" max="770" width="13.42578125" bestFit="1" customWidth="1"/>
    <col min="771" max="771" width="7" customWidth="1"/>
    <col min="772" max="772" width="8.140625" customWidth="1"/>
    <col min="773" max="773" width="40.28515625" bestFit="1" customWidth="1"/>
    <col min="774" max="774" width="10.5703125" bestFit="1" customWidth="1"/>
    <col min="775" max="782" width="6.140625" bestFit="1" customWidth="1"/>
    <col min="783" max="783" width="6.140625" customWidth="1"/>
    <col min="784" max="784" width="6.140625" bestFit="1" customWidth="1"/>
    <col min="785" max="785" width="10.140625" bestFit="1" customWidth="1"/>
    <col min="1025" max="1025" width="11.7109375" customWidth="1"/>
    <col min="1026" max="1026" width="13.42578125" bestFit="1" customWidth="1"/>
    <col min="1027" max="1027" width="7" customWidth="1"/>
    <col min="1028" max="1028" width="8.140625" customWidth="1"/>
    <col min="1029" max="1029" width="40.28515625" bestFit="1" customWidth="1"/>
    <col min="1030" max="1030" width="10.5703125" bestFit="1" customWidth="1"/>
    <col min="1031" max="1038" width="6.140625" bestFit="1" customWidth="1"/>
    <col min="1039" max="1039" width="6.140625" customWidth="1"/>
    <col min="1040" max="1040" width="6.140625" bestFit="1" customWidth="1"/>
    <col min="1041" max="1041" width="10.140625" bestFit="1" customWidth="1"/>
    <col min="1281" max="1281" width="11.7109375" customWidth="1"/>
    <col min="1282" max="1282" width="13.42578125" bestFit="1" customWidth="1"/>
    <col min="1283" max="1283" width="7" customWidth="1"/>
    <col min="1284" max="1284" width="8.140625" customWidth="1"/>
    <col min="1285" max="1285" width="40.28515625" bestFit="1" customWidth="1"/>
    <col min="1286" max="1286" width="10.5703125" bestFit="1" customWidth="1"/>
    <col min="1287" max="1294" width="6.140625" bestFit="1" customWidth="1"/>
    <col min="1295" max="1295" width="6.140625" customWidth="1"/>
    <col min="1296" max="1296" width="6.140625" bestFit="1" customWidth="1"/>
    <col min="1297" max="1297" width="10.140625" bestFit="1" customWidth="1"/>
    <col min="1537" max="1537" width="11.7109375" customWidth="1"/>
    <col min="1538" max="1538" width="13.42578125" bestFit="1" customWidth="1"/>
    <col min="1539" max="1539" width="7" customWidth="1"/>
    <col min="1540" max="1540" width="8.140625" customWidth="1"/>
    <col min="1541" max="1541" width="40.28515625" bestFit="1" customWidth="1"/>
    <col min="1542" max="1542" width="10.5703125" bestFit="1" customWidth="1"/>
    <col min="1543" max="1550" width="6.140625" bestFit="1" customWidth="1"/>
    <col min="1551" max="1551" width="6.140625" customWidth="1"/>
    <col min="1552" max="1552" width="6.140625" bestFit="1" customWidth="1"/>
    <col min="1553" max="1553" width="10.140625" bestFit="1" customWidth="1"/>
    <col min="1793" max="1793" width="11.7109375" customWidth="1"/>
    <col min="1794" max="1794" width="13.42578125" bestFit="1" customWidth="1"/>
    <col min="1795" max="1795" width="7" customWidth="1"/>
    <col min="1796" max="1796" width="8.140625" customWidth="1"/>
    <col min="1797" max="1797" width="40.28515625" bestFit="1" customWidth="1"/>
    <col min="1798" max="1798" width="10.5703125" bestFit="1" customWidth="1"/>
    <col min="1799" max="1806" width="6.140625" bestFit="1" customWidth="1"/>
    <col min="1807" max="1807" width="6.140625" customWidth="1"/>
    <col min="1808" max="1808" width="6.140625" bestFit="1" customWidth="1"/>
    <col min="1809" max="1809" width="10.140625" bestFit="1" customWidth="1"/>
    <col min="2049" max="2049" width="11.7109375" customWidth="1"/>
    <col min="2050" max="2050" width="13.42578125" bestFit="1" customWidth="1"/>
    <col min="2051" max="2051" width="7" customWidth="1"/>
    <col min="2052" max="2052" width="8.140625" customWidth="1"/>
    <col min="2053" max="2053" width="40.28515625" bestFit="1" customWidth="1"/>
    <col min="2054" max="2054" width="10.5703125" bestFit="1" customWidth="1"/>
    <col min="2055" max="2062" width="6.140625" bestFit="1" customWidth="1"/>
    <col min="2063" max="2063" width="6.140625" customWidth="1"/>
    <col min="2064" max="2064" width="6.140625" bestFit="1" customWidth="1"/>
    <col min="2065" max="2065" width="10.140625" bestFit="1" customWidth="1"/>
    <col min="2305" max="2305" width="11.7109375" customWidth="1"/>
    <col min="2306" max="2306" width="13.42578125" bestFit="1" customWidth="1"/>
    <col min="2307" max="2307" width="7" customWidth="1"/>
    <col min="2308" max="2308" width="8.140625" customWidth="1"/>
    <col min="2309" max="2309" width="40.28515625" bestFit="1" customWidth="1"/>
    <col min="2310" max="2310" width="10.5703125" bestFit="1" customWidth="1"/>
    <col min="2311" max="2318" width="6.140625" bestFit="1" customWidth="1"/>
    <col min="2319" max="2319" width="6.140625" customWidth="1"/>
    <col min="2320" max="2320" width="6.140625" bestFit="1" customWidth="1"/>
    <col min="2321" max="2321" width="10.140625" bestFit="1" customWidth="1"/>
    <col min="2561" max="2561" width="11.7109375" customWidth="1"/>
    <col min="2562" max="2562" width="13.42578125" bestFit="1" customWidth="1"/>
    <col min="2563" max="2563" width="7" customWidth="1"/>
    <col min="2564" max="2564" width="8.140625" customWidth="1"/>
    <col min="2565" max="2565" width="40.28515625" bestFit="1" customWidth="1"/>
    <col min="2566" max="2566" width="10.5703125" bestFit="1" customWidth="1"/>
    <col min="2567" max="2574" width="6.140625" bestFit="1" customWidth="1"/>
    <col min="2575" max="2575" width="6.140625" customWidth="1"/>
    <col min="2576" max="2576" width="6.140625" bestFit="1" customWidth="1"/>
    <col min="2577" max="2577" width="10.140625" bestFit="1" customWidth="1"/>
    <col min="2817" max="2817" width="11.7109375" customWidth="1"/>
    <col min="2818" max="2818" width="13.42578125" bestFit="1" customWidth="1"/>
    <col min="2819" max="2819" width="7" customWidth="1"/>
    <col min="2820" max="2820" width="8.140625" customWidth="1"/>
    <col min="2821" max="2821" width="40.28515625" bestFit="1" customWidth="1"/>
    <col min="2822" max="2822" width="10.5703125" bestFit="1" customWidth="1"/>
    <col min="2823" max="2830" width="6.140625" bestFit="1" customWidth="1"/>
    <col min="2831" max="2831" width="6.140625" customWidth="1"/>
    <col min="2832" max="2832" width="6.140625" bestFit="1" customWidth="1"/>
    <col min="2833" max="2833" width="10.140625" bestFit="1" customWidth="1"/>
    <col min="3073" max="3073" width="11.7109375" customWidth="1"/>
    <col min="3074" max="3074" width="13.42578125" bestFit="1" customWidth="1"/>
    <col min="3075" max="3075" width="7" customWidth="1"/>
    <col min="3076" max="3076" width="8.140625" customWidth="1"/>
    <col min="3077" max="3077" width="40.28515625" bestFit="1" customWidth="1"/>
    <col min="3078" max="3078" width="10.5703125" bestFit="1" customWidth="1"/>
    <col min="3079" max="3086" width="6.140625" bestFit="1" customWidth="1"/>
    <col min="3087" max="3087" width="6.140625" customWidth="1"/>
    <col min="3088" max="3088" width="6.140625" bestFit="1" customWidth="1"/>
    <col min="3089" max="3089" width="10.140625" bestFit="1" customWidth="1"/>
    <col min="3329" max="3329" width="11.7109375" customWidth="1"/>
    <col min="3330" max="3330" width="13.42578125" bestFit="1" customWidth="1"/>
    <col min="3331" max="3331" width="7" customWidth="1"/>
    <col min="3332" max="3332" width="8.140625" customWidth="1"/>
    <col min="3333" max="3333" width="40.28515625" bestFit="1" customWidth="1"/>
    <col min="3334" max="3334" width="10.5703125" bestFit="1" customWidth="1"/>
    <col min="3335" max="3342" width="6.140625" bestFit="1" customWidth="1"/>
    <col min="3343" max="3343" width="6.140625" customWidth="1"/>
    <col min="3344" max="3344" width="6.140625" bestFit="1" customWidth="1"/>
    <col min="3345" max="3345" width="10.140625" bestFit="1" customWidth="1"/>
    <col min="3585" max="3585" width="11.7109375" customWidth="1"/>
    <col min="3586" max="3586" width="13.42578125" bestFit="1" customWidth="1"/>
    <col min="3587" max="3587" width="7" customWidth="1"/>
    <col min="3588" max="3588" width="8.140625" customWidth="1"/>
    <col min="3589" max="3589" width="40.28515625" bestFit="1" customWidth="1"/>
    <col min="3590" max="3590" width="10.5703125" bestFit="1" customWidth="1"/>
    <col min="3591" max="3598" width="6.140625" bestFit="1" customWidth="1"/>
    <col min="3599" max="3599" width="6.140625" customWidth="1"/>
    <col min="3600" max="3600" width="6.140625" bestFit="1" customWidth="1"/>
    <col min="3601" max="3601" width="10.140625" bestFit="1" customWidth="1"/>
    <col min="3841" max="3841" width="11.7109375" customWidth="1"/>
    <col min="3842" max="3842" width="13.42578125" bestFit="1" customWidth="1"/>
    <col min="3843" max="3843" width="7" customWidth="1"/>
    <col min="3844" max="3844" width="8.140625" customWidth="1"/>
    <col min="3845" max="3845" width="40.28515625" bestFit="1" customWidth="1"/>
    <col min="3846" max="3846" width="10.5703125" bestFit="1" customWidth="1"/>
    <col min="3847" max="3854" width="6.140625" bestFit="1" customWidth="1"/>
    <col min="3855" max="3855" width="6.140625" customWidth="1"/>
    <col min="3856" max="3856" width="6.140625" bestFit="1" customWidth="1"/>
    <col min="3857" max="3857" width="10.140625" bestFit="1" customWidth="1"/>
    <col min="4097" max="4097" width="11.7109375" customWidth="1"/>
    <col min="4098" max="4098" width="13.42578125" bestFit="1" customWidth="1"/>
    <col min="4099" max="4099" width="7" customWidth="1"/>
    <col min="4100" max="4100" width="8.140625" customWidth="1"/>
    <col min="4101" max="4101" width="40.28515625" bestFit="1" customWidth="1"/>
    <col min="4102" max="4102" width="10.5703125" bestFit="1" customWidth="1"/>
    <col min="4103" max="4110" width="6.140625" bestFit="1" customWidth="1"/>
    <col min="4111" max="4111" width="6.140625" customWidth="1"/>
    <col min="4112" max="4112" width="6.140625" bestFit="1" customWidth="1"/>
    <col min="4113" max="4113" width="10.140625" bestFit="1" customWidth="1"/>
    <col min="4353" max="4353" width="11.7109375" customWidth="1"/>
    <col min="4354" max="4354" width="13.42578125" bestFit="1" customWidth="1"/>
    <col min="4355" max="4355" width="7" customWidth="1"/>
    <col min="4356" max="4356" width="8.140625" customWidth="1"/>
    <col min="4357" max="4357" width="40.28515625" bestFit="1" customWidth="1"/>
    <col min="4358" max="4358" width="10.5703125" bestFit="1" customWidth="1"/>
    <col min="4359" max="4366" width="6.140625" bestFit="1" customWidth="1"/>
    <col min="4367" max="4367" width="6.140625" customWidth="1"/>
    <col min="4368" max="4368" width="6.140625" bestFit="1" customWidth="1"/>
    <col min="4369" max="4369" width="10.140625" bestFit="1" customWidth="1"/>
    <col min="4609" max="4609" width="11.7109375" customWidth="1"/>
    <col min="4610" max="4610" width="13.42578125" bestFit="1" customWidth="1"/>
    <col min="4611" max="4611" width="7" customWidth="1"/>
    <col min="4612" max="4612" width="8.140625" customWidth="1"/>
    <col min="4613" max="4613" width="40.28515625" bestFit="1" customWidth="1"/>
    <col min="4614" max="4614" width="10.5703125" bestFit="1" customWidth="1"/>
    <col min="4615" max="4622" width="6.140625" bestFit="1" customWidth="1"/>
    <col min="4623" max="4623" width="6.140625" customWidth="1"/>
    <col min="4624" max="4624" width="6.140625" bestFit="1" customWidth="1"/>
    <col min="4625" max="4625" width="10.140625" bestFit="1" customWidth="1"/>
    <col min="4865" max="4865" width="11.7109375" customWidth="1"/>
    <col min="4866" max="4866" width="13.42578125" bestFit="1" customWidth="1"/>
    <col min="4867" max="4867" width="7" customWidth="1"/>
    <col min="4868" max="4868" width="8.140625" customWidth="1"/>
    <col min="4869" max="4869" width="40.28515625" bestFit="1" customWidth="1"/>
    <col min="4870" max="4870" width="10.5703125" bestFit="1" customWidth="1"/>
    <col min="4871" max="4878" width="6.140625" bestFit="1" customWidth="1"/>
    <col min="4879" max="4879" width="6.140625" customWidth="1"/>
    <col min="4880" max="4880" width="6.140625" bestFit="1" customWidth="1"/>
    <col min="4881" max="4881" width="10.140625" bestFit="1" customWidth="1"/>
    <col min="5121" max="5121" width="11.7109375" customWidth="1"/>
    <col min="5122" max="5122" width="13.42578125" bestFit="1" customWidth="1"/>
    <col min="5123" max="5123" width="7" customWidth="1"/>
    <col min="5124" max="5124" width="8.140625" customWidth="1"/>
    <col min="5125" max="5125" width="40.28515625" bestFit="1" customWidth="1"/>
    <col min="5126" max="5126" width="10.5703125" bestFit="1" customWidth="1"/>
    <col min="5127" max="5134" width="6.140625" bestFit="1" customWidth="1"/>
    <col min="5135" max="5135" width="6.140625" customWidth="1"/>
    <col min="5136" max="5136" width="6.140625" bestFit="1" customWidth="1"/>
    <col min="5137" max="5137" width="10.140625" bestFit="1" customWidth="1"/>
    <col min="5377" max="5377" width="11.7109375" customWidth="1"/>
    <col min="5378" max="5378" width="13.42578125" bestFit="1" customWidth="1"/>
    <col min="5379" max="5379" width="7" customWidth="1"/>
    <col min="5380" max="5380" width="8.140625" customWidth="1"/>
    <col min="5381" max="5381" width="40.28515625" bestFit="1" customWidth="1"/>
    <col min="5382" max="5382" width="10.5703125" bestFit="1" customWidth="1"/>
    <col min="5383" max="5390" width="6.140625" bestFit="1" customWidth="1"/>
    <col min="5391" max="5391" width="6.140625" customWidth="1"/>
    <col min="5392" max="5392" width="6.140625" bestFit="1" customWidth="1"/>
    <col min="5393" max="5393" width="10.140625" bestFit="1" customWidth="1"/>
    <col min="5633" max="5633" width="11.7109375" customWidth="1"/>
    <col min="5634" max="5634" width="13.42578125" bestFit="1" customWidth="1"/>
    <col min="5635" max="5635" width="7" customWidth="1"/>
    <col min="5636" max="5636" width="8.140625" customWidth="1"/>
    <col min="5637" max="5637" width="40.28515625" bestFit="1" customWidth="1"/>
    <col min="5638" max="5638" width="10.5703125" bestFit="1" customWidth="1"/>
    <col min="5639" max="5646" width="6.140625" bestFit="1" customWidth="1"/>
    <col min="5647" max="5647" width="6.140625" customWidth="1"/>
    <col min="5648" max="5648" width="6.140625" bestFit="1" customWidth="1"/>
    <col min="5649" max="5649" width="10.140625" bestFit="1" customWidth="1"/>
    <col min="5889" max="5889" width="11.7109375" customWidth="1"/>
    <col min="5890" max="5890" width="13.42578125" bestFit="1" customWidth="1"/>
    <col min="5891" max="5891" width="7" customWidth="1"/>
    <col min="5892" max="5892" width="8.140625" customWidth="1"/>
    <col min="5893" max="5893" width="40.28515625" bestFit="1" customWidth="1"/>
    <col min="5894" max="5894" width="10.5703125" bestFit="1" customWidth="1"/>
    <col min="5895" max="5902" width="6.140625" bestFit="1" customWidth="1"/>
    <col min="5903" max="5903" width="6.140625" customWidth="1"/>
    <col min="5904" max="5904" width="6.140625" bestFit="1" customWidth="1"/>
    <col min="5905" max="5905" width="10.140625" bestFit="1" customWidth="1"/>
    <col min="6145" max="6145" width="11.7109375" customWidth="1"/>
    <col min="6146" max="6146" width="13.42578125" bestFit="1" customWidth="1"/>
    <col min="6147" max="6147" width="7" customWidth="1"/>
    <col min="6148" max="6148" width="8.140625" customWidth="1"/>
    <col min="6149" max="6149" width="40.28515625" bestFit="1" customWidth="1"/>
    <col min="6150" max="6150" width="10.5703125" bestFit="1" customWidth="1"/>
    <col min="6151" max="6158" width="6.140625" bestFit="1" customWidth="1"/>
    <col min="6159" max="6159" width="6.140625" customWidth="1"/>
    <col min="6160" max="6160" width="6.140625" bestFit="1" customWidth="1"/>
    <col min="6161" max="6161" width="10.140625" bestFit="1" customWidth="1"/>
    <col min="6401" max="6401" width="11.7109375" customWidth="1"/>
    <col min="6402" max="6402" width="13.42578125" bestFit="1" customWidth="1"/>
    <col min="6403" max="6403" width="7" customWidth="1"/>
    <col min="6404" max="6404" width="8.140625" customWidth="1"/>
    <col min="6405" max="6405" width="40.28515625" bestFit="1" customWidth="1"/>
    <col min="6406" max="6406" width="10.5703125" bestFit="1" customWidth="1"/>
    <col min="6407" max="6414" width="6.140625" bestFit="1" customWidth="1"/>
    <col min="6415" max="6415" width="6.140625" customWidth="1"/>
    <col min="6416" max="6416" width="6.140625" bestFit="1" customWidth="1"/>
    <col min="6417" max="6417" width="10.140625" bestFit="1" customWidth="1"/>
    <col min="6657" max="6657" width="11.7109375" customWidth="1"/>
    <col min="6658" max="6658" width="13.42578125" bestFit="1" customWidth="1"/>
    <col min="6659" max="6659" width="7" customWidth="1"/>
    <col min="6660" max="6660" width="8.140625" customWidth="1"/>
    <col min="6661" max="6661" width="40.28515625" bestFit="1" customWidth="1"/>
    <col min="6662" max="6662" width="10.5703125" bestFit="1" customWidth="1"/>
    <col min="6663" max="6670" width="6.140625" bestFit="1" customWidth="1"/>
    <col min="6671" max="6671" width="6.140625" customWidth="1"/>
    <col min="6672" max="6672" width="6.140625" bestFit="1" customWidth="1"/>
    <col min="6673" max="6673" width="10.140625" bestFit="1" customWidth="1"/>
    <col min="6913" max="6913" width="11.7109375" customWidth="1"/>
    <col min="6914" max="6914" width="13.42578125" bestFit="1" customWidth="1"/>
    <col min="6915" max="6915" width="7" customWidth="1"/>
    <col min="6916" max="6916" width="8.140625" customWidth="1"/>
    <col min="6917" max="6917" width="40.28515625" bestFit="1" customWidth="1"/>
    <col min="6918" max="6918" width="10.5703125" bestFit="1" customWidth="1"/>
    <col min="6919" max="6926" width="6.140625" bestFit="1" customWidth="1"/>
    <col min="6927" max="6927" width="6.140625" customWidth="1"/>
    <col min="6928" max="6928" width="6.140625" bestFit="1" customWidth="1"/>
    <col min="6929" max="6929" width="10.140625" bestFit="1" customWidth="1"/>
    <col min="7169" max="7169" width="11.7109375" customWidth="1"/>
    <col min="7170" max="7170" width="13.42578125" bestFit="1" customWidth="1"/>
    <col min="7171" max="7171" width="7" customWidth="1"/>
    <col min="7172" max="7172" width="8.140625" customWidth="1"/>
    <col min="7173" max="7173" width="40.28515625" bestFit="1" customWidth="1"/>
    <col min="7174" max="7174" width="10.5703125" bestFit="1" customWidth="1"/>
    <col min="7175" max="7182" width="6.140625" bestFit="1" customWidth="1"/>
    <col min="7183" max="7183" width="6.140625" customWidth="1"/>
    <col min="7184" max="7184" width="6.140625" bestFit="1" customWidth="1"/>
    <col min="7185" max="7185" width="10.140625" bestFit="1" customWidth="1"/>
    <col min="7425" max="7425" width="11.7109375" customWidth="1"/>
    <col min="7426" max="7426" width="13.42578125" bestFit="1" customWidth="1"/>
    <col min="7427" max="7427" width="7" customWidth="1"/>
    <col min="7428" max="7428" width="8.140625" customWidth="1"/>
    <col min="7429" max="7429" width="40.28515625" bestFit="1" customWidth="1"/>
    <col min="7430" max="7430" width="10.5703125" bestFit="1" customWidth="1"/>
    <col min="7431" max="7438" width="6.140625" bestFit="1" customWidth="1"/>
    <col min="7439" max="7439" width="6.140625" customWidth="1"/>
    <col min="7440" max="7440" width="6.140625" bestFit="1" customWidth="1"/>
    <col min="7441" max="7441" width="10.140625" bestFit="1" customWidth="1"/>
    <col min="7681" max="7681" width="11.7109375" customWidth="1"/>
    <col min="7682" max="7682" width="13.42578125" bestFit="1" customWidth="1"/>
    <col min="7683" max="7683" width="7" customWidth="1"/>
    <col min="7684" max="7684" width="8.140625" customWidth="1"/>
    <col min="7685" max="7685" width="40.28515625" bestFit="1" customWidth="1"/>
    <col min="7686" max="7686" width="10.5703125" bestFit="1" customWidth="1"/>
    <col min="7687" max="7694" width="6.140625" bestFit="1" customWidth="1"/>
    <col min="7695" max="7695" width="6.140625" customWidth="1"/>
    <col min="7696" max="7696" width="6.140625" bestFit="1" customWidth="1"/>
    <col min="7697" max="7697" width="10.140625" bestFit="1" customWidth="1"/>
    <col min="7937" max="7937" width="11.7109375" customWidth="1"/>
    <col min="7938" max="7938" width="13.42578125" bestFit="1" customWidth="1"/>
    <col min="7939" max="7939" width="7" customWidth="1"/>
    <col min="7940" max="7940" width="8.140625" customWidth="1"/>
    <col min="7941" max="7941" width="40.28515625" bestFit="1" customWidth="1"/>
    <col min="7942" max="7942" width="10.5703125" bestFit="1" customWidth="1"/>
    <col min="7943" max="7950" width="6.140625" bestFit="1" customWidth="1"/>
    <col min="7951" max="7951" width="6.140625" customWidth="1"/>
    <col min="7952" max="7952" width="6.140625" bestFit="1" customWidth="1"/>
    <col min="7953" max="7953" width="10.140625" bestFit="1" customWidth="1"/>
    <col min="8193" max="8193" width="11.7109375" customWidth="1"/>
    <col min="8194" max="8194" width="13.42578125" bestFit="1" customWidth="1"/>
    <col min="8195" max="8195" width="7" customWidth="1"/>
    <col min="8196" max="8196" width="8.140625" customWidth="1"/>
    <col min="8197" max="8197" width="40.28515625" bestFit="1" customWidth="1"/>
    <col min="8198" max="8198" width="10.5703125" bestFit="1" customWidth="1"/>
    <col min="8199" max="8206" width="6.140625" bestFit="1" customWidth="1"/>
    <col min="8207" max="8207" width="6.140625" customWidth="1"/>
    <col min="8208" max="8208" width="6.140625" bestFit="1" customWidth="1"/>
    <col min="8209" max="8209" width="10.140625" bestFit="1" customWidth="1"/>
    <col min="8449" max="8449" width="11.7109375" customWidth="1"/>
    <col min="8450" max="8450" width="13.42578125" bestFit="1" customWidth="1"/>
    <col min="8451" max="8451" width="7" customWidth="1"/>
    <col min="8452" max="8452" width="8.140625" customWidth="1"/>
    <col min="8453" max="8453" width="40.28515625" bestFit="1" customWidth="1"/>
    <col min="8454" max="8454" width="10.5703125" bestFit="1" customWidth="1"/>
    <col min="8455" max="8462" width="6.140625" bestFit="1" customWidth="1"/>
    <col min="8463" max="8463" width="6.140625" customWidth="1"/>
    <col min="8464" max="8464" width="6.140625" bestFit="1" customWidth="1"/>
    <col min="8465" max="8465" width="10.140625" bestFit="1" customWidth="1"/>
    <col min="8705" max="8705" width="11.7109375" customWidth="1"/>
    <col min="8706" max="8706" width="13.42578125" bestFit="1" customWidth="1"/>
    <col min="8707" max="8707" width="7" customWidth="1"/>
    <col min="8708" max="8708" width="8.140625" customWidth="1"/>
    <col min="8709" max="8709" width="40.28515625" bestFit="1" customWidth="1"/>
    <col min="8710" max="8710" width="10.5703125" bestFit="1" customWidth="1"/>
    <col min="8711" max="8718" width="6.140625" bestFit="1" customWidth="1"/>
    <col min="8719" max="8719" width="6.140625" customWidth="1"/>
    <col min="8720" max="8720" width="6.140625" bestFit="1" customWidth="1"/>
    <col min="8721" max="8721" width="10.140625" bestFit="1" customWidth="1"/>
    <col min="8961" max="8961" width="11.7109375" customWidth="1"/>
    <col min="8962" max="8962" width="13.42578125" bestFit="1" customWidth="1"/>
    <col min="8963" max="8963" width="7" customWidth="1"/>
    <col min="8964" max="8964" width="8.140625" customWidth="1"/>
    <col min="8965" max="8965" width="40.28515625" bestFit="1" customWidth="1"/>
    <col min="8966" max="8966" width="10.5703125" bestFit="1" customWidth="1"/>
    <col min="8967" max="8974" width="6.140625" bestFit="1" customWidth="1"/>
    <col min="8975" max="8975" width="6.140625" customWidth="1"/>
    <col min="8976" max="8976" width="6.140625" bestFit="1" customWidth="1"/>
    <col min="8977" max="8977" width="10.140625" bestFit="1" customWidth="1"/>
    <col min="9217" max="9217" width="11.7109375" customWidth="1"/>
    <col min="9218" max="9218" width="13.42578125" bestFit="1" customWidth="1"/>
    <col min="9219" max="9219" width="7" customWidth="1"/>
    <col min="9220" max="9220" width="8.140625" customWidth="1"/>
    <col min="9221" max="9221" width="40.28515625" bestFit="1" customWidth="1"/>
    <col min="9222" max="9222" width="10.5703125" bestFit="1" customWidth="1"/>
    <col min="9223" max="9230" width="6.140625" bestFit="1" customWidth="1"/>
    <col min="9231" max="9231" width="6.140625" customWidth="1"/>
    <col min="9232" max="9232" width="6.140625" bestFit="1" customWidth="1"/>
    <col min="9233" max="9233" width="10.140625" bestFit="1" customWidth="1"/>
    <col min="9473" max="9473" width="11.7109375" customWidth="1"/>
    <col min="9474" max="9474" width="13.42578125" bestFit="1" customWidth="1"/>
    <col min="9475" max="9475" width="7" customWidth="1"/>
    <col min="9476" max="9476" width="8.140625" customWidth="1"/>
    <col min="9477" max="9477" width="40.28515625" bestFit="1" customWidth="1"/>
    <col min="9478" max="9478" width="10.5703125" bestFit="1" customWidth="1"/>
    <col min="9479" max="9486" width="6.140625" bestFit="1" customWidth="1"/>
    <col min="9487" max="9487" width="6.140625" customWidth="1"/>
    <col min="9488" max="9488" width="6.140625" bestFit="1" customWidth="1"/>
    <col min="9489" max="9489" width="10.140625" bestFit="1" customWidth="1"/>
    <col min="9729" max="9729" width="11.7109375" customWidth="1"/>
    <col min="9730" max="9730" width="13.42578125" bestFit="1" customWidth="1"/>
    <col min="9731" max="9731" width="7" customWidth="1"/>
    <col min="9732" max="9732" width="8.140625" customWidth="1"/>
    <col min="9733" max="9733" width="40.28515625" bestFit="1" customWidth="1"/>
    <col min="9734" max="9734" width="10.5703125" bestFit="1" customWidth="1"/>
    <col min="9735" max="9742" width="6.140625" bestFit="1" customWidth="1"/>
    <col min="9743" max="9743" width="6.140625" customWidth="1"/>
    <col min="9744" max="9744" width="6.140625" bestFit="1" customWidth="1"/>
    <col min="9745" max="9745" width="10.140625" bestFit="1" customWidth="1"/>
    <col min="9985" max="9985" width="11.7109375" customWidth="1"/>
    <col min="9986" max="9986" width="13.42578125" bestFit="1" customWidth="1"/>
    <col min="9987" max="9987" width="7" customWidth="1"/>
    <col min="9988" max="9988" width="8.140625" customWidth="1"/>
    <col min="9989" max="9989" width="40.28515625" bestFit="1" customWidth="1"/>
    <col min="9990" max="9990" width="10.5703125" bestFit="1" customWidth="1"/>
    <col min="9991" max="9998" width="6.140625" bestFit="1" customWidth="1"/>
    <col min="9999" max="9999" width="6.140625" customWidth="1"/>
    <col min="10000" max="10000" width="6.140625" bestFit="1" customWidth="1"/>
    <col min="10001" max="10001" width="10.140625" bestFit="1" customWidth="1"/>
    <col min="10241" max="10241" width="11.7109375" customWidth="1"/>
    <col min="10242" max="10242" width="13.42578125" bestFit="1" customWidth="1"/>
    <col min="10243" max="10243" width="7" customWidth="1"/>
    <col min="10244" max="10244" width="8.140625" customWidth="1"/>
    <col min="10245" max="10245" width="40.28515625" bestFit="1" customWidth="1"/>
    <col min="10246" max="10246" width="10.5703125" bestFit="1" customWidth="1"/>
    <col min="10247" max="10254" width="6.140625" bestFit="1" customWidth="1"/>
    <col min="10255" max="10255" width="6.140625" customWidth="1"/>
    <col min="10256" max="10256" width="6.140625" bestFit="1" customWidth="1"/>
    <col min="10257" max="10257" width="10.140625" bestFit="1" customWidth="1"/>
    <col min="10497" max="10497" width="11.7109375" customWidth="1"/>
    <col min="10498" max="10498" width="13.42578125" bestFit="1" customWidth="1"/>
    <col min="10499" max="10499" width="7" customWidth="1"/>
    <col min="10500" max="10500" width="8.140625" customWidth="1"/>
    <col min="10501" max="10501" width="40.28515625" bestFit="1" customWidth="1"/>
    <col min="10502" max="10502" width="10.5703125" bestFit="1" customWidth="1"/>
    <col min="10503" max="10510" width="6.140625" bestFit="1" customWidth="1"/>
    <col min="10511" max="10511" width="6.140625" customWidth="1"/>
    <col min="10512" max="10512" width="6.140625" bestFit="1" customWidth="1"/>
    <col min="10513" max="10513" width="10.140625" bestFit="1" customWidth="1"/>
    <col min="10753" max="10753" width="11.7109375" customWidth="1"/>
    <col min="10754" max="10754" width="13.42578125" bestFit="1" customWidth="1"/>
    <col min="10755" max="10755" width="7" customWidth="1"/>
    <col min="10756" max="10756" width="8.140625" customWidth="1"/>
    <col min="10757" max="10757" width="40.28515625" bestFit="1" customWidth="1"/>
    <col min="10758" max="10758" width="10.5703125" bestFit="1" customWidth="1"/>
    <col min="10759" max="10766" width="6.140625" bestFit="1" customWidth="1"/>
    <col min="10767" max="10767" width="6.140625" customWidth="1"/>
    <col min="10768" max="10768" width="6.140625" bestFit="1" customWidth="1"/>
    <col min="10769" max="10769" width="10.140625" bestFit="1" customWidth="1"/>
    <col min="11009" max="11009" width="11.7109375" customWidth="1"/>
    <col min="11010" max="11010" width="13.42578125" bestFit="1" customWidth="1"/>
    <col min="11011" max="11011" width="7" customWidth="1"/>
    <col min="11012" max="11012" width="8.140625" customWidth="1"/>
    <col min="11013" max="11013" width="40.28515625" bestFit="1" customWidth="1"/>
    <col min="11014" max="11014" width="10.5703125" bestFit="1" customWidth="1"/>
    <col min="11015" max="11022" width="6.140625" bestFit="1" customWidth="1"/>
    <col min="11023" max="11023" width="6.140625" customWidth="1"/>
    <col min="11024" max="11024" width="6.140625" bestFit="1" customWidth="1"/>
    <col min="11025" max="11025" width="10.140625" bestFit="1" customWidth="1"/>
    <col min="11265" max="11265" width="11.7109375" customWidth="1"/>
    <col min="11266" max="11266" width="13.42578125" bestFit="1" customWidth="1"/>
    <col min="11267" max="11267" width="7" customWidth="1"/>
    <col min="11268" max="11268" width="8.140625" customWidth="1"/>
    <col min="11269" max="11269" width="40.28515625" bestFit="1" customWidth="1"/>
    <col min="11270" max="11270" width="10.5703125" bestFit="1" customWidth="1"/>
    <col min="11271" max="11278" width="6.140625" bestFit="1" customWidth="1"/>
    <col min="11279" max="11279" width="6.140625" customWidth="1"/>
    <col min="11280" max="11280" width="6.140625" bestFit="1" customWidth="1"/>
    <col min="11281" max="11281" width="10.140625" bestFit="1" customWidth="1"/>
    <col min="11521" max="11521" width="11.7109375" customWidth="1"/>
    <col min="11522" max="11522" width="13.42578125" bestFit="1" customWidth="1"/>
    <col min="11523" max="11523" width="7" customWidth="1"/>
    <col min="11524" max="11524" width="8.140625" customWidth="1"/>
    <col min="11525" max="11525" width="40.28515625" bestFit="1" customWidth="1"/>
    <col min="11526" max="11526" width="10.5703125" bestFit="1" customWidth="1"/>
    <col min="11527" max="11534" width="6.140625" bestFit="1" customWidth="1"/>
    <col min="11535" max="11535" width="6.140625" customWidth="1"/>
    <col min="11536" max="11536" width="6.140625" bestFit="1" customWidth="1"/>
    <col min="11537" max="11537" width="10.140625" bestFit="1" customWidth="1"/>
    <col min="11777" max="11777" width="11.7109375" customWidth="1"/>
    <col min="11778" max="11778" width="13.42578125" bestFit="1" customWidth="1"/>
    <col min="11779" max="11779" width="7" customWidth="1"/>
    <col min="11780" max="11780" width="8.140625" customWidth="1"/>
    <col min="11781" max="11781" width="40.28515625" bestFit="1" customWidth="1"/>
    <col min="11782" max="11782" width="10.5703125" bestFit="1" customWidth="1"/>
    <col min="11783" max="11790" width="6.140625" bestFit="1" customWidth="1"/>
    <col min="11791" max="11791" width="6.140625" customWidth="1"/>
    <col min="11792" max="11792" width="6.140625" bestFit="1" customWidth="1"/>
    <col min="11793" max="11793" width="10.140625" bestFit="1" customWidth="1"/>
    <col min="12033" max="12033" width="11.7109375" customWidth="1"/>
    <col min="12034" max="12034" width="13.42578125" bestFit="1" customWidth="1"/>
    <col min="12035" max="12035" width="7" customWidth="1"/>
    <col min="12036" max="12036" width="8.140625" customWidth="1"/>
    <col min="12037" max="12037" width="40.28515625" bestFit="1" customWidth="1"/>
    <col min="12038" max="12038" width="10.5703125" bestFit="1" customWidth="1"/>
    <col min="12039" max="12046" width="6.140625" bestFit="1" customWidth="1"/>
    <col min="12047" max="12047" width="6.140625" customWidth="1"/>
    <col min="12048" max="12048" width="6.140625" bestFit="1" customWidth="1"/>
    <col min="12049" max="12049" width="10.140625" bestFit="1" customWidth="1"/>
    <col min="12289" max="12289" width="11.7109375" customWidth="1"/>
    <col min="12290" max="12290" width="13.42578125" bestFit="1" customWidth="1"/>
    <col min="12291" max="12291" width="7" customWidth="1"/>
    <col min="12292" max="12292" width="8.140625" customWidth="1"/>
    <col min="12293" max="12293" width="40.28515625" bestFit="1" customWidth="1"/>
    <col min="12294" max="12294" width="10.5703125" bestFit="1" customWidth="1"/>
    <col min="12295" max="12302" width="6.140625" bestFit="1" customWidth="1"/>
    <col min="12303" max="12303" width="6.140625" customWidth="1"/>
    <col min="12304" max="12304" width="6.140625" bestFit="1" customWidth="1"/>
    <col min="12305" max="12305" width="10.140625" bestFit="1" customWidth="1"/>
    <col min="12545" max="12545" width="11.7109375" customWidth="1"/>
    <col min="12546" max="12546" width="13.42578125" bestFit="1" customWidth="1"/>
    <col min="12547" max="12547" width="7" customWidth="1"/>
    <col min="12548" max="12548" width="8.140625" customWidth="1"/>
    <col min="12549" max="12549" width="40.28515625" bestFit="1" customWidth="1"/>
    <col min="12550" max="12550" width="10.5703125" bestFit="1" customWidth="1"/>
    <col min="12551" max="12558" width="6.140625" bestFit="1" customWidth="1"/>
    <col min="12559" max="12559" width="6.140625" customWidth="1"/>
    <col min="12560" max="12560" width="6.140625" bestFit="1" customWidth="1"/>
    <col min="12561" max="12561" width="10.140625" bestFit="1" customWidth="1"/>
    <col min="12801" max="12801" width="11.7109375" customWidth="1"/>
    <col min="12802" max="12802" width="13.42578125" bestFit="1" customWidth="1"/>
    <col min="12803" max="12803" width="7" customWidth="1"/>
    <col min="12804" max="12804" width="8.140625" customWidth="1"/>
    <col min="12805" max="12805" width="40.28515625" bestFit="1" customWidth="1"/>
    <col min="12806" max="12806" width="10.5703125" bestFit="1" customWidth="1"/>
    <col min="12807" max="12814" width="6.140625" bestFit="1" customWidth="1"/>
    <col min="12815" max="12815" width="6.140625" customWidth="1"/>
    <col min="12816" max="12816" width="6.140625" bestFit="1" customWidth="1"/>
    <col min="12817" max="12817" width="10.140625" bestFit="1" customWidth="1"/>
    <col min="13057" max="13057" width="11.7109375" customWidth="1"/>
    <col min="13058" max="13058" width="13.42578125" bestFit="1" customWidth="1"/>
    <col min="13059" max="13059" width="7" customWidth="1"/>
    <col min="13060" max="13060" width="8.140625" customWidth="1"/>
    <col min="13061" max="13061" width="40.28515625" bestFit="1" customWidth="1"/>
    <col min="13062" max="13062" width="10.5703125" bestFit="1" customWidth="1"/>
    <col min="13063" max="13070" width="6.140625" bestFit="1" customWidth="1"/>
    <col min="13071" max="13071" width="6.140625" customWidth="1"/>
    <col min="13072" max="13072" width="6.140625" bestFit="1" customWidth="1"/>
    <col min="13073" max="13073" width="10.140625" bestFit="1" customWidth="1"/>
    <col min="13313" max="13313" width="11.7109375" customWidth="1"/>
    <col min="13314" max="13314" width="13.42578125" bestFit="1" customWidth="1"/>
    <col min="13315" max="13315" width="7" customWidth="1"/>
    <col min="13316" max="13316" width="8.140625" customWidth="1"/>
    <col min="13317" max="13317" width="40.28515625" bestFit="1" customWidth="1"/>
    <col min="13318" max="13318" width="10.5703125" bestFit="1" customWidth="1"/>
    <col min="13319" max="13326" width="6.140625" bestFit="1" customWidth="1"/>
    <col min="13327" max="13327" width="6.140625" customWidth="1"/>
    <col min="13328" max="13328" width="6.140625" bestFit="1" customWidth="1"/>
    <col min="13329" max="13329" width="10.140625" bestFit="1" customWidth="1"/>
    <col min="13569" max="13569" width="11.7109375" customWidth="1"/>
    <col min="13570" max="13570" width="13.42578125" bestFit="1" customWidth="1"/>
    <col min="13571" max="13571" width="7" customWidth="1"/>
    <col min="13572" max="13572" width="8.140625" customWidth="1"/>
    <col min="13573" max="13573" width="40.28515625" bestFit="1" customWidth="1"/>
    <col min="13574" max="13574" width="10.5703125" bestFit="1" customWidth="1"/>
    <col min="13575" max="13582" width="6.140625" bestFit="1" customWidth="1"/>
    <col min="13583" max="13583" width="6.140625" customWidth="1"/>
    <col min="13584" max="13584" width="6.140625" bestFit="1" customWidth="1"/>
    <col min="13585" max="13585" width="10.140625" bestFit="1" customWidth="1"/>
    <col min="13825" max="13825" width="11.7109375" customWidth="1"/>
    <col min="13826" max="13826" width="13.42578125" bestFit="1" customWidth="1"/>
    <col min="13827" max="13827" width="7" customWidth="1"/>
    <col min="13828" max="13828" width="8.140625" customWidth="1"/>
    <col min="13829" max="13829" width="40.28515625" bestFit="1" customWidth="1"/>
    <col min="13830" max="13830" width="10.5703125" bestFit="1" customWidth="1"/>
    <col min="13831" max="13838" width="6.140625" bestFit="1" customWidth="1"/>
    <col min="13839" max="13839" width="6.140625" customWidth="1"/>
    <col min="13840" max="13840" width="6.140625" bestFit="1" customWidth="1"/>
    <col min="13841" max="13841" width="10.140625" bestFit="1" customWidth="1"/>
    <col min="14081" max="14081" width="11.7109375" customWidth="1"/>
    <col min="14082" max="14082" width="13.42578125" bestFit="1" customWidth="1"/>
    <col min="14083" max="14083" width="7" customWidth="1"/>
    <col min="14084" max="14084" width="8.140625" customWidth="1"/>
    <col min="14085" max="14085" width="40.28515625" bestFit="1" customWidth="1"/>
    <col min="14086" max="14086" width="10.5703125" bestFit="1" customWidth="1"/>
    <col min="14087" max="14094" width="6.140625" bestFit="1" customWidth="1"/>
    <col min="14095" max="14095" width="6.140625" customWidth="1"/>
    <col min="14096" max="14096" width="6.140625" bestFit="1" customWidth="1"/>
    <col min="14097" max="14097" width="10.140625" bestFit="1" customWidth="1"/>
    <col min="14337" max="14337" width="11.7109375" customWidth="1"/>
    <col min="14338" max="14338" width="13.42578125" bestFit="1" customWidth="1"/>
    <col min="14339" max="14339" width="7" customWidth="1"/>
    <col min="14340" max="14340" width="8.140625" customWidth="1"/>
    <col min="14341" max="14341" width="40.28515625" bestFit="1" customWidth="1"/>
    <col min="14342" max="14342" width="10.5703125" bestFit="1" customWidth="1"/>
    <col min="14343" max="14350" width="6.140625" bestFit="1" customWidth="1"/>
    <col min="14351" max="14351" width="6.140625" customWidth="1"/>
    <col min="14352" max="14352" width="6.140625" bestFit="1" customWidth="1"/>
    <col min="14353" max="14353" width="10.140625" bestFit="1" customWidth="1"/>
    <col min="14593" max="14593" width="11.7109375" customWidth="1"/>
    <col min="14594" max="14594" width="13.42578125" bestFit="1" customWidth="1"/>
    <col min="14595" max="14595" width="7" customWidth="1"/>
    <col min="14596" max="14596" width="8.140625" customWidth="1"/>
    <col min="14597" max="14597" width="40.28515625" bestFit="1" customWidth="1"/>
    <col min="14598" max="14598" width="10.5703125" bestFit="1" customWidth="1"/>
    <col min="14599" max="14606" width="6.140625" bestFit="1" customWidth="1"/>
    <col min="14607" max="14607" width="6.140625" customWidth="1"/>
    <col min="14608" max="14608" width="6.140625" bestFit="1" customWidth="1"/>
    <col min="14609" max="14609" width="10.140625" bestFit="1" customWidth="1"/>
    <col min="14849" max="14849" width="11.7109375" customWidth="1"/>
    <col min="14850" max="14850" width="13.42578125" bestFit="1" customWidth="1"/>
    <col min="14851" max="14851" width="7" customWidth="1"/>
    <col min="14852" max="14852" width="8.140625" customWidth="1"/>
    <col min="14853" max="14853" width="40.28515625" bestFit="1" customWidth="1"/>
    <col min="14854" max="14854" width="10.5703125" bestFit="1" customWidth="1"/>
    <col min="14855" max="14862" width="6.140625" bestFit="1" customWidth="1"/>
    <col min="14863" max="14863" width="6.140625" customWidth="1"/>
    <col min="14864" max="14864" width="6.140625" bestFit="1" customWidth="1"/>
    <col min="14865" max="14865" width="10.140625" bestFit="1" customWidth="1"/>
    <col min="15105" max="15105" width="11.7109375" customWidth="1"/>
    <col min="15106" max="15106" width="13.42578125" bestFit="1" customWidth="1"/>
    <col min="15107" max="15107" width="7" customWidth="1"/>
    <col min="15108" max="15108" width="8.140625" customWidth="1"/>
    <col min="15109" max="15109" width="40.28515625" bestFit="1" customWidth="1"/>
    <col min="15110" max="15110" width="10.5703125" bestFit="1" customWidth="1"/>
    <col min="15111" max="15118" width="6.140625" bestFit="1" customWidth="1"/>
    <col min="15119" max="15119" width="6.140625" customWidth="1"/>
    <col min="15120" max="15120" width="6.140625" bestFit="1" customWidth="1"/>
    <col min="15121" max="15121" width="10.140625" bestFit="1" customWidth="1"/>
    <col min="15361" max="15361" width="11.7109375" customWidth="1"/>
    <col min="15362" max="15362" width="13.42578125" bestFit="1" customWidth="1"/>
    <col min="15363" max="15363" width="7" customWidth="1"/>
    <col min="15364" max="15364" width="8.140625" customWidth="1"/>
    <col min="15365" max="15365" width="40.28515625" bestFit="1" customWidth="1"/>
    <col min="15366" max="15366" width="10.5703125" bestFit="1" customWidth="1"/>
    <col min="15367" max="15374" width="6.140625" bestFit="1" customWidth="1"/>
    <col min="15375" max="15375" width="6.140625" customWidth="1"/>
    <col min="15376" max="15376" width="6.140625" bestFit="1" customWidth="1"/>
    <col min="15377" max="15377" width="10.140625" bestFit="1" customWidth="1"/>
    <col min="15617" max="15617" width="11.7109375" customWidth="1"/>
    <col min="15618" max="15618" width="13.42578125" bestFit="1" customWidth="1"/>
    <col min="15619" max="15619" width="7" customWidth="1"/>
    <col min="15620" max="15620" width="8.140625" customWidth="1"/>
    <col min="15621" max="15621" width="40.28515625" bestFit="1" customWidth="1"/>
    <col min="15622" max="15622" width="10.5703125" bestFit="1" customWidth="1"/>
    <col min="15623" max="15630" width="6.140625" bestFit="1" customWidth="1"/>
    <col min="15631" max="15631" width="6.140625" customWidth="1"/>
    <col min="15632" max="15632" width="6.140625" bestFit="1" customWidth="1"/>
    <col min="15633" max="15633" width="10.140625" bestFit="1" customWidth="1"/>
    <col min="15873" max="15873" width="11.7109375" customWidth="1"/>
    <col min="15874" max="15874" width="13.42578125" bestFit="1" customWidth="1"/>
    <col min="15875" max="15875" width="7" customWidth="1"/>
    <col min="15876" max="15876" width="8.140625" customWidth="1"/>
    <col min="15877" max="15877" width="40.28515625" bestFit="1" customWidth="1"/>
    <col min="15878" max="15878" width="10.5703125" bestFit="1" customWidth="1"/>
    <col min="15879" max="15886" width="6.140625" bestFit="1" customWidth="1"/>
    <col min="15887" max="15887" width="6.140625" customWidth="1"/>
    <col min="15888" max="15888" width="6.140625" bestFit="1" customWidth="1"/>
    <col min="15889" max="15889" width="10.140625" bestFit="1" customWidth="1"/>
    <col min="16129" max="16129" width="11.7109375" customWidth="1"/>
    <col min="16130" max="16130" width="13.42578125" bestFit="1" customWidth="1"/>
    <col min="16131" max="16131" width="7" customWidth="1"/>
    <col min="16132" max="16132" width="8.140625" customWidth="1"/>
    <col min="16133" max="16133" width="40.28515625" bestFit="1" customWidth="1"/>
    <col min="16134" max="16134" width="10.5703125" bestFit="1" customWidth="1"/>
    <col min="16135" max="16142" width="6.140625" bestFit="1" customWidth="1"/>
    <col min="16143" max="16143" width="6.140625" customWidth="1"/>
    <col min="16144" max="16144" width="6.140625" bestFit="1" customWidth="1"/>
    <col min="16145" max="16145" width="10.140625" bestFit="1" customWidth="1"/>
  </cols>
  <sheetData>
    <row r="1" spans="1:17" ht="15.75" x14ac:dyDescent="0.25">
      <c r="A1" s="29" t="s">
        <v>114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3" spans="1:17" x14ac:dyDescent="0.25">
      <c r="C3" s="17"/>
      <c r="D3" s="17"/>
      <c r="E3" s="17"/>
      <c r="F3" s="17"/>
      <c r="G3" s="30"/>
      <c r="H3" s="30"/>
      <c r="I3" s="30"/>
      <c r="J3" s="30"/>
      <c r="K3" s="30"/>
      <c r="L3" s="30"/>
      <c r="M3" s="30"/>
      <c r="N3" s="30"/>
      <c r="O3" s="30"/>
      <c r="P3" s="30"/>
      <c r="Q3" s="17" t="s">
        <v>115</v>
      </c>
    </row>
    <row r="4" spans="1:17" x14ac:dyDescent="0.25">
      <c r="A4" s="21" t="s">
        <v>5</v>
      </c>
      <c r="B4" s="21" t="s">
        <v>6</v>
      </c>
      <c r="C4" s="17" t="s">
        <v>7</v>
      </c>
      <c r="D4" s="17" t="s">
        <v>8</v>
      </c>
      <c r="E4" s="21" t="s">
        <v>9</v>
      </c>
      <c r="F4" s="21" t="s">
        <v>10</v>
      </c>
      <c r="G4" s="21" t="s">
        <v>116</v>
      </c>
      <c r="H4" s="21" t="s">
        <v>117</v>
      </c>
      <c r="I4" s="21" t="s">
        <v>118</v>
      </c>
      <c r="J4" s="21" t="s">
        <v>119</v>
      </c>
      <c r="K4" s="21" t="s">
        <v>120</v>
      </c>
      <c r="L4" s="21" t="s">
        <v>121</v>
      </c>
      <c r="M4" s="21" t="s">
        <v>122</v>
      </c>
      <c r="N4" s="21" t="s">
        <v>123</v>
      </c>
      <c r="O4" s="21" t="s">
        <v>124</v>
      </c>
      <c r="P4" s="17">
        <v>2000</v>
      </c>
      <c r="Q4" s="17" t="s">
        <v>125</v>
      </c>
    </row>
    <row r="5" spans="1:17" x14ac:dyDescent="0.25">
      <c r="A5" s="8" t="s">
        <v>126</v>
      </c>
      <c r="B5" s="9" t="s">
        <v>127</v>
      </c>
      <c r="C5" s="2">
        <v>372478</v>
      </c>
      <c r="D5" s="2">
        <v>3798898</v>
      </c>
      <c r="E5" s="8" t="s">
        <v>128</v>
      </c>
      <c r="F5" s="10"/>
      <c r="G5" s="18">
        <v>4.2699999999999996</v>
      </c>
      <c r="H5" s="18">
        <v>4.4400000000000004</v>
      </c>
      <c r="I5" s="18">
        <v>4.3438185549116834</v>
      </c>
      <c r="J5" s="18">
        <v>4.4880486520422638</v>
      </c>
      <c r="K5" s="18">
        <v>4.5738399419218148</v>
      </c>
      <c r="L5" s="18">
        <v>4.4756711996952196</v>
      </c>
      <c r="M5" s="18">
        <v>4.5597371093326391</v>
      </c>
      <c r="N5" s="18">
        <v>4.5234995775092637</v>
      </c>
      <c r="O5" s="18">
        <v>4.28</v>
      </c>
      <c r="P5" s="22">
        <v>4.5999999999999996</v>
      </c>
      <c r="Q5" s="18">
        <f t="shared" ref="Q5:Q13" si="0">AVERAGE(G5:P5)</f>
        <v>4.4554615035412883</v>
      </c>
    </row>
    <row r="6" spans="1:17" x14ac:dyDescent="0.25">
      <c r="A6" s="8" t="s">
        <v>129</v>
      </c>
      <c r="B6" s="9" t="s">
        <v>130</v>
      </c>
      <c r="C6" s="2">
        <v>456692</v>
      </c>
      <c r="D6" s="2">
        <v>3686698</v>
      </c>
      <c r="E6" s="8" t="s">
        <v>131</v>
      </c>
      <c r="F6" s="10"/>
      <c r="G6" s="18">
        <v>4.3499999999999996</v>
      </c>
      <c r="H6" s="18">
        <v>4.3899999999999997</v>
      </c>
      <c r="I6" s="18">
        <v>4.3785232436175887</v>
      </c>
      <c r="J6" s="18">
        <v>4.5976582705009372</v>
      </c>
      <c r="K6" s="18">
        <v>4.6330832855724768</v>
      </c>
      <c r="L6" s="18">
        <v>4.5181209545170038</v>
      </c>
      <c r="M6" s="18">
        <v>4.6103200304092313</v>
      </c>
      <c r="N6" s="18">
        <v>4.6109513051807074</v>
      </c>
      <c r="O6" s="18">
        <v>4.4090711531933229</v>
      </c>
      <c r="P6" s="22">
        <v>4.67</v>
      </c>
      <c r="Q6" s="18">
        <f t="shared" si="0"/>
        <v>4.5167728242991263</v>
      </c>
    </row>
    <row r="7" spans="1:17" x14ac:dyDescent="0.25">
      <c r="A7" s="8" t="s">
        <v>28</v>
      </c>
      <c r="B7" s="9" t="s">
        <v>25</v>
      </c>
      <c r="C7" s="2">
        <v>625554</v>
      </c>
      <c r="D7" s="2">
        <v>3645337</v>
      </c>
      <c r="E7" s="8" t="s">
        <v>29</v>
      </c>
      <c r="F7" s="10"/>
      <c r="G7" s="18">
        <v>4.37</v>
      </c>
      <c r="H7" s="18">
        <v>4.43</v>
      </c>
      <c r="I7" s="18">
        <v>4.0632497822023934</v>
      </c>
      <c r="J7" s="18">
        <v>4.6887073519907432</v>
      </c>
      <c r="K7" s="18">
        <v>4.4607062951200058</v>
      </c>
      <c r="L7" s="18">
        <v>4.5657774686224712</v>
      </c>
      <c r="M7" s="18">
        <v>4.5725530914052772</v>
      </c>
      <c r="N7" s="18">
        <v>4.6073710059190942</v>
      </c>
      <c r="O7" s="18">
        <v>4.4140479965273167</v>
      </c>
      <c r="P7" s="22">
        <v>4.57</v>
      </c>
      <c r="Q7" s="18">
        <f t="shared" si="0"/>
        <v>4.4742412991787299</v>
      </c>
    </row>
    <row r="8" spans="1:17" x14ac:dyDescent="0.25">
      <c r="A8" s="8" t="s">
        <v>132</v>
      </c>
      <c r="B8" s="9" t="s">
        <v>133</v>
      </c>
      <c r="C8" s="2">
        <v>425619</v>
      </c>
      <c r="D8" s="2">
        <v>3887598</v>
      </c>
      <c r="E8" s="8" t="s">
        <v>134</v>
      </c>
      <c r="F8" s="10"/>
      <c r="G8" s="18">
        <v>4.2699999999999996</v>
      </c>
      <c r="H8" s="18">
        <v>4.3</v>
      </c>
      <c r="I8" s="18">
        <v>4.2576111057007058</v>
      </c>
      <c r="J8" s="18">
        <v>4.3480143476002304</v>
      </c>
      <c r="K8" s="18">
        <v>4.4537239199750998</v>
      </c>
      <c r="L8" s="18">
        <v>4.3715841365854438</v>
      </c>
      <c r="M8" s="18">
        <v>4.4079412585450513</v>
      </c>
      <c r="N8" s="18">
        <v>4.3757725226855957</v>
      </c>
      <c r="O8" s="18">
        <v>4.1500000000000004</v>
      </c>
      <c r="P8" s="22">
        <v>4.57</v>
      </c>
      <c r="Q8" s="18">
        <f t="shared" si="0"/>
        <v>4.3504647291092127</v>
      </c>
    </row>
    <row r="9" spans="1:17" x14ac:dyDescent="0.25">
      <c r="A9" s="8" t="s">
        <v>135</v>
      </c>
      <c r="B9" s="9" t="s">
        <v>136</v>
      </c>
      <c r="C9" s="2">
        <v>295318</v>
      </c>
      <c r="D9" s="2">
        <v>3853504</v>
      </c>
      <c r="E9" s="8" t="s">
        <v>137</v>
      </c>
      <c r="F9" s="10"/>
      <c r="G9" s="18">
        <v>4.2699999999999996</v>
      </c>
      <c r="H9" s="18">
        <v>4.42</v>
      </c>
      <c r="I9" s="18">
        <v>4.2794072287932448</v>
      </c>
      <c r="J9" s="18">
        <v>4.5075215102593624</v>
      </c>
      <c r="K9" s="18">
        <v>4.5953853544299479</v>
      </c>
      <c r="L9" s="18">
        <v>4.4273692746559306</v>
      </c>
      <c r="M9" s="18">
        <v>4.5323726002515299</v>
      </c>
      <c r="N9" s="18">
        <v>4.5908503226976194</v>
      </c>
      <c r="O9" s="18">
        <v>4.29</v>
      </c>
      <c r="P9" s="22">
        <v>4.57</v>
      </c>
      <c r="Q9" s="18">
        <f t="shared" si="0"/>
        <v>4.4482906291087634</v>
      </c>
    </row>
    <row r="10" spans="1:17" x14ac:dyDescent="0.25">
      <c r="A10" s="8" t="s">
        <v>78</v>
      </c>
      <c r="B10" s="9" t="s">
        <v>75</v>
      </c>
      <c r="C10" s="2">
        <v>503485</v>
      </c>
      <c r="D10" s="2">
        <v>3772372</v>
      </c>
      <c r="E10" s="8" t="s">
        <v>138</v>
      </c>
      <c r="F10" s="9" t="s">
        <v>77</v>
      </c>
      <c r="G10" s="18">
        <v>4.3</v>
      </c>
      <c r="H10" s="18">
        <v>4.28</v>
      </c>
      <c r="I10" s="18">
        <v>4.2812385817401912</v>
      </c>
      <c r="J10" s="18">
        <v>4.544889132825614</v>
      </c>
      <c r="K10" s="18">
        <v>4.4867624507322272</v>
      </c>
      <c r="L10" s="18">
        <v>4.5305291762686419</v>
      </c>
      <c r="M10" s="23"/>
      <c r="N10" s="18">
        <v>4.63</v>
      </c>
      <c r="O10" s="18">
        <v>4.37</v>
      </c>
      <c r="P10" s="22">
        <v>4.6500000000000004</v>
      </c>
      <c r="Q10" s="18">
        <f t="shared" si="0"/>
        <v>4.4526021490629644</v>
      </c>
    </row>
    <row r="11" spans="1:17" x14ac:dyDescent="0.25">
      <c r="A11" s="8" t="s">
        <v>139</v>
      </c>
      <c r="B11" s="9" t="s">
        <v>75</v>
      </c>
      <c r="C11" s="2">
        <v>516067</v>
      </c>
      <c r="D11" s="2">
        <v>3741587</v>
      </c>
      <c r="E11" s="8" t="s">
        <v>140</v>
      </c>
      <c r="F11" s="9"/>
      <c r="G11" s="18">
        <v>4.33</v>
      </c>
      <c r="H11" s="18">
        <v>4.4400000000000004</v>
      </c>
      <c r="I11" s="18">
        <v>4.2649162030040442</v>
      </c>
      <c r="J11" s="18">
        <v>4.5923819423280934</v>
      </c>
      <c r="K11" s="18">
        <v>4.578317652250953</v>
      </c>
      <c r="L11" s="18">
        <v>4.5155837944028656</v>
      </c>
      <c r="M11" s="18">
        <v>4.4680018443761789</v>
      </c>
      <c r="N11" s="18">
        <v>4.635276399577533</v>
      </c>
      <c r="O11" s="18">
        <v>4.25</v>
      </c>
      <c r="P11" s="22">
        <v>4.4800000000000004</v>
      </c>
      <c r="Q11" s="18">
        <f t="shared" si="0"/>
        <v>4.4554477835939661</v>
      </c>
    </row>
    <row r="12" spans="1:17" x14ac:dyDescent="0.25">
      <c r="A12" s="8" t="s">
        <v>141</v>
      </c>
      <c r="B12" s="9" t="s">
        <v>75</v>
      </c>
      <c r="C12" s="2">
        <v>520258</v>
      </c>
      <c r="D12" s="2">
        <v>3741410</v>
      </c>
      <c r="E12" s="8" t="s">
        <v>142</v>
      </c>
      <c r="F12" s="10"/>
      <c r="G12" s="24"/>
      <c r="H12" s="24"/>
      <c r="I12" s="24"/>
      <c r="J12" s="24"/>
      <c r="K12" s="24"/>
      <c r="L12" s="24"/>
      <c r="M12" s="24"/>
      <c r="N12" s="24"/>
      <c r="O12" s="24"/>
      <c r="P12" s="22">
        <v>4.55</v>
      </c>
      <c r="Q12" s="18">
        <f t="shared" si="0"/>
        <v>4.55</v>
      </c>
    </row>
    <row r="13" spans="1:17" x14ac:dyDescent="0.25">
      <c r="A13" s="8" t="s">
        <v>143</v>
      </c>
      <c r="B13" s="9" t="s">
        <v>144</v>
      </c>
      <c r="C13" s="2">
        <v>448587</v>
      </c>
      <c r="D13" s="2">
        <v>3821887</v>
      </c>
      <c r="E13" s="8" t="s">
        <v>145</v>
      </c>
      <c r="F13" s="10"/>
      <c r="G13" s="18">
        <v>4.3600000000000003</v>
      </c>
      <c r="H13" s="18">
        <v>4.3899999999999997</v>
      </c>
      <c r="I13" s="18">
        <v>4.3343476298824948</v>
      </c>
      <c r="J13" s="18">
        <v>4.536788119670029</v>
      </c>
      <c r="K13" s="18">
        <v>4.5180549014713058</v>
      </c>
      <c r="L13" s="18">
        <v>4.5056269655078216</v>
      </c>
      <c r="M13" s="18">
        <v>4.5007292942534702</v>
      </c>
      <c r="N13" s="18">
        <v>4.5669603684563889</v>
      </c>
      <c r="O13" s="18">
        <v>4.1500000000000004</v>
      </c>
      <c r="P13" s="22">
        <v>4.5999999999999996</v>
      </c>
      <c r="Q13" s="18">
        <f t="shared" si="0"/>
        <v>4.4462507279241503</v>
      </c>
    </row>
    <row r="14" spans="1:17" x14ac:dyDescent="0.25">
      <c r="A14" s="8"/>
      <c r="B14" s="9"/>
      <c r="C14" s="13"/>
      <c r="D14" s="13"/>
      <c r="E14" s="8"/>
      <c r="F14" s="10"/>
      <c r="G14" s="18"/>
      <c r="H14" s="18"/>
      <c r="I14" s="18"/>
      <c r="J14" s="18"/>
      <c r="K14" s="18"/>
      <c r="L14" s="18"/>
      <c r="M14" s="18"/>
      <c r="N14" s="18"/>
      <c r="O14" s="18"/>
    </row>
    <row r="15" spans="1:17" x14ac:dyDescent="0.25">
      <c r="A15" t="s">
        <v>96</v>
      </c>
      <c r="G15" s="18">
        <f t="shared" ref="G15:N15" si="1">AVERAGE(G5:G13)</f>
        <v>4.3149999999999995</v>
      </c>
      <c r="H15" s="18">
        <f t="shared" si="1"/>
        <v>4.3862499999999995</v>
      </c>
      <c r="I15" s="18">
        <f t="shared" si="1"/>
        <v>4.2753890412315441</v>
      </c>
      <c r="J15" s="18">
        <f t="shared" si="1"/>
        <v>4.5380011659021591</v>
      </c>
      <c r="K15" s="18">
        <f t="shared" si="1"/>
        <v>4.5374842251842296</v>
      </c>
      <c r="L15" s="18">
        <f t="shared" si="1"/>
        <v>4.4887828712819244</v>
      </c>
      <c r="M15" s="18">
        <f t="shared" si="1"/>
        <v>4.5216650326533401</v>
      </c>
      <c r="N15" s="18">
        <f t="shared" si="1"/>
        <v>4.5675851877532754</v>
      </c>
      <c r="O15" s="18">
        <f>AVERAGE(O5:O13)</f>
        <v>4.2891398937150802</v>
      </c>
      <c r="P15" s="18">
        <f>AVERAGE(P5:P13)</f>
        <v>4.5844444444444443</v>
      </c>
    </row>
    <row r="16" spans="1:17" x14ac:dyDescent="0.25">
      <c r="A16" t="s">
        <v>146</v>
      </c>
    </row>
  </sheetData>
  <mergeCells count="2">
    <mergeCell ref="A1:Q1"/>
    <mergeCell ref="G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TSP</vt:lpstr>
      <vt:lpstr>Pb</vt:lpstr>
      <vt:lpstr>Rain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2015-01-14T21:33:56Z</dcterms:modified>
</cp:coreProperties>
</file>