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35" windowHeight="11760"/>
  </bookViews>
  <sheets>
    <sheet name="raw data (2)" sheetId="2" r:id="rId1"/>
    <sheet name="calcs (1)" sheetId="3" r:id="rId2"/>
    <sheet name="calcs (2)" sheetId="5" r:id="rId3"/>
    <sheet name=".05 summary" sheetId="4" r:id="rId4"/>
    <sheet name="37 15 summary" sheetId="7" r:id="rId5"/>
  </sheets>
  <calcPr calcId="145621"/>
</workbook>
</file>

<file path=xl/calcChain.xml><?xml version="1.0" encoding="utf-8"?>
<calcChain xmlns="http://schemas.openxmlformats.org/spreadsheetml/2006/main">
  <c r="H17" i="4" l="1"/>
  <c r="I17" i="4"/>
  <c r="I16" i="4"/>
  <c r="H16" i="4"/>
  <c r="I13" i="4"/>
  <c r="I12" i="4"/>
  <c r="H13" i="4"/>
  <c r="H12" i="4"/>
  <c r="I18" i="7"/>
  <c r="H18" i="7"/>
  <c r="I17" i="7"/>
  <c r="H17" i="7"/>
  <c r="I14" i="7"/>
  <c r="H14" i="7"/>
  <c r="I13" i="7"/>
  <c r="H13" i="7"/>
  <c r="K3" i="5"/>
  <c r="L3" i="5" s="1"/>
  <c r="M3" i="5" s="1"/>
  <c r="K4" i="5"/>
  <c r="L4" i="5" s="1"/>
  <c r="M4" i="5" s="1"/>
  <c r="K5" i="5"/>
  <c r="L5" i="5" s="1"/>
  <c r="M5" i="5" s="1"/>
  <c r="K6" i="5"/>
  <c r="L6" i="5" s="1"/>
  <c r="M6" i="5" s="1"/>
  <c r="K7" i="5"/>
  <c r="L7" i="5" s="1"/>
  <c r="M7" i="5" s="1"/>
  <c r="K8" i="5"/>
  <c r="L8" i="5" s="1"/>
  <c r="M8" i="5" s="1"/>
  <c r="K9" i="5"/>
  <c r="L9" i="5" s="1"/>
  <c r="M9" i="5" s="1"/>
  <c r="K10" i="5"/>
  <c r="L10" i="5" s="1"/>
  <c r="M10" i="5" s="1"/>
  <c r="K11" i="5"/>
  <c r="L11" i="5" s="1"/>
  <c r="M11" i="5" s="1"/>
  <c r="K12" i="5"/>
  <c r="L12" i="5"/>
  <c r="M12" i="5" s="1"/>
  <c r="K13" i="5"/>
  <c r="L13" i="5" s="1"/>
  <c r="M13" i="5" s="1"/>
  <c r="K14" i="5"/>
  <c r="L14" i="5" s="1"/>
  <c r="M14" i="5" s="1"/>
  <c r="K15" i="5"/>
  <c r="L15" i="5" s="1"/>
  <c r="M15" i="5" s="1"/>
  <c r="K16" i="5"/>
  <c r="L16" i="5" s="1"/>
  <c r="M16" i="5" s="1"/>
  <c r="K17" i="5"/>
  <c r="L17" i="5" s="1"/>
  <c r="M17" i="5" s="1"/>
  <c r="K18" i="5"/>
  <c r="L18" i="5" s="1"/>
  <c r="M18" i="5" s="1"/>
  <c r="K19" i="5"/>
  <c r="L19" i="5" s="1"/>
  <c r="M19" i="5" s="1"/>
  <c r="K20" i="5"/>
  <c r="L20" i="5"/>
  <c r="M20" i="5" s="1"/>
  <c r="K21" i="5"/>
  <c r="L21" i="5" s="1"/>
  <c r="M21" i="5" s="1"/>
  <c r="K22" i="5"/>
  <c r="L22" i="5" s="1"/>
  <c r="M22" i="5" s="1"/>
  <c r="K23" i="5"/>
  <c r="L23" i="5" s="1"/>
  <c r="M23" i="5" s="1"/>
  <c r="K24" i="5"/>
  <c r="L24" i="5" s="1"/>
  <c r="M24" i="5" s="1"/>
  <c r="K25" i="5"/>
  <c r="L25" i="5" s="1"/>
  <c r="M25" i="5" s="1"/>
  <c r="L2" i="5"/>
  <c r="M2" i="5" s="1"/>
  <c r="K2" i="5"/>
  <c r="M3" i="3"/>
  <c r="N3" i="3" s="1"/>
  <c r="O3" i="3" s="1"/>
  <c r="M4" i="3"/>
  <c r="N4" i="3" s="1"/>
  <c r="O4" i="3" s="1"/>
  <c r="M5" i="3"/>
  <c r="N5" i="3" s="1"/>
  <c r="O5" i="3" s="1"/>
  <c r="M6" i="3"/>
  <c r="N6" i="3" s="1"/>
  <c r="O6" i="3" s="1"/>
  <c r="M7" i="3"/>
  <c r="N7" i="3" s="1"/>
  <c r="O7" i="3" s="1"/>
  <c r="M8" i="3"/>
  <c r="N8" i="3"/>
  <c r="O8" i="3" s="1"/>
  <c r="M9" i="3"/>
  <c r="N9" i="3" s="1"/>
  <c r="O9" i="3" s="1"/>
  <c r="M10" i="3"/>
  <c r="N10" i="3" s="1"/>
  <c r="O10" i="3" s="1"/>
  <c r="M11" i="3"/>
  <c r="N11" i="3" s="1"/>
  <c r="O11" i="3" s="1"/>
  <c r="M12" i="3"/>
  <c r="N12" i="3" s="1"/>
  <c r="O12" i="3" s="1"/>
  <c r="M13" i="3"/>
  <c r="N13" i="3"/>
  <c r="O13" i="3" s="1"/>
  <c r="M14" i="3"/>
  <c r="N14" i="3" s="1"/>
  <c r="O14" i="3" s="1"/>
  <c r="M15" i="3"/>
  <c r="N15" i="3" s="1"/>
  <c r="O15" i="3" s="1"/>
  <c r="M16" i="3"/>
  <c r="N16" i="3" s="1"/>
  <c r="O16" i="3" s="1"/>
  <c r="M17" i="3"/>
  <c r="N17" i="3" s="1"/>
  <c r="O17" i="3" s="1"/>
  <c r="M18" i="3"/>
  <c r="N18" i="3" s="1"/>
  <c r="O18" i="3" s="1"/>
  <c r="M19" i="3"/>
  <c r="N19" i="3" s="1"/>
  <c r="O19" i="3" s="1"/>
  <c r="M20" i="3"/>
  <c r="N20" i="3"/>
  <c r="O20" i="3" s="1"/>
  <c r="M21" i="3"/>
  <c r="N21" i="3" s="1"/>
  <c r="O21" i="3" s="1"/>
  <c r="M22" i="3"/>
  <c r="N22" i="3" s="1"/>
  <c r="O22" i="3" s="1"/>
  <c r="M23" i="3"/>
  <c r="N23" i="3" s="1"/>
  <c r="O23" i="3" s="1"/>
  <c r="M24" i="3"/>
  <c r="N24" i="3" s="1"/>
  <c r="O24" i="3" s="1"/>
  <c r="M25" i="3"/>
  <c r="N25" i="3" s="1"/>
  <c r="O25" i="3" s="1"/>
  <c r="M26" i="3"/>
  <c r="N26" i="3" s="1"/>
  <c r="O26" i="3" s="1"/>
  <c r="M27" i="3"/>
  <c r="N27" i="3" s="1"/>
  <c r="O27" i="3" s="1"/>
  <c r="M28" i="3"/>
  <c r="N28" i="3"/>
  <c r="O28" i="3" s="1"/>
  <c r="M29" i="3"/>
  <c r="N29" i="3" s="1"/>
  <c r="O29" i="3" s="1"/>
  <c r="M30" i="3"/>
  <c r="N30" i="3" s="1"/>
  <c r="O30" i="3" s="1"/>
  <c r="M31" i="3"/>
  <c r="N31" i="3" s="1"/>
  <c r="O31" i="3" s="1"/>
  <c r="M32" i="3"/>
  <c r="N32" i="3" s="1"/>
  <c r="O32" i="3" s="1"/>
  <c r="M33" i="3"/>
  <c r="N33" i="3"/>
  <c r="O33" i="3" s="1"/>
  <c r="M34" i="3"/>
  <c r="N34" i="3"/>
  <c r="O34" i="3"/>
  <c r="M35" i="3"/>
  <c r="N35" i="3" s="1"/>
  <c r="O35" i="3" s="1"/>
  <c r="M36" i="3"/>
  <c r="N36" i="3"/>
  <c r="O36" i="3" s="1"/>
  <c r="M37" i="3"/>
  <c r="N37" i="3" s="1"/>
  <c r="O37" i="3" s="1"/>
  <c r="M38" i="3"/>
  <c r="N38" i="3"/>
  <c r="O38" i="3" s="1"/>
  <c r="M39" i="3"/>
  <c r="N39" i="3" s="1"/>
  <c r="O39" i="3" s="1"/>
  <c r="M40" i="3"/>
  <c r="N40" i="3"/>
  <c r="O40" i="3" s="1"/>
  <c r="M41" i="3"/>
  <c r="N41" i="3" s="1"/>
  <c r="O41" i="3" s="1"/>
  <c r="M42" i="3"/>
  <c r="N42" i="3" s="1"/>
  <c r="O42" i="3" s="1"/>
  <c r="M43" i="3"/>
  <c r="N43" i="3" s="1"/>
  <c r="O43" i="3" s="1"/>
  <c r="M44" i="3"/>
  <c r="N44" i="3" s="1"/>
  <c r="O44" i="3" s="1"/>
  <c r="M45" i="3"/>
  <c r="N45" i="3"/>
  <c r="O45" i="3"/>
  <c r="M46" i="3"/>
  <c r="N46" i="3" s="1"/>
  <c r="O46" i="3" s="1"/>
  <c r="M47" i="3"/>
  <c r="N47" i="3" s="1"/>
  <c r="O47" i="3" s="1"/>
  <c r="M48" i="3"/>
  <c r="N48" i="3" s="1"/>
  <c r="O48" i="3" s="1"/>
  <c r="M49" i="3"/>
  <c r="N49" i="3" s="1"/>
  <c r="O49" i="3" s="1"/>
  <c r="O2" i="3"/>
  <c r="N2" i="3"/>
  <c r="M2" i="3"/>
</calcChain>
</file>

<file path=xl/sharedStrings.xml><?xml version="1.0" encoding="utf-8"?>
<sst xmlns="http://schemas.openxmlformats.org/spreadsheetml/2006/main" count="309" uniqueCount="125">
  <si>
    <t>Name</t>
  </si>
  <si>
    <t>Volume</t>
  </si>
  <si>
    <t>Volume + Background</t>
  </si>
  <si>
    <t>Background</t>
  </si>
  <si>
    <t>Background Level</t>
  </si>
  <si>
    <t>Background Type</t>
  </si>
  <si>
    <t>Median Intensity</t>
  </si>
  <si>
    <t>Average Intensity</t>
  </si>
  <si>
    <t>Mode Intensity</t>
  </si>
  <si>
    <t>Std Dev</t>
  </si>
  <si>
    <t>Variance</t>
  </si>
  <si>
    <t>Min Intensity</t>
  </si>
  <si>
    <t>Max Intensity</t>
  </si>
  <si>
    <t>Percent</t>
  </si>
  <si>
    <t>Area &gt; Background</t>
  </si>
  <si>
    <t>Centre X</t>
  </si>
  <si>
    <t>Centre Y</t>
  </si>
  <si>
    <t>Width</t>
  </si>
  <si>
    <t>Height</t>
  </si>
  <si>
    <t>Area</t>
  </si>
  <si>
    <t>Comment</t>
  </si>
  <si>
    <t>Copy of 1</t>
  </si>
  <si>
    <t>Copy (2) of 1</t>
  </si>
  <si>
    <t>Copy (3) of 1</t>
  </si>
  <si>
    <t>Copy (4) of 1</t>
  </si>
  <si>
    <t>Copy (5) of 1</t>
  </si>
  <si>
    <t>Copy (6) of 1</t>
  </si>
  <si>
    <t>Copy (7) of 1</t>
  </si>
  <si>
    <t>Copy (8) of 1</t>
  </si>
  <si>
    <t>Copy (9) of 1</t>
  </si>
  <si>
    <t>Copy (10) of 1</t>
  </si>
  <si>
    <t>Copy (11) of 1</t>
  </si>
  <si>
    <t>Copy (12) of 1</t>
  </si>
  <si>
    <t>Copy (13) of 1</t>
  </si>
  <si>
    <t>Copy (14) of 1</t>
  </si>
  <si>
    <t>Copy (15) of 1</t>
  </si>
  <si>
    <t>Copy (16) of 1</t>
  </si>
  <si>
    <t>Copy (17) of 1</t>
  </si>
  <si>
    <t>Copy (18) of 1</t>
  </si>
  <si>
    <t>Copy (19) of 1</t>
  </si>
  <si>
    <t>Copy (20) of 1</t>
  </si>
  <si>
    <t>Copy (21) of 1</t>
  </si>
  <si>
    <t>Copy (22) of 1</t>
  </si>
  <si>
    <t>Copy (23) of 1</t>
  </si>
  <si>
    <t>Copy (24) of 1</t>
  </si>
  <si>
    <t>Copy (25) of 1</t>
  </si>
  <si>
    <t>Copy (26) of 1</t>
  </si>
  <si>
    <t>Copy (27) of 1</t>
  </si>
  <si>
    <t>Copy (28) of 1</t>
  </si>
  <si>
    <t>Copy (29) of 1</t>
  </si>
  <si>
    <t>Copy (30) of 1</t>
  </si>
  <si>
    <t>Copy (31) of 1</t>
  </si>
  <si>
    <t>Copy (32) of 1</t>
  </si>
  <si>
    <t>Copy (33) of 1</t>
  </si>
  <si>
    <t>Copy (34) of 1</t>
  </si>
  <si>
    <t>Copy (35) of 1</t>
  </si>
  <si>
    <t>Copy (36) of 1</t>
  </si>
  <si>
    <t>Copy (37) of 1</t>
  </si>
  <si>
    <t>Copy (38) of 1</t>
  </si>
  <si>
    <t>Copy (39) of 1</t>
  </si>
  <si>
    <t>Copy (40) of 1</t>
  </si>
  <si>
    <t>Copy (41) of 1</t>
  </si>
  <si>
    <t>Copy (42) of 1</t>
  </si>
  <si>
    <t>Copy (43) of 1</t>
  </si>
  <si>
    <t>Copy (44) of 1</t>
  </si>
  <si>
    <t>Copy (45) of 1</t>
  </si>
  <si>
    <t>Copy (46) of 1</t>
  </si>
  <si>
    <t>Copy (47) of 1</t>
  </si>
  <si>
    <t>Copy (48) of 1</t>
  </si>
  <si>
    <t>Copy (49) of 1</t>
  </si>
  <si>
    <t>Copy (50) of 1</t>
  </si>
  <si>
    <t>Copy (51) of 1</t>
  </si>
  <si>
    <t>Copy (52) of 1</t>
  </si>
  <si>
    <t>Copy (53) of 1</t>
  </si>
  <si>
    <t>Copy (54) of 1</t>
  </si>
  <si>
    <t>Copy (55) of 1</t>
  </si>
  <si>
    <t>Copy (56) of 1</t>
  </si>
  <si>
    <t>Copy (57) of 1</t>
  </si>
  <si>
    <t>Copy (58) of 1</t>
  </si>
  <si>
    <t>Copy (59) of 1</t>
  </si>
  <si>
    <t>Copy (60) of 1</t>
  </si>
  <si>
    <t>Copy (61) of 1</t>
  </si>
  <si>
    <t>Copy (62) of 1</t>
  </si>
  <si>
    <t>Copy (63) of 1</t>
  </si>
  <si>
    <t>Copy (64) of 1</t>
  </si>
  <si>
    <t>Copy (65) of 1</t>
  </si>
  <si>
    <t>Copy (66) of 1</t>
  </si>
  <si>
    <t>Copy (67) of 1</t>
  </si>
  <si>
    <t>Copy (68) of 1</t>
  </si>
  <si>
    <t>Copy (69) of 1</t>
  </si>
  <si>
    <t>Copy (70) of 1</t>
  </si>
  <si>
    <t>Copy (71) of 1</t>
  </si>
  <si>
    <t>Copy (72) of 1</t>
  </si>
  <si>
    <t>Copy (73) of 1</t>
  </si>
  <si>
    <t>Copy (74) of 1</t>
  </si>
  <si>
    <t>Copy (75) of 1</t>
  </si>
  <si>
    <t>Copy (76) of 1</t>
  </si>
  <si>
    <t>Copy (77) of 1</t>
  </si>
  <si>
    <t>Shape 40</t>
  </si>
  <si>
    <t>T (min)</t>
  </si>
  <si>
    <t>RNA</t>
  </si>
  <si>
    <t>AU</t>
  </si>
  <si>
    <t>CU</t>
  </si>
  <si>
    <t>*AUCU</t>
  </si>
  <si>
    <t>AU*CU</t>
  </si>
  <si>
    <t>PEG</t>
  </si>
  <si>
    <t>tot vol</t>
  </si>
  <si>
    <t>WXYZ</t>
  </si>
  <si>
    <t>% WXYZ</t>
  </si>
  <si>
    <t>37/15</t>
  </si>
  <si>
    <r>
      <t xml:space="preserve">0.05 </t>
    </r>
    <r>
      <rPr>
        <sz val="11"/>
        <color theme="1"/>
        <rFont val="Calibri"/>
        <family val="2"/>
      </rPr>
      <t>μM RNA</t>
    </r>
  </si>
  <si>
    <r>
      <t xml:space="preserve">37 </t>
    </r>
    <r>
      <rPr>
        <sz val="11"/>
        <color theme="1"/>
        <rFont val="Calibri"/>
        <family val="2"/>
      </rPr>
      <t xml:space="preserve">°C </t>
    </r>
    <r>
      <rPr>
        <sz val="11"/>
        <color theme="1"/>
        <rFont val="Calibri"/>
        <family val="2"/>
        <scheme val="minor"/>
      </rPr>
      <t>/ 15 mM Mg</t>
    </r>
    <r>
      <rPr>
        <vertAlign val="superscript"/>
        <sz val="11"/>
        <color theme="1"/>
        <rFont val="Calibri"/>
        <family val="2"/>
        <scheme val="minor"/>
      </rPr>
      <t>2+</t>
    </r>
  </si>
  <si>
    <t>general payoff matrix</t>
  </si>
  <si>
    <t>A</t>
  </si>
  <si>
    <t>B</t>
  </si>
  <si>
    <t>a</t>
  </si>
  <si>
    <t>b</t>
  </si>
  <si>
    <t>c</t>
  </si>
  <si>
    <t>d</t>
  </si>
  <si>
    <t>payoff matrix (units = pmol)</t>
  </si>
  <si>
    <t>60 min</t>
  </si>
  <si>
    <t>*AU</t>
  </si>
  <si>
    <t>240 min</t>
  </si>
  <si>
    <t>*CU</t>
  </si>
  <si>
    <t>[RNA]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</si>
</sst>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'.05 summary'!$A$3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'.05 summary'!$B$3:$B$8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summary'!$D$3:$D$8</c:f>
              <c:numCache>
                <c:formatCode>0.00</c:formatCode>
                <c:ptCount val="6"/>
                <c:pt idx="0">
                  <c:v>0</c:v>
                </c:pt>
                <c:pt idx="1">
                  <c:v>0.55179781049742249</c:v>
                </c:pt>
                <c:pt idx="2">
                  <c:v>1.2137234999870488</c:v>
                </c:pt>
                <c:pt idx="3">
                  <c:v>2.932324564824679</c:v>
                </c:pt>
                <c:pt idx="4">
                  <c:v>7.7886271481175964</c:v>
                </c:pt>
                <c:pt idx="5">
                  <c:v>15.334645940456449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'.05 summary'!$A$9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'.05 summary'!$B$9:$B$14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'.05 summary'!$A$15</c:f>
              <c:strCache>
                <c:ptCount val="1"/>
                <c:pt idx="0">
                  <c:v>*AUCU</c:v>
                </c:pt>
              </c:strCache>
            </c:strRef>
          </c:tx>
          <c:xVal>
            <c:numRef>
              <c:f>'.05 summary'!$B$15:$B$20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summary'!$D$15:$D$20</c:f>
              <c:numCache>
                <c:formatCode>0.00</c:formatCode>
                <c:ptCount val="6"/>
                <c:pt idx="0">
                  <c:v>0</c:v>
                </c:pt>
                <c:pt idx="1">
                  <c:v>0.9470506343571774</c:v>
                </c:pt>
                <c:pt idx="2">
                  <c:v>2.2728963592250198</c:v>
                </c:pt>
                <c:pt idx="3">
                  <c:v>5.2377233241693455</c:v>
                </c:pt>
                <c:pt idx="4">
                  <c:v>12.486463373707585</c:v>
                </c:pt>
                <c:pt idx="5">
                  <c:v>23.637395601034335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'.05 summary'!$A$21</c:f>
              <c:strCache>
                <c:ptCount val="1"/>
                <c:pt idx="0">
                  <c:v>AU*CU</c:v>
                </c:pt>
              </c:strCache>
            </c:strRef>
          </c:tx>
          <c:xVal>
            <c:numRef>
              <c:f>'.05 summary'!$B$21:$B$26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'.05 summary'!$D$21:$D$26</c:f>
              <c:numCache>
                <c:formatCode>0.00</c:formatCode>
                <c:ptCount val="6"/>
                <c:pt idx="0">
                  <c:v>0</c:v>
                </c:pt>
                <c:pt idx="1">
                  <c:v>0.85351284807075445</c:v>
                </c:pt>
                <c:pt idx="2">
                  <c:v>1.9259442939641471</c:v>
                </c:pt>
                <c:pt idx="3">
                  <c:v>4.6537515766153641</c:v>
                </c:pt>
                <c:pt idx="4">
                  <c:v>11.983491688544035</c:v>
                </c:pt>
                <c:pt idx="5">
                  <c:v>24.096660442322921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7360"/>
        <c:axId val="155729280"/>
      </c:scatterChart>
      <c:valAx>
        <c:axId val="1557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29280"/>
        <c:crosses val="autoZero"/>
        <c:crossBetween val="midCat"/>
      </c:valAx>
      <c:valAx>
        <c:axId val="15572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572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'37 15 summary'!$A$3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'37 15 summary'!$B$3:$B$8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summary'!$D$3:$D$8</c:f>
              <c:numCache>
                <c:formatCode>0.00</c:formatCode>
                <c:ptCount val="6"/>
                <c:pt idx="0">
                  <c:v>0</c:v>
                </c:pt>
                <c:pt idx="1">
                  <c:v>0.95001653621516813</c:v>
                </c:pt>
                <c:pt idx="2">
                  <c:v>2.135349961218822</c:v>
                </c:pt>
                <c:pt idx="3">
                  <c:v>4.9784746983659094</c:v>
                </c:pt>
                <c:pt idx="4">
                  <c:v>10.058013275336361</c:v>
                </c:pt>
                <c:pt idx="5">
                  <c:v>18.576836016695822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'37 15 summary'!$A$9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'37 15 summary'!$B$9:$B$14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'37 15 summary'!$A$15</c:f>
              <c:strCache>
                <c:ptCount val="1"/>
                <c:pt idx="0">
                  <c:v>*AUCU</c:v>
                </c:pt>
              </c:strCache>
            </c:strRef>
          </c:tx>
          <c:xVal>
            <c:numRef>
              <c:f>'37 15 summary'!$B$15:$B$20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summary'!$D$15:$D$20</c:f>
              <c:numCache>
                <c:formatCode>0.00</c:formatCode>
                <c:ptCount val="6"/>
                <c:pt idx="0">
                  <c:v>0</c:v>
                </c:pt>
                <c:pt idx="1">
                  <c:v>1.5595774988249813</c:v>
                </c:pt>
                <c:pt idx="2">
                  <c:v>3.9182739381365517</c:v>
                </c:pt>
                <c:pt idx="3">
                  <c:v>8.0273118342871044</c:v>
                </c:pt>
                <c:pt idx="4">
                  <c:v>15.180558141051717</c:v>
                </c:pt>
                <c:pt idx="5">
                  <c:v>24.98810405668431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'37 15 summary'!$A$21</c:f>
              <c:strCache>
                <c:ptCount val="1"/>
                <c:pt idx="0">
                  <c:v>AU*CU</c:v>
                </c:pt>
              </c:strCache>
            </c:strRef>
          </c:tx>
          <c:xVal>
            <c:numRef>
              <c:f>'37 15 summary'!$B$21:$B$26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'37 15 summary'!$D$21:$D$26</c:f>
              <c:numCache>
                <c:formatCode>0.00</c:formatCode>
                <c:ptCount val="6"/>
                <c:pt idx="0">
                  <c:v>0</c:v>
                </c:pt>
                <c:pt idx="1">
                  <c:v>1.866956405833617</c:v>
                </c:pt>
                <c:pt idx="2">
                  <c:v>4.4474033283249721</c:v>
                </c:pt>
                <c:pt idx="3">
                  <c:v>8.7103478053617351</c:v>
                </c:pt>
                <c:pt idx="4">
                  <c:v>16.272830095628642</c:v>
                </c:pt>
                <c:pt idx="5">
                  <c:v>27.132287725741282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54112"/>
        <c:axId val="156156288"/>
      </c:scatterChart>
      <c:valAx>
        <c:axId val="1561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156288"/>
        <c:crosses val="autoZero"/>
        <c:crossBetween val="midCat"/>
      </c:valAx>
      <c:valAx>
        <c:axId val="1561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61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17</xdr:col>
      <xdr:colOff>304800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53" zoomScaleNormal="53" workbookViewId="0">
      <selection activeCell="K14" sqref="K14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>
        <v>1</v>
      </c>
      <c r="C2">
        <v>24656135.449999999</v>
      </c>
      <c r="D2">
        <v>24733756.68</v>
      </c>
      <c r="E2">
        <v>77621.23</v>
      </c>
      <c r="F2">
        <v>143.74</v>
      </c>
      <c r="G2" t="s">
        <v>98</v>
      </c>
      <c r="H2">
        <v>35978.25</v>
      </c>
      <c r="I2">
        <v>45803.25</v>
      </c>
      <c r="J2">
        <v>99999.89</v>
      </c>
      <c r="K2">
        <v>32496.95</v>
      </c>
      <c r="L2">
        <v>1056052038.51</v>
      </c>
      <c r="M2">
        <v>3155.34</v>
      </c>
      <c r="N2">
        <v>99999.89</v>
      </c>
      <c r="O2">
        <v>3.65</v>
      </c>
      <c r="P2">
        <v>540</v>
      </c>
      <c r="Q2">
        <v>238</v>
      </c>
      <c r="R2">
        <v>254</v>
      </c>
      <c r="S2">
        <v>30</v>
      </c>
      <c r="T2">
        <v>18</v>
      </c>
      <c r="U2">
        <v>540</v>
      </c>
    </row>
    <row r="3" spans="1:22" x14ac:dyDescent="0.25">
      <c r="A3">
        <v>2</v>
      </c>
      <c r="B3" t="s">
        <v>21</v>
      </c>
      <c r="C3">
        <v>25428548.07</v>
      </c>
      <c r="D3">
        <v>25506169.300000001</v>
      </c>
      <c r="E3">
        <v>77621.23</v>
      </c>
      <c r="F3">
        <v>143.74</v>
      </c>
      <c r="G3" t="s">
        <v>98</v>
      </c>
      <c r="H3">
        <v>37307.599999999999</v>
      </c>
      <c r="I3">
        <v>47233.65</v>
      </c>
      <c r="J3">
        <v>99999.89</v>
      </c>
      <c r="K3">
        <v>32641.35</v>
      </c>
      <c r="L3">
        <v>1065457500.61</v>
      </c>
      <c r="M3">
        <v>3087.53</v>
      </c>
      <c r="N3">
        <v>99999.89</v>
      </c>
      <c r="O3">
        <v>3.77</v>
      </c>
      <c r="P3">
        <v>540</v>
      </c>
      <c r="Q3">
        <v>275</v>
      </c>
      <c r="R3">
        <v>251</v>
      </c>
      <c r="S3">
        <v>30</v>
      </c>
      <c r="T3">
        <v>18</v>
      </c>
      <c r="U3">
        <v>540</v>
      </c>
    </row>
    <row r="4" spans="1:22" x14ac:dyDescent="0.25">
      <c r="A4">
        <v>3</v>
      </c>
      <c r="B4" t="s">
        <v>22</v>
      </c>
      <c r="C4">
        <v>25553253.690000001</v>
      </c>
      <c r="D4">
        <v>25630874.920000002</v>
      </c>
      <c r="E4">
        <v>77621.23</v>
      </c>
      <c r="F4">
        <v>143.74</v>
      </c>
      <c r="G4" t="s">
        <v>98</v>
      </c>
      <c r="H4">
        <v>38243.42</v>
      </c>
      <c r="I4">
        <v>47464.58</v>
      </c>
      <c r="J4">
        <v>99999.89</v>
      </c>
      <c r="K4">
        <v>32969.79</v>
      </c>
      <c r="L4">
        <v>1087006935.8800001</v>
      </c>
      <c r="M4">
        <v>3241.14</v>
      </c>
      <c r="N4">
        <v>99999.89</v>
      </c>
      <c r="O4">
        <v>3.79</v>
      </c>
      <c r="P4">
        <v>540</v>
      </c>
      <c r="Q4">
        <v>308</v>
      </c>
      <c r="R4">
        <v>249</v>
      </c>
      <c r="S4">
        <v>30</v>
      </c>
      <c r="T4">
        <v>18</v>
      </c>
      <c r="U4">
        <v>540</v>
      </c>
    </row>
    <row r="5" spans="1:22" x14ac:dyDescent="0.25">
      <c r="A5">
        <v>4</v>
      </c>
      <c r="B5" t="s">
        <v>23</v>
      </c>
      <c r="C5">
        <v>24722625.5</v>
      </c>
      <c r="D5">
        <v>24800246.739999998</v>
      </c>
      <c r="E5">
        <v>77621.23</v>
      </c>
      <c r="F5">
        <v>143.74</v>
      </c>
      <c r="G5" t="s">
        <v>98</v>
      </c>
      <c r="H5">
        <v>36111.79</v>
      </c>
      <c r="I5">
        <v>45926.38</v>
      </c>
      <c r="J5">
        <v>99999.89</v>
      </c>
      <c r="K5">
        <v>32142.65</v>
      </c>
      <c r="L5">
        <v>1033149830.11</v>
      </c>
      <c r="M5">
        <v>3182.52</v>
      </c>
      <c r="N5">
        <v>99999.89</v>
      </c>
      <c r="O5">
        <v>3.66</v>
      </c>
      <c r="P5">
        <v>540</v>
      </c>
      <c r="Q5">
        <v>342</v>
      </c>
      <c r="R5">
        <v>249</v>
      </c>
      <c r="S5">
        <v>30</v>
      </c>
      <c r="T5">
        <v>18</v>
      </c>
      <c r="U5">
        <v>540</v>
      </c>
    </row>
    <row r="6" spans="1:22" x14ac:dyDescent="0.25">
      <c r="A6">
        <v>5</v>
      </c>
      <c r="B6" t="s">
        <v>24</v>
      </c>
      <c r="C6">
        <v>24158235.07</v>
      </c>
      <c r="D6">
        <v>24235856.300000001</v>
      </c>
      <c r="E6">
        <v>77621.23</v>
      </c>
      <c r="F6">
        <v>143.74</v>
      </c>
      <c r="G6" t="s">
        <v>98</v>
      </c>
      <c r="H6">
        <v>35592.080000000002</v>
      </c>
      <c r="I6">
        <v>44881.22</v>
      </c>
      <c r="J6">
        <v>99999.89</v>
      </c>
      <c r="K6">
        <v>30790.89</v>
      </c>
      <c r="L6">
        <v>948078944.25999999</v>
      </c>
      <c r="M6">
        <v>3849.13</v>
      </c>
      <c r="N6">
        <v>99999.89</v>
      </c>
      <c r="O6">
        <v>3.58</v>
      </c>
      <c r="P6">
        <v>540</v>
      </c>
      <c r="Q6">
        <v>374</v>
      </c>
      <c r="R6">
        <v>248</v>
      </c>
      <c r="S6">
        <v>30</v>
      </c>
      <c r="T6">
        <v>18</v>
      </c>
      <c r="U6">
        <v>540</v>
      </c>
    </row>
    <row r="7" spans="1:22" x14ac:dyDescent="0.25">
      <c r="A7">
        <v>6</v>
      </c>
      <c r="B7" t="s">
        <v>25</v>
      </c>
      <c r="C7">
        <v>22419977.09</v>
      </c>
      <c r="D7">
        <v>22497598.32</v>
      </c>
      <c r="E7">
        <v>77621.23</v>
      </c>
      <c r="F7">
        <v>143.74</v>
      </c>
      <c r="G7" t="s">
        <v>98</v>
      </c>
      <c r="H7">
        <v>31589.82</v>
      </c>
      <c r="I7">
        <v>41662.22</v>
      </c>
      <c r="J7">
        <v>99999.89</v>
      </c>
      <c r="K7">
        <v>29861.759999999998</v>
      </c>
      <c r="L7">
        <v>891724686.08000004</v>
      </c>
      <c r="M7">
        <v>2815.58</v>
      </c>
      <c r="N7">
        <v>99999.89</v>
      </c>
      <c r="O7">
        <v>3.32</v>
      </c>
      <c r="P7">
        <v>540</v>
      </c>
      <c r="Q7">
        <v>408</v>
      </c>
      <c r="R7">
        <v>246</v>
      </c>
      <c r="S7">
        <v>30</v>
      </c>
      <c r="T7">
        <v>18</v>
      </c>
      <c r="U7">
        <v>540</v>
      </c>
    </row>
    <row r="8" spans="1:22" x14ac:dyDescent="0.25">
      <c r="A8">
        <v>7</v>
      </c>
      <c r="B8" t="s">
        <v>26</v>
      </c>
      <c r="C8">
        <v>29538884.109999999</v>
      </c>
      <c r="D8">
        <v>29616505.34</v>
      </c>
      <c r="E8">
        <v>77621.23</v>
      </c>
      <c r="F8">
        <v>143.74</v>
      </c>
      <c r="G8" t="s">
        <v>98</v>
      </c>
      <c r="H8">
        <v>47813.1</v>
      </c>
      <c r="I8">
        <v>54845.38</v>
      </c>
      <c r="J8">
        <v>99999.89</v>
      </c>
      <c r="K8">
        <v>32650.09</v>
      </c>
      <c r="L8">
        <v>1066028165.21</v>
      </c>
      <c r="M8">
        <v>4756.24</v>
      </c>
      <c r="N8">
        <v>99999.89</v>
      </c>
      <c r="O8">
        <v>4.38</v>
      </c>
      <c r="P8">
        <v>540</v>
      </c>
      <c r="Q8">
        <v>442</v>
      </c>
      <c r="R8">
        <v>246</v>
      </c>
      <c r="S8">
        <v>30</v>
      </c>
      <c r="T8">
        <v>18</v>
      </c>
      <c r="U8">
        <v>540</v>
      </c>
    </row>
    <row r="9" spans="1:22" x14ac:dyDescent="0.25">
      <c r="A9">
        <v>8</v>
      </c>
      <c r="B9" t="s">
        <v>27</v>
      </c>
      <c r="C9">
        <v>28060813.359999999</v>
      </c>
      <c r="D9">
        <v>28138434.59</v>
      </c>
      <c r="E9">
        <v>77621.23</v>
      </c>
      <c r="F9">
        <v>143.74</v>
      </c>
      <c r="G9" t="s">
        <v>98</v>
      </c>
      <c r="H9">
        <v>44100.08</v>
      </c>
      <c r="I9">
        <v>52108.21</v>
      </c>
      <c r="J9">
        <v>99999.89</v>
      </c>
      <c r="K9">
        <v>32788.18</v>
      </c>
      <c r="L9">
        <v>1075064618.04</v>
      </c>
      <c r="M9">
        <v>4201.72</v>
      </c>
      <c r="N9">
        <v>99999.89</v>
      </c>
      <c r="O9">
        <v>4.16</v>
      </c>
      <c r="P9">
        <v>540</v>
      </c>
      <c r="Q9">
        <v>477</v>
      </c>
      <c r="R9">
        <v>245</v>
      </c>
      <c r="S9">
        <v>30</v>
      </c>
      <c r="T9">
        <v>18</v>
      </c>
      <c r="U9">
        <v>540</v>
      </c>
    </row>
    <row r="10" spans="1:22" x14ac:dyDescent="0.25">
      <c r="A10">
        <v>9</v>
      </c>
      <c r="B10" t="s">
        <v>28</v>
      </c>
      <c r="C10">
        <v>28225894.48</v>
      </c>
      <c r="D10">
        <v>28303515.710000001</v>
      </c>
      <c r="E10">
        <v>77621.23</v>
      </c>
      <c r="F10">
        <v>143.74</v>
      </c>
      <c r="G10" t="s">
        <v>98</v>
      </c>
      <c r="H10">
        <v>43314.26</v>
      </c>
      <c r="I10">
        <v>52413.919999999998</v>
      </c>
      <c r="J10">
        <v>99999.89</v>
      </c>
      <c r="K10">
        <v>32174.7</v>
      </c>
      <c r="L10">
        <v>1035211561.76</v>
      </c>
      <c r="M10">
        <v>6432.04</v>
      </c>
      <c r="N10">
        <v>99999.89</v>
      </c>
      <c r="O10">
        <v>4.18</v>
      </c>
      <c r="P10">
        <v>540</v>
      </c>
      <c r="Q10">
        <v>510</v>
      </c>
      <c r="R10">
        <v>246</v>
      </c>
      <c r="S10">
        <v>30</v>
      </c>
      <c r="T10">
        <v>18</v>
      </c>
      <c r="U10">
        <v>540</v>
      </c>
    </row>
    <row r="11" spans="1:22" x14ac:dyDescent="0.25">
      <c r="A11">
        <v>10</v>
      </c>
      <c r="B11" t="s">
        <v>29</v>
      </c>
      <c r="C11">
        <v>27616210.75</v>
      </c>
      <c r="D11">
        <v>27693831.98</v>
      </c>
      <c r="E11">
        <v>77621.23</v>
      </c>
      <c r="F11">
        <v>143.74</v>
      </c>
      <c r="G11" t="s">
        <v>98</v>
      </c>
      <c r="H11">
        <v>43004.800000000003</v>
      </c>
      <c r="I11">
        <v>51284.87</v>
      </c>
      <c r="J11">
        <v>99999.89</v>
      </c>
      <c r="K11">
        <v>32302.61</v>
      </c>
      <c r="L11">
        <v>1043458556.52</v>
      </c>
      <c r="M11">
        <v>5013.62</v>
      </c>
      <c r="N11">
        <v>99999.89</v>
      </c>
      <c r="O11">
        <v>4.09</v>
      </c>
      <c r="P11">
        <v>540</v>
      </c>
      <c r="Q11">
        <v>543</v>
      </c>
      <c r="R11">
        <v>246</v>
      </c>
      <c r="S11">
        <v>30</v>
      </c>
      <c r="T11">
        <v>18</v>
      </c>
      <c r="U11">
        <v>540</v>
      </c>
    </row>
    <row r="12" spans="1:22" x14ac:dyDescent="0.25">
      <c r="A12">
        <v>11</v>
      </c>
      <c r="B12" t="s">
        <v>30</v>
      </c>
      <c r="C12">
        <v>27268825.190000001</v>
      </c>
      <c r="D12">
        <v>27346446.420000002</v>
      </c>
      <c r="E12">
        <v>77621.23</v>
      </c>
      <c r="F12">
        <v>143.74</v>
      </c>
      <c r="G12" t="s">
        <v>98</v>
      </c>
      <c r="H12">
        <v>42279.87</v>
      </c>
      <c r="I12">
        <v>50641.57</v>
      </c>
      <c r="J12">
        <v>99999.89</v>
      </c>
      <c r="K12">
        <v>32871.93</v>
      </c>
      <c r="L12">
        <v>1080564001.0699999</v>
      </c>
      <c r="M12">
        <v>4023.93</v>
      </c>
      <c r="N12">
        <v>99999.89</v>
      </c>
      <c r="O12">
        <v>4.04</v>
      </c>
      <c r="P12">
        <v>540</v>
      </c>
      <c r="Q12">
        <v>579</v>
      </c>
      <c r="R12">
        <v>244</v>
      </c>
      <c r="S12">
        <v>30</v>
      </c>
      <c r="T12">
        <v>18</v>
      </c>
      <c r="U12">
        <v>540</v>
      </c>
    </row>
    <row r="13" spans="1:22" x14ac:dyDescent="0.25">
      <c r="A13">
        <v>12</v>
      </c>
      <c r="B13" t="s">
        <v>31</v>
      </c>
      <c r="C13">
        <v>27697500.579999998</v>
      </c>
      <c r="D13">
        <v>27775121.82</v>
      </c>
      <c r="E13">
        <v>77621.23</v>
      </c>
      <c r="F13">
        <v>143.74</v>
      </c>
      <c r="G13" t="s">
        <v>98</v>
      </c>
      <c r="H13">
        <v>43769.02</v>
      </c>
      <c r="I13">
        <v>51435.41</v>
      </c>
      <c r="J13">
        <v>99999.89</v>
      </c>
      <c r="K13">
        <v>32619.65</v>
      </c>
      <c r="L13">
        <v>1064041602.38</v>
      </c>
      <c r="M13">
        <v>4526.04</v>
      </c>
      <c r="N13">
        <v>99999.89</v>
      </c>
      <c r="O13">
        <v>4.0999999999999996</v>
      </c>
      <c r="P13">
        <v>540</v>
      </c>
      <c r="Q13">
        <v>611</v>
      </c>
      <c r="R13">
        <v>244</v>
      </c>
      <c r="S13">
        <v>30</v>
      </c>
      <c r="T13">
        <v>18</v>
      </c>
      <c r="U13">
        <v>540</v>
      </c>
    </row>
    <row r="14" spans="1:22" x14ac:dyDescent="0.25">
      <c r="A14">
        <v>13</v>
      </c>
      <c r="B14" t="s">
        <v>32</v>
      </c>
      <c r="C14">
        <v>26840701.66</v>
      </c>
      <c r="D14">
        <v>26918322.890000001</v>
      </c>
      <c r="E14">
        <v>77621.23</v>
      </c>
      <c r="F14">
        <v>143.74</v>
      </c>
      <c r="G14" t="s">
        <v>98</v>
      </c>
      <c r="H14">
        <v>42860.47</v>
      </c>
      <c r="I14">
        <v>49848.75</v>
      </c>
      <c r="J14">
        <v>99999.89</v>
      </c>
      <c r="K14">
        <v>30867.65</v>
      </c>
      <c r="L14">
        <v>952811878.79999995</v>
      </c>
      <c r="M14">
        <v>4039.7</v>
      </c>
      <c r="N14">
        <v>99999.89</v>
      </c>
      <c r="O14">
        <v>3.98</v>
      </c>
      <c r="P14">
        <v>540</v>
      </c>
      <c r="Q14">
        <v>1090</v>
      </c>
      <c r="R14">
        <v>260</v>
      </c>
      <c r="S14">
        <v>30</v>
      </c>
      <c r="T14">
        <v>18</v>
      </c>
      <c r="U14">
        <v>540</v>
      </c>
    </row>
    <row r="15" spans="1:22" x14ac:dyDescent="0.25">
      <c r="A15">
        <v>14</v>
      </c>
      <c r="B15" t="s">
        <v>33</v>
      </c>
      <c r="C15">
        <v>26773715.77</v>
      </c>
      <c r="D15">
        <v>26851337</v>
      </c>
      <c r="E15">
        <v>77621.23</v>
      </c>
      <c r="F15">
        <v>143.74</v>
      </c>
      <c r="G15" t="s">
        <v>98</v>
      </c>
      <c r="H15">
        <v>41748.35</v>
      </c>
      <c r="I15">
        <v>49724.7</v>
      </c>
      <c r="J15">
        <v>99999.89</v>
      </c>
      <c r="K15">
        <v>29508.48</v>
      </c>
      <c r="L15">
        <v>870750219.86000001</v>
      </c>
      <c r="M15">
        <v>7382.96</v>
      </c>
      <c r="N15">
        <v>99999.89</v>
      </c>
      <c r="O15">
        <v>3.97</v>
      </c>
      <c r="P15">
        <v>540</v>
      </c>
      <c r="Q15">
        <v>1126</v>
      </c>
      <c r="R15">
        <v>261</v>
      </c>
      <c r="S15">
        <v>30</v>
      </c>
      <c r="T15">
        <v>18</v>
      </c>
      <c r="U15">
        <v>540</v>
      </c>
    </row>
    <row r="16" spans="1:22" x14ac:dyDescent="0.25">
      <c r="A16">
        <v>15</v>
      </c>
      <c r="B16" t="s">
        <v>34</v>
      </c>
      <c r="C16">
        <v>25756527.899999999</v>
      </c>
      <c r="D16">
        <v>25834149.129999999</v>
      </c>
      <c r="E16">
        <v>77621.23</v>
      </c>
      <c r="F16">
        <v>143.74</v>
      </c>
      <c r="G16" t="s">
        <v>98</v>
      </c>
      <c r="H16">
        <v>37499.65</v>
      </c>
      <c r="I16">
        <v>47841.02</v>
      </c>
      <c r="J16">
        <v>99999.89</v>
      </c>
      <c r="K16">
        <v>31514.43</v>
      </c>
      <c r="L16">
        <v>993159436.05999994</v>
      </c>
      <c r="M16">
        <v>4594.97</v>
      </c>
      <c r="N16">
        <v>99999.89</v>
      </c>
      <c r="O16">
        <v>3.82</v>
      </c>
      <c r="P16">
        <v>540</v>
      </c>
      <c r="Q16">
        <v>1161</v>
      </c>
      <c r="R16">
        <v>260</v>
      </c>
      <c r="S16">
        <v>30</v>
      </c>
      <c r="T16">
        <v>18</v>
      </c>
      <c r="U16">
        <v>540</v>
      </c>
    </row>
    <row r="17" spans="1:21" x14ac:dyDescent="0.25">
      <c r="A17">
        <v>16</v>
      </c>
      <c r="B17" t="s">
        <v>35</v>
      </c>
      <c r="C17">
        <v>25387370.57</v>
      </c>
      <c r="D17">
        <v>25464991.800000001</v>
      </c>
      <c r="E17">
        <v>77621.23</v>
      </c>
      <c r="F17">
        <v>143.74</v>
      </c>
      <c r="G17" t="s">
        <v>98</v>
      </c>
      <c r="H17">
        <v>38221.61</v>
      </c>
      <c r="I17">
        <v>47157.39</v>
      </c>
      <c r="J17">
        <v>99999.89</v>
      </c>
      <c r="K17">
        <v>31108.16</v>
      </c>
      <c r="L17">
        <v>967717489.38999999</v>
      </c>
      <c r="M17">
        <v>4315.13</v>
      </c>
      <c r="N17">
        <v>99999.89</v>
      </c>
      <c r="O17">
        <v>3.76</v>
      </c>
      <c r="P17">
        <v>540</v>
      </c>
      <c r="Q17">
        <v>1194</v>
      </c>
      <c r="R17">
        <v>260</v>
      </c>
      <c r="S17">
        <v>30</v>
      </c>
      <c r="T17">
        <v>18</v>
      </c>
      <c r="U17">
        <v>540</v>
      </c>
    </row>
    <row r="18" spans="1:21" x14ac:dyDescent="0.25">
      <c r="A18">
        <v>17</v>
      </c>
      <c r="B18" t="s">
        <v>36</v>
      </c>
      <c r="C18">
        <v>22974039.43</v>
      </c>
      <c r="D18">
        <v>23051660.66</v>
      </c>
      <c r="E18">
        <v>77621.23</v>
      </c>
      <c r="F18">
        <v>143.74</v>
      </c>
      <c r="G18" t="s">
        <v>98</v>
      </c>
      <c r="H18">
        <v>33208.17</v>
      </c>
      <c r="I18">
        <v>42688.26</v>
      </c>
      <c r="J18">
        <v>99999.89</v>
      </c>
      <c r="K18">
        <v>29903.15</v>
      </c>
      <c r="L18">
        <v>894198208.87</v>
      </c>
      <c r="M18">
        <v>4517.6899999999996</v>
      </c>
      <c r="N18">
        <v>99999.89</v>
      </c>
      <c r="O18">
        <v>3.4</v>
      </c>
      <c r="P18">
        <v>540</v>
      </c>
      <c r="Q18">
        <v>1229</v>
      </c>
      <c r="R18">
        <v>260</v>
      </c>
      <c r="S18">
        <v>30</v>
      </c>
      <c r="T18">
        <v>18</v>
      </c>
      <c r="U18">
        <v>540</v>
      </c>
    </row>
    <row r="19" spans="1:21" x14ac:dyDescent="0.25">
      <c r="A19">
        <v>18</v>
      </c>
      <c r="B19" t="s">
        <v>37</v>
      </c>
      <c r="C19">
        <v>20258021.899999999</v>
      </c>
      <c r="D19">
        <v>20335643.129999999</v>
      </c>
      <c r="E19">
        <v>77621.23</v>
      </c>
      <c r="F19">
        <v>143.74</v>
      </c>
      <c r="G19" t="s">
        <v>98</v>
      </c>
      <c r="H19">
        <v>28247.26</v>
      </c>
      <c r="I19">
        <v>37658.6</v>
      </c>
      <c r="J19">
        <v>99999.89</v>
      </c>
      <c r="K19">
        <v>26826.12</v>
      </c>
      <c r="L19">
        <v>719640655.95000005</v>
      </c>
      <c r="M19">
        <v>3737</v>
      </c>
      <c r="N19">
        <v>99999.89</v>
      </c>
      <c r="O19">
        <v>3</v>
      </c>
      <c r="P19">
        <v>540</v>
      </c>
      <c r="Q19">
        <v>1263</v>
      </c>
      <c r="R19">
        <v>259</v>
      </c>
      <c r="S19">
        <v>30</v>
      </c>
      <c r="T19">
        <v>18</v>
      </c>
      <c r="U19">
        <v>540</v>
      </c>
    </row>
    <row r="20" spans="1:21" x14ac:dyDescent="0.25">
      <c r="A20">
        <v>19</v>
      </c>
      <c r="B20" t="s">
        <v>38</v>
      </c>
      <c r="C20">
        <v>31039195.539999999</v>
      </c>
      <c r="D20">
        <v>31116816.77</v>
      </c>
      <c r="E20">
        <v>77621.23</v>
      </c>
      <c r="F20">
        <v>143.74</v>
      </c>
      <c r="G20" t="s">
        <v>98</v>
      </c>
      <c r="H20">
        <v>52654.43</v>
      </c>
      <c r="I20">
        <v>57623.73</v>
      </c>
      <c r="J20">
        <v>99999.89</v>
      </c>
      <c r="K20">
        <v>32313.279999999999</v>
      </c>
      <c r="L20">
        <v>1044148346.6</v>
      </c>
      <c r="M20">
        <v>4976.57</v>
      </c>
      <c r="N20">
        <v>99999.89</v>
      </c>
      <c r="O20">
        <v>4.5999999999999996</v>
      </c>
      <c r="P20">
        <v>540</v>
      </c>
      <c r="Q20">
        <v>1298</v>
      </c>
      <c r="R20">
        <v>259</v>
      </c>
      <c r="S20">
        <v>30</v>
      </c>
      <c r="T20">
        <v>18</v>
      </c>
      <c r="U20">
        <v>540</v>
      </c>
    </row>
    <row r="21" spans="1:21" x14ac:dyDescent="0.25">
      <c r="A21">
        <v>20</v>
      </c>
      <c r="B21" t="s">
        <v>39</v>
      </c>
      <c r="C21">
        <v>29372620.109999999</v>
      </c>
      <c r="D21">
        <v>29450241.34</v>
      </c>
      <c r="E21">
        <v>77621.23</v>
      </c>
      <c r="F21">
        <v>143.74</v>
      </c>
      <c r="G21" t="s">
        <v>98</v>
      </c>
      <c r="H21">
        <v>47366.32</v>
      </c>
      <c r="I21">
        <v>54537.48</v>
      </c>
      <c r="J21">
        <v>99999.89</v>
      </c>
      <c r="K21">
        <v>32131.74</v>
      </c>
      <c r="L21">
        <v>1032448643.1</v>
      </c>
      <c r="M21">
        <v>5811.7</v>
      </c>
      <c r="N21">
        <v>99999.89</v>
      </c>
      <c r="O21">
        <v>4.3499999999999996</v>
      </c>
      <c r="P21">
        <v>540</v>
      </c>
      <c r="Q21">
        <v>1332</v>
      </c>
      <c r="R21">
        <v>260</v>
      </c>
      <c r="S21">
        <v>30</v>
      </c>
      <c r="T21">
        <v>18</v>
      </c>
      <c r="U21">
        <v>540</v>
      </c>
    </row>
    <row r="22" spans="1:21" x14ac:dyDescent="0.25">
      <c r="A22">
        <v>21</v>
      </c>
      <c r="B22" t="s">
        <v>40</v>
      </c>
      <c r="C22">
        <v>29365684.199999999</v>
      </c>
      <c r="D22">
        <v>29443305.440000001</v>
      </c>
      <c r="E22">
        <v>77621.23</v>
      </c>
      <c r="F22">
        <v>143.74</v>
      </c>
      <c r="G22" t="s">
        <v>98</v>
      </c>
      <c r="H22">
        <v>46814.47</v>
      </c>
      <c r="I22">
        <v>54524.639999999999</v>
      </c>
      <c r="J22">
        <v>99999.89</v>
      </c>
      <c r="K22">
        <v>32805.46</v>
      </c>
      <c r="L22">
        <v>1076198214.9200001</v>
      </c>
      <c r="M22">
        <v>6234.46</v>
      </c>
      <c r="N22">
        <v>99999.89</v>
      </c>
      <c r="O22">
        <v>4.3499999999999996</v>
      </c>
      <c r="P22">
        <v>540</v>
      </c>
      <c r="Q22">
        <v>1366</v>
      </c>
      <c r="R22">
        <v>259</v>
      </c>
      <c r="S22">
        <v>30</v>
      </c>
      <c r="T22">
        <v>18</v>
      </c>
      <c r="U22">
        <v>540</v>
      </c>
    </row>
    <row r="23" spans="1:21" x14ac:dyDescent="0.25">
      <c r="A23">
        <v>22</v>
      </c>
      <c r="B23" t="s">
        <v>41</v>
      </c>
      <c r="C23">
        <v>28234289.809999999</v>
      </c>
      <c r="D23">
        <v>28311911.039999999</v>
      </c>
      <c r="E23">
        <v>77621.23</v>
      </c>
      <c r="F23">
        <v>143.74</v>
      </c>
      <c r="G23" t="s">
        <v>98</v>
      </c>
      <c r="H23">
        <v>43566.44</v>
      </c>
      <c r="I23">
        <v>52429.46</v>
      </c>
      <c r="J23">
        <v>99999.89</v>
      </c>
      <c r="K23">
        <v>31900.62</v>
      </c>
      <c r="L23">
        <v>1017649286.59</v>
      </c>
      <c r="M23">
        <v>6892.43</v>
      </c>
      <c r="N23">
        <v>99999.89</v>
      </c>
      <c r="O23">
        <v>4.18</v>
      </c>
      <c r="P23">
        <v>540</v>
      </c>
      <c r="Q23">
        <v>1399</v>
      </c>
      <c r="R23">
        <v>259</v>
      </c>
      <c r="S23">
        <v>30</v>
      </c>
      <c r="T23">
        <v>18</v>
      </c>
      <c r="U23">
        <v>540</v>
      </c>
    </row>
    <row r="24" spans="1:21" x14ac:dyDescent="0.25">
      <c r="A24">
        <v>23</v>
      </c>
      <c r="B24" t="s">
        <v>42</v>
      </c>
      <c r="C24">
        <v>26486825.68</v>
      </c>
      <c r="D24">
        <v>26564446.91</v>
      </c>
      <c r="E24">
        <v>77621.23</v>
      </c>
      <c r="F24">
        <v>143.74</v>
      </c>
      <c r="G24" t="s">
        <v>98</v>
      </c>
      <c r="H24">
        <v>39932.49</v>
      </c>
      <c r="I24">
        <v>49193.42</v>
      </c>
      <c r="J24">
        <v>99999.89</v>
      </c>
      <c r="K24">
        <v>31643.48</v>
      </c>
      <c r="L24">
        <v>1001310117.15</v>
      </c>
      <c r="M24">
        <v>5316.92</v>
      </c>
      <c r="N24">
        <v>99999.89</v>
      </c>
      <c r="O24">
        <v>3.93</v>
      </c>
      <c r="P24">
        <v>540</v>
      </c>
      <c r="Q24">
        <v>1434</v>
      </c>
      <c r="R24">
        <v>259</v>
      </c>
      <c r="S24">
        <v>30</v>
      </c>
      <c r="T24">
        <v>18</v>
      </c>
      <c r="U24">
        <v>540</v>
      </c>
    </row>
    <row r="25" spans="1:21" x14ac:dyDescent="0.25">
      <c r="A25">
        <v>24</v>
      </c>
      <c r="B25" t="s">
        <v>43</v>
      </c>
      <c r="C25">
        <v>23838579.82</v>
      </c>
      <c r="D25">
        <v>23916201.050000001</v>
      </c>
      <c r="E25">
        <v>77621.23</v>
      </c>
      <c r="F25">
        <v>143.74</v>
      </c>
      <c r="G25" t="s">
        <v>98</v>
      </c>
      <c r="H25">
        <v>33710.230000000003</v>
      </c>
      <c r="I25">
        <v>44289.26</v>
      </c>
      <c r="J25">
        <v>99999.89</v>
      </c>
      <c r="K25">
        <v>30902.080000000002</v>
      </c>
      <c r="L25">
        <v>954938674.75999999</v>
      </c>
      <c r="M25">
        <v>4037.07</v>
      </c>
      <c r="N25">
        <v>99999.89</v>
      </c>
      <c r="O25">
        <v>3.53</v>
      </c>
      <c r="P25">
        <v>540</v>
      </c>
      <c r="Q25">
        <v>1468</v>
      </c>
      <c r="R25">
        <v>258</v>
      </c>
      <c r="S25">
        <v>30</v>
      </c>
      <c r="T25">
        <v>18</v>
      </c>
      <c r="U25">
        <v>540</v>
      </c>
    </row>
    <row r="26" spans="1:21" x14ac:dyDescent="0.25">
      <c r="A26">
        <v>25</v>
      </c>
      <c r="B26" t="s">
        <v>44</v>
      </c>
      <c r="C26">
        <v>243892.43</v>
      </c>
      <c r="D26">
        <v>321513.65999999997</v>
      </c>
      <c r="E26">
        <v>77621.23</v>
      </c>
      <c r="F26">
        <v>143.74</v>
      </c>
      <c r="G26" t="s">
        <v>98</v>
      </c>
      <c r="H26">
        <v>507.65</v>
      </c>
      <c r="I26">
        <v>595.4</v>
      </c>
      <c r="J26">
        <v>371.29</v>
      </c>
      <c r="K26">
        <v>312.66000000000003</v>
      </c>
      <c r="L26">
        <v>97755.05</v>
      </c>
      <c r="M26">
        <v>135.19999999999999</v>
      </c>
      <c r="N26">
        <v>1550.73</v>
      </c>
      <c r="O26">
        <v>0.04</v>
      </c>
      <c r="P26">
        <v>537</v>
      </c>
      <c r="Q26">
        <v>275</v>
      </c>
      <c r="R26">
        <v>206</v>
      </c>
      <c r="S26">
        <v>30</v>
      </c>
      <c r="T26">
        <v>18</v>
      </c>
      <c r="U26">
        <v>540</v>
      </c>
    </row>
    <row r="27" spans="1:21" x14ac:dyDescent="0.25">
      <c r="A27">
        <v>26</v>
      </c>
      <c r="B27" t="s">
        <v>45</v>
      </c>
      <c r="C27">
        <v>557557.18999999994</v>
      </c>
      <c r="D27">
        <v>635178.42000000004</v>
      </c>
      <c r="E27">
        <v>77621.23</v>
      </c>
      <c r="F27">
        <v>143.74</v>
      </c>
      <c r="G27" t="s">
        <v>98</v>
      </c>
      <c r="H27">
        <v>934.46</v>
      </c>
      <c r="I27">
        <v>1176.26</v>
      </c>
      <c r="J27">
        <v>289</v>
      </c>
      <c r="K27">
        <v>751.49</v>
      </c>
      <c r="L27">
        <v>564738.52</v>
      </c>
      <c r="M27">
        <v>178.45</v>
      </c>
      <c r="N27">
        <v>3360.8</v>
      </c>
      <c r="O27">
        <v>0.08</v>
      </c>
      <c r="P27">
        <v>540</v>
      </c>
      <c r="Q27">
        <v>308</v>
      </c>
      <c r="R27">
        <v>205</v>
      </c>
      <c r="S27">
        <v>30</v>
      </c>
      <c r="T27">
        <v>18</v>
      </c>
      <c r="U27">
        <v>540</v>
      </c>
    </row>
    <row r="28" spans="1:21" x14ac:dyDescent="0.25">
      <c r="A28">
        <v>27</v>
      </c>
      <c r="B28" t="s">
        <v>46</v>
      </c>
      <c r="C28">
        <v>1295295.6200000001</v>
      </c>
      <c r="D28">
        <v>1372916.85</v>
      </c>
      <c r="E28">
        <v>77621.23</v>
      </c>
      <c r="F28">
        <v>143.74</v>
      </c>
      <c r="G28" t="s">
        <v>98</v>
      </c>
      <c r="H28">
        <v>1840.71</v>
      </c>
      <c r="I28">
        <v>2542.44</v>
      </c>
      <c r="J28">
        <v>2100.17</v>
      </c>
      <c r="K28">
        <v>1890.36</v>
      </c>
      <c r="L28">
        <v>3573460.82</v>
      </c>
      <c r="M28">
        <v>219.86</v>
      </c>
      <c r="N28">
        <v>7617.08</v>
      </c>
      <c r="O28">
        <v>0.19</v>
      </c>
      <c r="P28">
        <v>540</v>
      </c>
      <c r="Q28">
        <v>342</v>
      </c>
      <c r="R28">
        <v>204</v>
      </c>
      <c r="S28">
        <v>30</v>
      </c>
      <c r="T28">
        <v>18</v>
      </c>
      <c r="U28">
        <v>540</v>
      </c>
    </row>
    <row r="29" spans="1:21" x14ac:dyDescent="0.25">
      <c r="A29">
        <v>28</v>
      </c>
      <c r="B29" t="s">
        <v>47</v>
      </c>
      <c r="C29">
        <v>2701561.95</v>
      </c>
      <c r="D29">
        <v>2779183.19</v>
      </c>
      <c r="E29">
        <v>77621.23</v>
      </c>
      <c r="F29">
        <v>143.74</v>
      </c>
      <c r="G29" t="s">
        <v>98</v>
      </c>
      <c r="H29">
        <v>3852.56</v>
      </c>
      <c r="I29">
        <v>5146.6400000000003</v>
      </c>
      <c r="J29">
        <v>1415.32</v>
      </c>
      <c r="K29">
        <v>3732.02</v>
      </c>
      <c r="L29">
        <v>13927999.66</v>
      </c>
      <c r="M29">
        <v>588.65</v>
      </c>
      <c r="N29">
        <v>15062.91</v>
      </c>
      <c r="O29">
        <v>0.4</v>
      </c>
      <c r="P29">
        <v>540</v>
      </c>
      <c r="Q29">
        <v>375</v>
      </c>
      <c r="R29">
        <v>203</v>
      </c>
      <c r="S29">
        <v>30</v>
      </c>
      <c r="T29">
        <v>18</v>
      </c>
      <c r="U29">
        <v>540</v>
      </c>
    </row>
    <row r="30" spans="1:21" x14ac:dyDescent="0.25">
      <c r="A30">
        <v>29</v>
      </c>
      <c r="B30" t="s">
        <v>48</v>
      </c>
      <c r="C30">
        <v>5115156.6399999997</v>
      </c>
      <c r="D30">
        <v>5192777.87</v>
      </c>
      <c r="E30">
        <v>77621.23</v>
      </c>
      <c r="F30">
        <v>143.74</v>
      </c>
      <c r="G30" t="s">
        <v>98</v>
      </c>
      <c r="H30">
        <v>6914.21</v>
      </c>
      <c r="I30">
        <v>9616.26</v>
      </c>
      <c r="J30">
        <v>3841.43</v>
      </c>
      <c r="K30">
        <v>7436.39</v>
      </c>
      <c r="L30">
        <v>55299881.390000001</v>
      </c>
      <c r="M30">
        <v>800.69</v>
      </c>
      <c r="N30">
        <v>30828.09</v>
      </c>
      <c r="O30">
        <v>0.76</v>
      </c>
      <c r="P30">
        <v>540</v>
      </c>
      <c r="Q30">
        <v>409</v>
      </c>
      <c r="R30">
        <v>202</v>
      </c>
      <c r="S30">
        <v>30</v>
      </c>
      <c r="T30">
        <v>18</v>
      </c>
      <c r="U30">
        <v>540</v>
      </c>
    </row>
    <row r="31" spans="1:21" x14ac:dyDescent="0.25">
      <c r="A31">
        <v>30</v>
      </c>
      <c r="B31" t="s">
        <v>49</v>
      </c>
      <c r="C31">
        <v>424172.14</v>
      </c>
      <c r="D31">
        <v>501793.37</v>
      </c>
      <c r="E31">
        <v>77621.23</v>
      </c>
      <c r="F31">
        <v>143.74</v>
      </c>
      <c r="G31" t="s">
        <v>98</v>
      </c>
      <c r="H31">
        <v>811.66</v>
      </c>
      <c r="I31">
        <v>929.25</v>
      </c>
      <c r="J31">
        <v>605.84</v>
      </c>
      <c r="K31">
        <v>488.1</v>
      </c>
      <c r="L31">
        <v>238239.71</v>
      </c>
      <c r="M31">
        <v>183.46</v>
      </c>
      <c r="N31">
        <v>2190.89</v>
      </c>
      <c r="O31">
        <v>0.06</v>
      </c>
      <c r="P31">
        <v>540</v>
      </c>
      <c r="Q31">
        <v>1126</v>
      </c>
      <c r="R31">
        <v>214</v>
      </c>
      <c r="S31">
        <v>30</v>
      </c>
      <c r="T31">
        <v>18</v>
      </c>
      <c r="U31">
        <v>540</v>
      </c>
    </row>
    <row r="32" spans="1:21" x14ac:dyDescent="0.25">
      <c r="A32">
        <v>31</v>
      </c>
      <c r="B32" t="s">
        <v>50</v>
      </c>
      <c r="C32">
        <v>1050367.6000000001</v>
      </c>
      <c r="D32">
        <v>1127988.83</v>
      </c>
      <c r="E32">
        <v>77621.23</v>
      </c>
      <c r="F32">
        <v>143.74</v>
      </c>
      <c r="G32" t="s">
        <v>98</v>
      </c>
      <c r="H32">
        <v>1577.73</v>
      </c>
      <c r="I32">
        <v>2088.87</v>
      </c>
      <c r="J32">
        <v>479.46</v>
      </c>
      <c r="K32">
        <v>1395.72</v>
      </c>
      <c r="L32">
        <v>1948039.2</v>
      </c>
      <c r="M32">
        <v>339.07</v>
      </c>
      <c r="N32">
        <v>5988.63</v>
      </c>
      <c r="O32">
        <v>0.16</v>
      </c>
      <c r="P32">
        <v>540</v>
      </c>
      <c r="Q32">
        <v>1161</v>
      </c>
      <c r="R32">
        <v>215</v>
      </c>
      <c r="S32">
        <v>30</v>
      </c>
      <c r="T32">
        <v>18</v>
      </c>
      <c r="U32">
        <v>540</v>
      </c>
    </row>
    <row r="33" spans="1:21" x14ac:dyDescent="0.25">
      <c r="A33">
        <v>32</v>
      </c>
      <c r="B33" t="s">
        <v>51</v>
      </c>
      <c r="C33">
        <v>2215791.9300000002</v>
      </c>
      <c r="D33">
        <v>2293413.16</v>
      </c>
      <c r="E33">
        <v>77621.23</v>
      </c>
      <c r="F33">
        <v>143.74</v>
      </c>
      <c r="G33" t="s">
        <v>98</v>
      </c>
      <c r="H33">
        <v>3132.14</v>
      </c>
      <c r="I33">
        <v>4247.0600000000004</v>
      </c>
      <c r="J33">
        <v>1482.52</v>
      </c>
      <c r="K33">
        <v>3062.57</v>
      </c>
      <c r="L33">
        <v>9379304.4199999999</v>
      </c>
      <c r="M33">
        <v>592</v>
      </c>
      <c r="N33">
        <v>12198.82</v>
      </c>
      <c r="O33">
        <v>0.33</v>
      </c>
      <c r="P33">
        <v>540</v>
      </c>
      <c r="Q33">
        <v>1195</v>
      </c>
      <c r="R33">
        <v>214</v>
      </c>
      <c r="S33">
        <v>30</v>
      </c>
      <c r="T33">
        <v>18</v>
      </c>
      <c r="U33">
        <v>540</v>
      </c>
    </row>
    <row r="34" spans="1:21" x14ac:dyDescent="0.25">
      <c r="A34">
        <v>33</v>
      </c>
      <c r="B34" t="s">
        <v>52</v>
      </c>
      <c r="C34">
        <v>4111778.31</v>
      </c>
      <c r="D34">
        <v>4189399.55</v>
      </c>
      <c r="E34">
        <v>77621.23</v>
      </c>
      <c r="F34">
        <v>143.74</v>
      </c>
      <c r="G34" t="s">
        <v>98</v>
      </c>
      <c r="H34">
        <v>5468.87</v>
      </c>
      <c r="I34">
        <v>7758.15</v>
      </c>
      <c r="J34">
        <v>2769.66</v>
      </c>
      <c r="K34">
        <v>5889.88</v>
      </c>
      <c r="L34">
        <v>34690743.280000001</v>
      </c>
      <c r="M34">
        <v>839</v>
      </c>
      <c r="N34">
        <v>24037.83</v>
      </c>
      <c r="O34">
        <v>0.61</v>
      </c>
      <c r="P34">
        <v>540</v>
      </c>
      <c r="Q34">
        <v>1229</v>
      </c>
      <c r="R34">
        <v>214</v>
      </c>
      <c r="S34">
        <v>30</v>
      </c>
      <c r="T34">
        <v>18</v>
      </c>
      <c r="U34">
        <v>540</v>
      </c>
    </row>
    <row r="35" spans="1:21" x14ac:dyDescent="0.25">
      <c r="A35">
        <v>34</v>
      </c>
      <c r="B35" t="s">
        <v>53</v>
      </c>
      <c r="C35">
        <v>6748390.4100000001</v>
      </c>
      <c r="D35">
        <v>6826011.6500000004</v>
      </c>
      <c r="E35">
        <v>77621.23</v>
      </c>
      <c r="F35">
        <v>143.74</v>
      </c>
      <c r="G35" t="s">
        <v>98</v>
      </c>
      <c r="H35">
        <v>9030.92</v>
      </c>
      <c r="I35">
        <v>12640.76</v>
      </c>
      <c r="J35">
        <v>4197.25</v>
      </c>
      <c r="K35">
        <v>9649.4</v>
      </c>
      <c r="L35">
        <v>93110954.890000001</v>
      </c>
      <c r="M35">
        <v>1199.55</v>
      </c>
      <c r="N35">
        <v>39452.92</v>
      </c>
      <c r="O35">
        <v>1</v>
      </c>
      <c r="P35">
        <v>540</v>
      </c>
      <c r="Q35">
        <v>1263</v>
      </c>
      <c r="R35">
        <v>213</v>
      </c>
      <c r="S35">
        <v>30</v>
      </c>
      <c r="T35">
        <v>18</v>
      </c>
      <c r="U35">
        <v>540</v>
      </c>
    </row>
    <row r="36" spans="1:21" x14ac:dyDescent="0.25">
      <c r="A36">
        <v>35</v>
      </c>
      <c r="B36" t="s">
        <v>54</v>
      </c>
      <c r="C36">
        <v>558806.68999999994</v>
      </c>
      <c r="D36">
        <v>636427.92000000004</v>
      </c>
      <c r="E36">
        <v>77621.23</v>
      </c>
      <c r="F36">
        <v>143.74</v>
      </c>
      <c r="G36" t="s">
        <v>98</v>
      </c>
      <c r="H36">
        <v>943.13</v>
      </c>
      <c r="I36">
        <v>1178.57</v>
      </c>
      <c r="J36">
        <v>316.10000000000002</v>
      </c>
      <c r="K36">
        <v>679.46</v>
      </c>
      <c r="L36">
        <v>461667.03</v>
      </c>
      <c r="M36">
        <v>199.49</v>
      </c>
      <c r="N36">
        <v>3067.63</v>
      </c>
      <c r="O36">
        <v>0.08</v>
      </c>
      <c r="P36">
        <v>540</v>
      </c>
      <c r="Q36">
        <v>1331</v>
      </c>
      <c r="R36">
        <v>214</v>
      </c>
      <c r="S36">
        <v>30</v>
      </c>
      <c r="T36">
        <v>18</v>
      </c>
      <c r="U36">
        <v>540</v>
      </c>
    </row>
    <row r="37" spans="1:21" x14ac:dyDescent="0.25">
      <c r="A37">
        <v>36</v>
      </c>
      <c r="B37" t="s">
        <v>55</v>
      </c>
      <c r="C37">
        <v>1366797.41</v>
      </c>
      <c r="D37">
        <v>1444418.65</v>
      </c>
      <c r="E37">
        <v>77621.23</v>
      </c>
      <c r="F37">
        <v>143.74</v>
      </c>
      <c r="G37" t="s">
        <v>98</v>
      </c>
      <c r="H37">
        <v>1932.06</v>
      </c>
      <c r="I37">
        <v>2674.85</v>
      </c>
      <c r="J37">
        <v>1595.59</v>
      </c>
      <c r="K37">
        <v>1878.42</v>
      </c>
      <c r="L37">
        <v>3528480.13</v>
      </c>
      <c r="M37">
        <v>346.22</v>
      </c>
      <c r="N37">
        <v>7769.51</v>
      </c>
      <c r="O37">
        <v>0.2</v>
      </c>
      <c r="P37">
        <v>540</v>
      </c>
      <c r="Q37">
        <v>1365</v>
      </c>
      <c r="R37">
        <v>214</v>
      </c>
      <c r="S37">
        <v>30</v>
      </c>
      <c r="T37">
        <v>18</v>
      </c>
      <c r="U37">
        <v>540</v>
      </c>
    </row>
    <row r="38" spans="1:21" x14ac:dyDescent="0.25">
      <c r="A38">
        <v>37</v>
      </c>
      <c r="B38" t="s">
        <v>56</v>
      </c>
      <c r="C38">
        <v>2693957.95</v>
      </c>
      <c r="D38">
        <v>2771579.18</v>
      </c>
      <c r="E38">
        <v>77621.23</v>
      </c>
      <c r="F38">
        <v>143.74</v>
      </c>
      <c r="G38" t="s">
        <v>98</v>
      </c>
      <c r="H38">
        <v>4000.78</v>
      </c>
      <c r="I38">
        <v>5132.55</v>
      </c>
      <c r="J38">
        <v>1713.39</v>
      </c>
      <c r="K38">
        <v>3442.9</v>
      </c>
      <c r="L38">
        <v>11853581.48</v>
      </c>
      <c r="M38">
        <v>816.38</v>
      </c>
      <c r="N38">
        <v>14226.73</v>
      </c>
      <c r="O38">
        <v>0.4</v>
      </c>
      <c r="P38">
        <v>540</v>
      </c>
      <c r="Q38">
        <v>1397</v>
      </c>
      <c r="R38">
        <v>213</v>
      </c>
      <c r="S38">
        <v>30</v>
      </c>
      <c r="T38">
        <v>18</v>
      </c>
      <c r="U38">
        <v>540</v>
      </c>
    </row>
    <row r="39" spans="1:21" x14ac:dyDescent="0.25">
      <c r="A39">
        <v>38</v>
      </c>
      <c r="B39" t="s">
        <v>57</v>
      </c>
      <c r="C39">
        <v>5147858.3899999997</v>
      </c>
      <c r="D39">
        <v>5225479.62</v>
      </c>
      <c r="E39">
        <v>77621.23</v>
      </c>
      <c r="F39">
        <v>143.74</v>
      </c>
      <c r="G39" t="s">
        <v>98</v>
      </c>
      <c r="H39">
        <v>7228.52</v>
      </c>
      <c r="I39">
        <v>9676.81</v>
      </c>
      <c r="J39">
        <v>7879.32</v>
      </c>
      <c r="K39">
        <v>7042.19</v>
      </c>
      <c r="L39">
        <v>49592375.890000001</v>
      </c>
      <c r="M39">
        <v>837</v>
      </c>
      <c r="N39">
        <v>27079.54</v>
      </c>
      <c r="O39">
        <v>0.76</v>
      </c>
      <c r="P39">
        <v>540</v>
      </c>
      <c r="Q39">
        <v>1432</v>
      </c>
      <c r="R39">
        <v>212</v>
      </c>
      <c r="S39">
        <v>30</v>
      </c>
      <c r="T39">
        <v>18</v>
      </c>
      <c r="U39">
        <v>540</v>
      </c>
    </row>
    <row r="40" spans="1:21" x14ac:dyDescent="0.25">
      <c r="A40">
        <v>39</v>
      </c>
      <c r="B40" t="s">
        <v>58</v>
      </c>
      <c r="C40">
        <v>8876293.5800000001</v>
      </c>
      <c r="D40">
        <v>8953914.8100000005</v>
      </c>
      <c r="E40">
        <v>77621.23</v>
      </c>
      <c r="F40">
        <v>143.74</v>
      </c>
      <c r="G40" t="s">
        <v>98</v>
      </c>
      <c r="H40">
        <v>11890.05</v>
      </c>
      <c r="I40">
        <v>16581.32</v>
      </c>
      <c r="J40">
        <v>5793.83</v>
      </c>
      <c r="K40">
        <v>12598.62</v>
      </c>
      <c r="L40">
        <v>158725164.24000001</v>
      </c>
      <c r="M40">
        <v>1430.4</v>
      </c>
      <c r="N40">
        <v>49947.63</v>
      </c>
      <c r="O40">
        <v>1.32</v>
      </c>
      <c r="P40">
        <v>540</v>
      </c>
      <c r="Q40">
        <v>1466</v>
      </c>
      <c r="R40">
        <v>212</v>
      </c>
      <c r="S40">
        <v>30</v>
      </c>
      <c r="T40">
        <v>18</v>
      </c>
      <c r="U40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46" zoomScaleNormal="46" workbookViewId="0">
      <selection activeCell="K16" sqref="K16"/>
    </sheetView>
  </sheetViews>
  <sheetFormatPr defaultRowHeight="15" x14ac:dyDescent="0.25"/>
  <cols>
    <col min="13" max="13" width="19.7109375" style="1" customWidth="1"/>
    <col min="14" max="14" width="9.140625" style="3"/>
    <col min="15" max="15" width="9.140625" style="2"/>
  </cols>
  <sheetData>
    <row r="1" spans="1:15" x14ac:dyDescent="0.25">
      <c r="B1" t="s">
        <v>100</v>
      </c>
      <c r="C1" t="s">
        <v>99</v>
      </c>
      <c r="E1" t="s">
        <v>0</v>
      </c>
      <c r="F1" t="s">
        <v>1</v>
      </c>
      <c r="M1" s="1" t="s">
        <v>106</v>
      </c>
      <c r="N1" s="3" t="s">
        <v>107</v>
      </c>
      <c r="O1" s="2" t="s">
        <v>108</v>
      </c>
    </row>
    <row r="2" spans="1:15" x14ac:dyDescent="0.25">
      <c r="A2">
        <v>0.05</v>
      </c>
      <c r="B2" t="s">
        <v>101</v>
      </c>
      <c r="C2">
        <v>0</v>
      </c>
      <c r="D2">
        <v>1</v>
      </c>
      <c r="E2">
        <v>1</v>
      </c>
      <c r="F2">
        <v>23436965.600000001</v>
      </c>
      <c r="M2" s="1">
        <f>F2+L2</f>
        <v>23436965.600000001</v>
      </c>
      <c r="N2" s="3">
        <f>L2/M2</f>
        <v>0</v>
      </c>
      <c r="O2" s="2">
        <f>N2*100</f>
        <v>0</v>
      </c>
    </row>
    <row r="3" spans="1:15" x14ac:dyDescent="0.25">
      <c r="C3">
        <v>15</v>
      </c>
      <c r="D3">
        <v>2</v>
      </c>
      <c r="E3" t="s">
        <v>21</v>
      </c>
      <c r="F3">
        <v>19584510.57</v>
      </c>
      <c r="G3">
        <v>0.05</v>
      </c>
      <c r="H3" t="s">
        <v>101</v>
      </c>
      <c r="I3">
        <v>15</v>
      </c>
      <c r="J3">
        <v>49</v>
      </c>
      <c r="K3" t="s">
        <v>68</v>
      </c>
      <c r="L3">
        <v>108666.52</v>
      </c>
      <c r="M3" s="1">
        <f t="shared" ref="M3:M49" si="0">F3+L3</f>
        <v>19693177.09</v>
      </c>
      <c r="N3" s="3">
        <f t="shared" ref="N3:N49" si="1">L3/M3</f>
        <v>5.5179781049742244E-3</v>
      </c>
      <c r="O3" s="2">
        <f t="shared" ref="O3:O49" si="2">N3*100</f>
        <v>0.55179781049742249</v>
      </c>
    </row>
    <row r="4" spans="1:15" x14ac:dyDescent="0.25">
      <c r="C4">
        <v>30</v>
      </c>
      <c r="D4">
        <v>3</v>
      </c>
      <c r="E4" t="s">
        <v>22</v>
      </c>
      <c r="F4">
        <v>20651287.57</v>
      </c>
      <c r="I4">
        <v>30</v>
      </c>
      <c r="J4">
        <v>50</v>
      </c>
      <c r="K4" t="s">
        <v>69</v>
      </c>
      <c r="L4">
        <v>253729.1</v>
      </c>
      <c r="M4" s="1">
        <f t="shared" si="0"/>
        <v>20905016.670000002</v>
      </c>
      <c r="N4" s="3">
        <f t="shared" si="1"/>
        <v>1.2137234999870487E-2</v>
      </c>
      <c r="O4" s="2">
        <f t="shared" si="2"/>
        <v>1.2137234999870488</v>
      </c>
    </row>
    <row r="5" spans="1:15" x14ac:dyDescent="0.25">
      <c r="C5">
        <v>60</v>
      </c>
      <c r="D5">
        <v>4</v>
      </c>
      <c r="E5" t="s">
        <v>23</v>
      </c>
      <c r="F5">
        <v>20085222.25</v>
      </c>
      <c r="I5">
        <v>60</v>
      </c>
      <c r="J5">
        <v>51</v>
      </c>
      <c r="K5" t="s">
        <v>70</v>
      </c>
      <c r="L5">
        <v>606755.96</v>
      </c>
      <c r="M5" s="1">
        <f t="shared" si="0"/>
        <v>20691978.210000001</v>
      </c>
      <c r="N5" s="3">
        <f t="shared" si="1"/>
        <v>2.9323245648246791E-2</v>
      </c>
      <c r="O5" s="2">
        <f t="shared" si="2"/>
        <v>2.932324564824679</v>
      </c>
    </row>
    <row r="6" spans="1:15" x14ac:dyDescent="0.25">
      <c r="C6">
        <v>120</v>
      </c>
      <c r="D6">
        <v>5</v>
      </c>
      <c r="E6" t="s">
        <v>24</v>
      </c>
      <c r="F6">
        <v>17066921.75</v>
      </c>
      <c r="I6">
        <v>120</v>
      </c>
      <c r="J6">
        <v>52</v>
      </c>
      <c r="K6" t="s">
        <v>71</v>
      </c>
      <c r="L6">
        <v>1441556.35</v>
      </c>
      <c r="M6" s="1">
        <f t="shared" si="0"/>
        <v>18508478.100000001</v>
      </c>
      <c r="N6" s="3">
        <f t="shared" si="1"/>
        <v>7.7886271481175967E-2</v>
      </c>
      <c r="O6" s="2">
        <f t="shared" si="2"/>
        <v>7.7886271481175964</v>
      </c>
    </row>
    <row r="7" spans="1:15" x14ac:dyDescent="0.25">
      <c r="C7">
        <v>240</v>
      </c>
      <c r="D7">
        <v>6</v>
      </c>
      <c r="E7" t="s">
        <v>25</v>
      </c>
      <c r="F7">
        <v>15707283.75</v>
      </c>
      <c r="I7">
        <v>240</v>
      </c>
      <c r="J7">
        <v>53</v>
      </c>
      <c r="K7" t="s">
        <v>72</v>
      </c>
      <c r="L7">
        <v>2844913.81</v>
      </c>
      <c r="M7" s="1">
        <f t="shared" si="0"/>
        <v>18552197.559999999</v>
      </c>
      <c r="N7" s="3">
        <f t="shared" si="1"/>
        <v>0.15334645940456448</v>
      </c>
      <c r="O7" s="2">
        <f t="shared" si="2"/>
        <v>15.334645940456449</v>
      </c>
    </row>
    <row r="8" spans="1:15" x14ac:dyDescent="0.25">
      <c r="B8" t="s">
        <v>102</v>
      </c>
      <c r="C8">
        <v>0</v>
      </c>
      <c r="D8">
        <v>7</v>
      </c>
      <c r="E8" t="s">
        <v>26</v>
      </c>
      <c r="F8">
        <v>25243439.670000002</v>
      </c>
      <c r="M8" s="1">
        <f t="shared" si="0"/>
        <v>25243439.670000002</v>
      </c>
      <c r="N8" s="3">
        <f t="shared" si="1"/>
        <v>0</v>
      </c>
      <c r="O8" s="2">
        <f t="shared" si="2"/>
        <v>0</v>
      </c>
    </row>
    <row r="9" spans="1:15" x14ac:dyDescent="0.25">
      <c r="C9">
        <v>15</v>
      </c>
      <c r="D9">
        <v>8</v>
      </c>
      <c r="E9" t="s">
        <v>27</v>
      </c>
      <c r="F9">
        <v>22894977.309999999</v>
      </c>
      <c r="M9" s="1">
        <f t="shared" si="0"/>
        <v>22894977.309999999</v>
      </c>
      <c r="N9" s="3">
        <f t="shared" si="1"/>
        <v>0</v>
      </c>
      <c r="O9" s="2">
        <f t="shared" si="2"/>
        <v>0</v>
      </c>
    </row>
    <row r="10" spans="1:15" x14ac:dyDescent="0.25">
      <c r="C10">
        <v>30</v>
      </c>
      <c r="D10">
        <v>9</v>
      </c>
      <c r="E10" t="s">
        <v>28</v>
      </c>
      <c r="F10">
        <v>19179991.09</v>
      </c>
      <c r="M10" s="1">
        <f t="shared" si="0"/>
        <v>19179991.09</v>
      </c>
      <c r="N10" s="3">
        <f t="shared" si="1"/>
        <v>0</v>
      </c>
      <c r="O10" s="2">
        <f t="shared" si="2"/>
        <v>0</v>
      </c>
    </row>
    <row r="11" spans="1:15" x14ac:dyDescent="0.25">
      <c r="C11">
        <v>60</v>
      </c>
      <c r="D11">
        <v>10</v>
      </c>
      <c r="E11" t="s">
        <v>29</v>
      </c>
      <c r="F11">
        <v>19959294.09</v>
      </c>
      <c r="M11" s="1">
        <f t="shared" si="0"/>
        <v>19959294.09</v>
      </c>
      <c r="N11" s="3">
        <f t="shared" si="1"/>
        <v>0</v>
      </c>
      <c r="O11" s="2">
        <f t="shared" si="2"/>
        <v>0</v>
      </c>
    </row>
    <row r="12" spans="1:15" x14ac:dyDescent="0.25">
      <c r="C12">
        <v>120</v>
      </c>
      <c r="D12">
        <v>11</v>
      </c>
      <c r="E12" t="s">
        <v>30</v>
      </c>
      <c r="F12">
        <v>25046622.57</v>
      </c>
      <c r="M12" s="1">
        <f t="shared" si="0"/>
        <v>25046622.57</v>
      </c>
      <c r="N12" s="3">
        <f t="shared" si="1"/>
        <v>0</v>
      </c>
      <c r="O12" s="2">
        <f t="shared" si="2"/>
        <v>0</v>
      </c>
    </row>
    <row r="13" spans="1:15" x14ac:dyDescent="0.25">
      <c r="C13">
        <v>240</v>
      </c>
      <c r="D13">
        <v>12</v>
      </c>
      <c r="E13" t="s">
        <v>31</v>
      </c>
      <c r="F13">
        <v>26458931.280000001</v>
      </c>
      <c r="M13" s="1">
        <f t="shared" si="0"/>
        <v>26458931.280000001</v>
      </c>
      <c r="N13" s="3">
        <f t="shared" si="1"/>
        <v>0</v>
      </c>
      <c r="O13" s="2">
        <f t="shared" si="2"/>
        <v>0</v>
      </c>
    </row>
    <row r="14" spans="1:15" x14ac:dyDescent="0.25">
      <c r="B14" t="s">
        <v>103</v>
      </c>
      <c r="C14">
        <v>0</v>
      </c>
      <c r="D14">
        <v>13</v>
      </c>
      <c r="E14" t="s">
        <v>32</v>
      </c>
      <c r="F14">
        <v>27740138.41</v>
      </c>
      <c r="M14" s="1">
        <f t="shared" si="0"/>
        <v>27740138.41</v>
      </c>
      <c r="N14" s="3">
        <f t="shared" si="1"/>
        <v>0</v>
      </c>
      <c r="O14" s="2">
        <f t="shared" si="2"/>
        <v>0</v>
      </c>
    </row>
    <row r="15" spans="1:15" x14ac:dyDescent="0.25">
      <c r="C15">
        <v>15</v>
      </c>
      <c r="D15">
        <v>14</v>
      </c>
      <c r="E15" t="s">
        <v>33</v>
      </c>
      <c r="F15">
        <v>23762403.309999999</v>
      </c>
      <c r="H15" t="s">
        <v>103</v>
      </c>
      <c r="I15">
        <v>15</v>
      </c>
      <c r="J15">
        <v>54</v>
      </c>
      <c r="K15" t="s">
        <v>73</v>
      </c>
      <c r="L15">
        <v>227193.63</v>
      </c>
      <c r="M15" s="1">
        <f t="shared" si="0"/>
        <v>23989596.939999998</v>
      </c>
      <c r="N15" s="3">
        <f t="shared" si="1"/>
        <v>9.4705063435717735E-3</v>
      </c>
      <c r="O15" s="2">
        <f t="shared" si="2"/>
        <v>0.9470506343571774</v>
      </c>
    </row>
    <row r="16" spans="1:15" x14ac:dyDescent="0.25">
      <c r="C16">
        <v>30</v>
      </c>
      <c r="D16">
        <v>15</v>
      </c>
      <c r="E16" t="s">
        <v>34</v>
      </c>
      <c r="F16">
        <v>22611541.739999998</v>
      </c>
      <c r="I16">
        <v>30</v>
      </c>
      <c r="J16">
        <v>55</v>
      </c>
      <c r="K16" t="s">
        <v>74</v>
      </c>
      <c r="L16">
        <v>525889.84</v>
      </c>
      <c r="M16" s="1">
        <f t="shared" si="0"/>
        <v>23137431.579999998</v>
      </c>
      <c r="N16" s="3">
        <f t="shared" si="1"/>
        <v>2.2728963592250198E-2</v>
      </c>
      <c r="O16" s="2">
        <f t="shared" si="2"/>
        <v>2.2728963592250198</v>
      </c>
    </row>
    <row r="17" spans="1:15" x14ac:dyDescent="0.25">
      <c r="C17">
        <v>60</v>
      </c>
      <c r="D17">
        <v>16</v>
      </c>
      <c r="E17" t="s">
        <v>35</v>
      </c>
      <c r="F17">
        <v>21972306.789999999</v>
      </c>
      <c r="I17">
        <v>60</v>
      </c>
      <c r="J17">
        <v>56</v>
      </c>
      <c r="K17" t="s">
        <v>75</v>
      </c>
      <c r="L17">
        <v>1214458.6200000001</v>
      </c>
      <c r="M17" s="1">
        <f t="shared" si="0"/>
        <v>23186765.41</v>
      </c>
      <c r="N17" s="3">
        <f t="shared" si="1"/>
        <v>5.2377233241693459E-2</v>
      </c>
      <c r="O17" s="2">
        <f t="shared" si="2"/>
        <v>5.2377233241693455</v>
      </c>
    </row>
    <row r="18" spans="1:15" x14ac:dyDescent="0.25">
      <c r="C18">
        <v>120</v>
      </c>
      <c r="D18">
        <v>17</v>
      </c>
      <c r="E18" t="s">
        <v>36</v>
      </c>
      <c r="F18">
        <v>21140942.02</v>
      </c>
      <c r="I18">
        <v>120</v>
      </c>
      <c r="J18">
        <v>57</v>
      </c>
      <c r="K18" t="s">
        <v>76</v>
      </c>
      <c r="L18">
        <v>3016397.33</v>
      </c>
      <c r="M18" s="1">
        <f t="shared" si="0"/>
        <v>24157339.350000001</v>
      </c>
      <c r="N18" s="3">
        <f t="shared" si="1"/>
        <v>0.12486463373707585</v>
      </c>
      <c r="O18" s="2">
        <f t="shared" si="2"/>
        <v>12.486463373707585</v>
      </c>
    </row>
    <row r="19" spans="1:15" x14ac:dyDescent="0.25">
      <c r="C19">
        <v>240</v>
      </c>
      <c r="D19">
        <v>18</v>
      </c>
      <c r="E19" t="s">
        <v>37</v>
      </c>
      <c r="F19">
        <v>15999535.82</v>
      </c>
      <c r="I19">
        <v>240</v>
      </c>
      <c r="J19">
        <v>58</v>
      </c>
      <c r="K19" t="s">
        <v>77</v>
      </c>
      <c r="L19">
        <v>4952520.42</v>
      </c>
      <c r="M19" s="1">
        <f t="shared" si="0"/>
        <v>20952056.240000002</v>
      </c>
      <c r="N19" s="3">
        <f t="shared" si="1"/>
        <v>0.23637395601034333</v>
      </c>
      <c r="O19" s="2">
        <f t="shared" si="2"/>
        <v>23.637395601034335</v>
      </c>
    </row>
    <row r="20" spans="1:15" x14ac:dyDescent="0.25">
      <c r="B20" t="s">
        <v>104</v>
      </c>
      <c r="C20">
        <v>0</v>
      </c>
      <c r="D20">
        <v>19</v>
      </c>
      <c r="E20" t="s">
        <v>38</v>
      </c>
      <c r="F20">
        <v>26668686.449999999</v>
      </c>
      <c r="M20" s="1">
        <f t="shared" si="0"/>
        <v>26668686.449999999</v>
      </c>
      <c r="N20" s="3">
        <f t="shared" si="1"/>
        <v>0</v>
      </c>
      <c r="O20" s="2">
        <f t="shared" si="2"/>
        <v>0</v>
      </c>
    </row>
    <row r="21" spans="1:15" x14ac:dyDescent="0.25">
      <c r="C21">
        <v>15</v>
      </c>
      <c r="D21">
        <v>20</v>
      </c>
      <c r="E21" t="s">
        <v>39</v>
      </c>
      <c r="F21">
        <v>25102867.949999999</v>
      </c>
      <c r="H21" t="s">
        <v>104</v>
      </c>
      <c r="I21">
        <v>15</v>
      </c>
      <c r="J21">
        <v>59</v>
      </c>
      <c r="K21" t="s">
        <v>78</v>
      </c>
      <c r="L21">
        <v>216100.65</v>
      </c>
      <c r="M21" s="1">
        <f t="shared" si="0"/>
        <v>25318968.599999998</v>
      </c>
      <c r="N21" s="3">
        <f t="shared" si="1"/>
        <v>8.5351284807075444E-3</v>
      </c>
      <c r="O21" s="2">
        <f t="shared" si="2"/>
        <v>0.85351284807075445</v>
      </c>
    </row>
    <row r="22" spans="1:15" x14ac:dyDescent="0.25">
      <c r="C22">
        <v>30</v>
      </c>
      <c r="D22">
        <v>21</v>
      </c>
      <c r="E22" t="s">
        <v>40</v>
      </c>
      <c r="F22">
        <v>21363557.84</v>
      </c>
      <c r="I22">
        <v>30</v>
      </c>
      <c r="J22">
        <v>60</v>
      </c>
      <c r="K22" t="s">
        <v>79</v>
      </c>
      <c r="L22">
        <v>419530.14</v>
      </c>
      <c r="M22" s="1">
        <f t="shared" si="0"/>
        <v>21783087.98</v>
      </c>
      <c r="N22" s="3">
        <f t="shared" si="1"/>
        <v>1.925944293964147E-2</v>
      </c>
      <c r="O22" s="2">
        <f t="shared" si="2"/>
        <v>1.9259442939641471</v>
      </c>
    </row>
    <row r="23" spans="1:15" x14ac:dyDescent="0.25">
      <c r="C23">
        <v>60</v>
      </c>
      <c r="D23">
        <v>22</v>
      </c>
      <c r="E23" t="s">
        <v>41</v>
      </c>
      <c r="F23">
        <v>22094883.780000001</v>
      </c>
      <c r="I23">
        <v>60</v>
      </c>
      <c r="J23">
        <v>61</v>
      </c>
      <c r="K23" t="s">
        <v>80</v>
      </c>
      <c r="L23">
        <v>1078428.3799999999</v>
      </c>
      <c r="M23" s="1">
        <f t="shared" si="0"/>
        <v>23173312.16</v>
      </c>
      <c r="N23" s="3">
        <f t="shared" si="1"/>
        <v>4.6537515766153642E-2</v>
      </c>
      <c r="O23" s="2">
        <f t="shared" si="2"/>
        <v>4.6537515766153641</v>
      </c>
    </row>
    <row r="24" spans="1:15" x14ac:dyDescent="0.25">
      <c r="C24">
        <v>120</v>
      </c>
      <c r="D24">
        <v>23</v>
      </c>
      <c r="E24" t="s">
        <v>42</v>
      </c>
      <c r="F24">
        <v>22029764.5</v>
      </c>
      <c r="I24">
        <v>120</v>
      </c>
      <c r="J24">
        <v>62</v>
      </c>
      <c r="K24" t="s">
        <v>81</v>
      </c>
      <c r="L24">
        <v>2999363.47</v>
      </c>
      <c r="M24" s="1">
        <f t="shared" si="0"/>
        <v>25029127.969999999</v>
      </c>
      <c r="N24" s="3">
        <f t="shared" si="1"/>
        <v>0.11983491688544035</v>
      </c>
      <c r="O24" s="2">
        <f t="shared" si="2"/>
        <v>11.983491688544035</v>
      </c>
    </row>
    <row r="25" spans="1:15" x14ac:dyDescent="0.25">
      <c r="C25">
        <v>240</v>
      </c>
      <c r="D25">
        <v>24</v>
      </c>
      <c r="E25" t="s">
        <v>43</v>
      </c>
      <c r="F25">
        <v>16914977.890000001</v>
      </c>
      <c r="I25">
        <v>240</v>
      </c>
      <c r="J25">
        <v>63</v>
      </c>
      <c r="K25" t="s">
        <v>82</v>
      </c>
      <c r="L25">
        <v>5369914.96</v>
      </c>
      <c r="M25" s="1">
        <f t="shared" si="0"/>
        <v>22284892.850000001</v>
      </c>
      <c r="N25" s="3">
        <f t="shared" si="1"/>
        <v>0.24096660442322923</v>
      </c>
      <c r="O25" s="2">
        <f t="shared" si="2"/>
        <v>24.096660442322921</v>
      </c>
    </row>
    <row r="26" spans="1:15" x14ac:dyDescent="0.25">
      <c r="A26" t="s">
        <v>105</v>
      </c>
      <c r="B26" t="s">
        <v>101</v>
      </c>
      <c r="C26">
        <v>0</v>
      </c>
      <c r="D26">
        <v>25</v>
      </c>
      <c r="E26" t="s">
        <v>44</v>
      </c>
      <c r="F26">
        <v>16030279.84</v>
      </c>
      <c r="M26" s="1">
        <f t="shared" si="0"/>
        <v>16030279.84</v>
      </c>
      <c r="N26" s="3">
        <f t="shared" si="1"/>
        <v>0</v>
      </c>
      <c r="O26" s="2">
        <f t="shared" si="2"/>
        <v>0</v>
      </c>
    </row>
    <row r="27" spans="1:15" x14ac:dyDescent="0.25">
      <c r="C27">
        <v>15</v>
      </c>
      <c r="D27">
        <v>26</v>
      </c>
      <c r="E27" t="s">
        <v>45</v>
      </c>
      <c r="F27">
        <v>12660745.82</v>
      </c>
      <c r="M27" s="1">
        <f t="shared" si="0"/>
        <v>12660745.82</v>
      </c>
      <c r="N27" s="3">
        <f t="shared" si="1"/>
        <v>0</v>
      </c>
      <c r="O27" s="2">
        <f t="shared" si="2"/>
        <v>0</v>
      </c>
    </row>
    <row r="28" spans="1:15" x14ac:dyDescent="0.25">
      <c r="C28">
        <v>30</v>
      </c>
      <c r="D28">
        <v>27</v>
      </c>
      <c r="E28" t="s">
        <v>46</v>
      </c>
      <c r="F28">
        <v>13513298.99</v>
      </c>
      <c r="G28" t="s">
        <v>105</v>
      </c>
      <c r="H28" t="s">
        <v>101</v>
      </c>
      <c r="I28">
        <v>30</v>
      </c>
      <c r="J28">
        <v>64</v>
      </c>
      <c r="K28" t="s">
        <v>83</v>
      </c>
      <c r="L28">
        <v>177461.49</v>
      </c>
      <c r="M28" s="1">
        <f t="shared" si="0"/>
        <v>13690760.48</v>
      </c>
      <c r="N28" s="3">
        <f t="shared" si="1"/>
        <v>1.2962135321791853E-2</v>
      </c>
      <c r="O28" s="2">
        <f t="shared" si="2"/>
        <v>1.2962135321791852</v>
      </c>
    </row>
    <row r="29" spans="1:15" x14ac:dyDescent="0.25">
      <c r="C29">
        <v>60</v>
      </c>
      <c r="D29">
        <v>28</v>
      </c>
      <c r="E29" t="s">
        <v>47</v>
      </c>
      <c r="F29">
        <v>10381227.65</v>
      </c>
      <c r="I29">
        <v>60</v>
      </c>
      <c r="J29">
        <v>65</v>
      </c>
      <c r="K29" t="s">
        <v>84</v>
      </c>
      <c r="L29">
        <v>269933.86</v>
      </c>
      <c r="M29" s="1">
        <f t="shared" si="0"/>
        <v>10651161.51</v>
      </c>
      <c r="N29" s="3">
        <f t="shared" si="1"/>
        <v>2.53431383747743E-2</v>
      </c>
      <c r="O29" s="2">
        <f t="shared" si="2"/>
        <v>2.5343138374774301</v>
      </c>
    </row>
    <row r="30" spans="1:15" x14ac:dyDescent="0.25">
      <c r="C30">
        <v>120</v>
      </c>
      <c r="D30">
        <v>29</v>
      </c>
      <c r="E30" t="s">
        <v>48</v>
      </c>
      <c r="F30">
        <v>9893851.5</v>
      </c>
      <c r="I30">
        <v>120</v>
      </c>
      <c r="J30">
        <v>66</v>
      </c>
      <c r="K30" t="s">
        <v>85</v>
      </c>
      <c r="L30">
        <v>502738.71</v>
      </c>
      <c r="M30" s="1">
        <f t="shared" si="0"/>
        <v>10396590.210000001</v>
      </c>
      <c r="N30" s="3">
        <f t="shared" si="1"/>
        <v>4.8356114826612943E-2</v>
      </c>
      <c r="O30" s="2">
        <f t="shared" si="2"/>
        <v>4.8356114826612941</v>
      </c>
    </row>
    <row r="31" spans="1:15" x14ac:dyDescent="0.25">
      <c r="C31">
        <v>240</v>
      </c>
      <c r="D31">
        <v>30</v>
      </c>
      <c r="E31" t="s">
        <v>49</v>
      </c>
      <c r="F31">
        <v>8099659.8899999997</v>
      </c>
      <c r="I31">
        <v>240</v>
      </c>
      <c r="J31">
        <v>67</v>
      </c>
      <c r="K31" t="s">
        <v>86</v>
      </c>
      <c r="L31">
        <v>753449.43</v>
      </c>
      <c r="M31" s="1">
        <f t="shared" si="0"/>
        <v>8853109.3200000003</v>
      </c>
      <c r="N31" s="3">
        <f t="shared" si="1"/>
        <v>8.5105628177197301E-2</v>
      </c>
      <c r="O31" s="2">
        <f t="shared" si="2"/>
        <v>8.5105628177197303</v>
      </c>
    </row>
    <row r="32" spans="1:15" x14ac:dyDescent="0.25">
      <c r="B32" t="s">
        <v>102</v>
      </c>
      <c r="C32">
        <v>0</v>
      </c>
      <c r="D32">
        <v>31</v>
      </c>
      <c r="E32" t="s">
        <v>50</v>
      </c>
      <c r="F32">
        <v>8448064.9399999995</v>
      </c>
      <c r="M32" s="1">
        <f t="shared" si="0"/>
        <v>8448064.9399999995</v>
      </c>
      <c r="N32" s="3">
        <f t="shared" si="1"/>
        <v>0</v>
      </c>
      <c r="O32" s="2">
        <f t="shared" si="2"/>
        <v>0</v>
      </c>
    </row>
    <row r="33" spans="2:15" x14ac:dyDescent="0.25">
      <c r="C33">
        <v>15</v>
      </c>
      <c r="D33">
        <v>32</v>
      </c>
      <c r="E33" t="s">
        <v>51</v>
      </c>
      <c r="F33">
        <v>21584127.620000001</v>
      </c>
      <c r="M33" s="1">
        <f t="shared" si="0"/>
        <v>21584127.620000001</v>
      </c>
      <c r="N33" s="3">
        <f t="shared" si="1"/>
        <v>0</v>
      </c>
      <c r="O33" s="2">
        <f t="shared" si="2"/>
        <v>0</v>
      </c>
    </row>
    <row r="34" spans="2:15" x14ac:dyDescent="0.25">
      <c r="C34">
        <v>30</v>
      </c>
      <c r="D34">
        <v>33</v>
      </c>
      <c r="E34" t="s">
        <v>52</v>
      </c>
      <c r="F34">
        <v>23081268.219999999</v>
      </c>
      <c r="M34" s="1">
        <f t="shared" si="0"/>
        <v>23081268.219999999</v>
      </c>
      <c r="N34" s="3">
        <f t="shared" si="1"/>
        <v>0</v>
      </c>
      <c r="O34" s="2">
        <f t="shared" si="2"/>
        <v>0</v>
      </c>
    </row>
    <row r="35" spans="2:15" x14ac:dyDescent="0.25">
      <c r="C35">
        <v>60</v>
      </c>
      <c r="D35">
        <v>34</v>
      </c>
      <c r="E35" t="s">
        <v>53</v>
      </c>
      <c r="F35">
        <v>22468824.289999999</v>
      </c>
      <c r="M35" s="1">
        <f t="shared" si="0"/>
        <v>22468824.289999999</v>
      </c>
      <c r="N35" s="3">
        <f t="shared" si="1"/>
        <v>0</v>
      </c>
      <c r="O35" s="2">
        <f t="shared" si="2"/>
        <v>0</v>
      </c>
    </row>
    <row r="36" spans="2:15" x14ac:dyDescent="0.25">
      <c r="C36">
        <v>120</v>
      </c>
      <c r="D36">
        <v>35</v>
      </c>
      <c r="E36" t="s">
        <v>54</v>
      </c>
      <c r="F36">
        <v>21630620.359999999</v>
      </c>
      <c r="H36" t="s">
        <v>102</v>
      </c>
      <c r="I36">
        <v>120</v>
      </c>
      <c r="J36">
        <v>68</v>
      </c>
      <c r="K36" t="s">
        <v>87</v>
      </c>
      <c r="L36">
        <v>304834.44</v>
      </c>
      <c r="M36" s="1">
        <f t="shared" si="0"/>
        <v>21935454.800000001</v>
      </c>
      <c r="N36" s="3">
        <f t="shared" si="1"/>
        <v>1.3896882593927344E-2</v>
      </c>
      <c r="O36" s="2">
        <f t="shared" si="2"/>
        <v>1.3896882593927344</v>
      </c>
    </row>
    <row r="37" spans="2:15" x14ac:dyDescent="0.25">
      <c r="C37">
        <v>240</v>
      </c>
      <c r="D37">
        <v>36</v>
      </c>
      <c r="E37" t="s">
        <v>55</v>
      </c>
      <c r="F37">
        <v>21468913.07</v>
      </c>
      <c r="I37">
        <v>240</v>
      </c>
      <c r="J37">
        <v>69</v>
      </c>
      <c r="K37" t="s">
        <v>88</v>
      </c>
      <c r="L37">
        <v>635256.39</v>
      </c>
      <c r="M37" s="1">
        <f t="shared" si="0"/>
        <v>22104169.460000001</v>
      </c>
      <c r="N37" s="3">
        <f t="shared" si="1"/>
        <v>2.873921099589688E-2</v>
      </c>
      <c r="O37" s="2">
        <f t="shared" si="2"/>
        <v>2.8739210995896878</v>
      </c>
    </row>
    <row r="38" spans="2:15" x14ac:dyDescent="0.25">
      <c r="B38" t="s">
        <v>103</v>
      </c>
      <c r="C38">
        <v>0</v>
      </c>
      <c r="D38">
        <v>37</v>
      </c>
      <c r="E38" t="s">
        <v>56</v>
      </c>
      <c r="F38">
        <v>5486854.8700000001</v>
      </c>
      <c r="M38" s="1">
        <f t="shared" si="0"/>
        <v>5486854.8700000001</v>
      </c>
      <c r="N38" s="3">
        <f t="shared" si="1"/>
        <v>0</v>
      </c>
      <c r="O38" s="2">
        <f t="shared" si="2"/>
        <v>0</v>
      </c>
    </row>
    <row r="39" spans="2:15" x14ac:dyDescent="0.25">
      <c r="C39">
        <v>15</v>
      </c>
      <c r="D39">
        <v>38</v>
      </c>
      <c r="E39" t="s">
        <v>57</v>
      </c>
      <c r="F39">
        <v>13097372.34</v>
      </c>
      <c r="M39" s="1">
        <f t="shared" si="0"/>
        <v>13097372.34</v>
      </c>
      <c r="N39" s="3">
        <f t="shared" si="1"/>
        <v>0</v>
      </c>
      <c r="O39" s="2">
        <f t="shared" si="2"/>
        <v>0</v>
      </c>
    </row>
    <row r="40" spans="2:15" x14ac:dyDescent="0.25">
      <c r="C40">
        <v>30</v>
      </c>
      <c r="D40">
        <v>39</v>
      </c>
      <c r="E40" t="s">
        <v>58</v>
      </c>
      <c r="F40">
        <v>14558583.02</v>
      </c>
      <c r="H40" t="s">
        <v>103</v>
      </c>
      <c r="I40">
        <v>30</v>
      </c>
      <c r="J40">
        <v>70</v>
      </c>
      <c r="K40" t="s">
        <v>89</v>
      </c>
      <c r="L40">
        <v>161034.59</v>
      </c>
      <c r="M40" s="1">
        <f t="shared" si="0"/>
        <v>14719617.609999999</v>
      </c>
      <c r="N40" s="3">
        <f t="shared" si="1"/>
        <v>1.0940134062354898E-2</v>
      </c>
      <c r="O40" s="2">
        <f t="shared" si="2"/>
        <v>1.0940134062354898</v>
      </c>
    </row>
    <row r="41" spans="2:15" x14ac:dyDescent="0.25">
      <c r="C41">
        <v>60</v>
      </c>
      <c r="D41">
        <v>40</v>
      </c>
      <c r="E41" t="s">
        <v>59</v>
      </c>
      <c r="F41">
        <v>16506751.32</v>
      </c>
      <c r="I41">
        <v>60</v>
      </c>
      <c r="J41">
        <v>71</v>
      </c>
      <c r="K41" t="s">
        <v>90</v>
      </c>
      <c r="L41">
        <v>403131.4</v>
      </c>
      <c r="M41" s="1">
        <f t="shared" si="0"/>
        <v>16909882.719999999</v>
      </c>
      <c r="N41" s="3">
        <f t="shared" si="1"/>
        <v>2.3839987933399462E-2</v>
      </c>
      <c r="O41" s="2">
        <f t="shared" si="2"/>
        <v>2.3839987933399462</v>
      </c>
    </row>
    <row r="42" spans="2:15" x14ac:dyDescent="0.25">
      <c r="C42">
        <v>120</v>
      </c>
      <c r="D42">
        <v>41</v>
      </c>
      <c r="E42" t="s">
        <v>60</v>
      </c>
      <c r="F42">
        <v>15352424.380000001</v>
      </c>
      <c r="I42">
        <v>120</v>
      </c>
      <c r="J42">
        <v>72</v>
      </c>
      <c r="K42" t="s">
        <v>91</v>
      </c>
      <c r="L42">
        <v>664725.9</v>
      </c>
      <c r="M42" s="1">
        <f t="shared" si="0"/>
        <v>16017150.280000001</v>
      </c>
      <c r="N42" s="3">
        <f t="shared" si="1"/>
        <v>4.1500884263414674E-2</v>
      </c>
      <c r="O42" s="2">
        <f t="shared" si="2"/>
        <v>4.1500884263414672</v>
      </c>
    </row>
    <row r="43" spans="2:15" x14ac:dyDescent="0.25">
      <c r="C43">
        <v>240</v>
      </c>
      <c r="D43">
        <v>42</v>
      </c>
      <c r="E43" t="s">
        <v>61</v>
      </c>
      <c r="F43">
        <v>13203660.4</v>
      </c>
      <c r="I43">
        <v>240</v>
      </c>
      <c r="J43">
        <v>73</v>
      </c>
      <c r="K43" t="s">
        <v>92</v>
      </c>
      <c r="L43">
        <v>794284.38</v>
      </c>
      <c r="M43" s="1">
        <f t="shared" si="0"/>
        <v>13997944.780000001</v>
      </c>
      <c r="N43" s="3">
        <f t="shared" si="1"/>
        <v>5.6742928514395809E-2</v>
      </c>
      <c r="O43" s="2">
        <f t="shared" si="2"/>
        <v>5.6742928514395805</v>
      </c>
    </row>
    <row r="44" spans="2:15" x14ac:dyDescent="0.25">
      <c r="B44" t="s">
        <v>104</v>
      </c>
      <c r="C44">
        <v>0</v>
      </c>
      <c r="D44">
        <v>43</v>
      </c>
      <c r="E44" t="s">
        <v>62</v>
      </c>
      <c r="F44">
        <v>22234751.190000001</v>
      </c>
      <c r="M44" s="1">
        <f t="shared" si="0"/>
        <v>22234751.190000001</v>
      </c>
      <c r="N44" s="3">
        <f t="shared" si="1"/>
        <v>0</v>
      </c>
      <c r="O44" s="2">
        <f t="shared" si="2"/>
        <v>0</v>
      </c>
    </row>
    <row r="45" spans="2:15" x14ac:dyDescent="0.25">
      <c r="C45">
        <v>15</v>
      </c>
      <c r="D45">
        <v>44</v>
      </c>
      <c r="E45" t="s">
        <v>63</v>
      </c>
      <c r="F45">
        <v>19935535.609999999</v>
      </c>
      <c r="H45" t="s">
        <v>104</v>
      </c>
      <c r="I45">
        <v>15</v>
      </c>
      <c r="J45">
        <v>74</v>
      </c>
      <c r="K45" t="s">
        <v>93</v>
      </c>
      <c r="L45">
        <v>193433.86</v>
      </c>
      <c r="M45" s="1">
        <f t="shared" si="0"/>
        <v>20128969.469999999</v>
      </c>
      <c r="N45" s="3">
        <f t="shared" si="1"/>
        <v>9.6097249433604506E-3</v>
      </c>
      <c r="O45" s="2">
        <f t="shared" si="2"/>
        <v>0.96097249433604504</v>
      </c>
    </row>
    <row r="46" spans="2:15" x14ac:dyDescent="0.25">
      <c r="C46">
        <v>30</v>
      </c>
      <c r="D46">
        <v>45</v>
      </c>
      <c r="E46" t="s">
        <v>64</v>
      </c>
      <c r="F46">
        <v>18544933.649999999</v>
      </c>
      <c r="I46">
        <v>30</v>
      </c>
      <c r="J46">
        <v>75</v>
      </c>
      <c r="K46" t="s">
        <v>94</v>
      </c>
      <c r="L46">
        <v>362285.04</v>
      </c>
      <c r="M46" s="1">
        <f t="shared" si="0"/>
        <v>18907218.689999998</v>
      </c>
      <c r="N46" s="3">
        <f t="shared" si="1"/>
        <v>1.9161202181027927E-2</v>
      </c>
      <c r="O46" s="2">
        <f t="shared" si="2"/>
        <v>1.9161202181027928</v>
      </c>
    </row>
    <row r="47" spans="2:15" x14ac:dyDescent="0.25">
      <c r="C47">
        <v>60</v>
      </c>
      <c r="D47">
        <v>46</v>
      </c>
      <c r="E47" t="s">
        <v>65</v>
      </c>
      <c r="F47">
        <v>16476195.359999999</v>
      </c>
      <c r="I47">
        <v>60</v>
      </c>
      <c r="J47">
        <v>76</v>
      </c>
      <c r="K47" t="s">
        <v>95</v>
      </c>
      <c r="L47">
        <v>569803.26</v>
      </c>
      <c r="M47" s="1">
        <f t="shared" si="0"/>
        <v>17045998.620000001</v>
      </c>
      <c r="N47" s="3">
        <f t="shared" si="1"/>
        <v>3.342739094977118E-2</v>
      </c>
      <c r="O47" s="2">
        <f t="shared" si="2"/>
        <v>3.3427390949771181</v>
      </c>
    </row>
    <row r="48" spans="2:15" x14ac:dyDescent="0.25">
      <c r="C48">
        <v>120</v>
      </c>
      <c r="D48">
        <v>47</v>
      </c>
      <c r="E48" t="s">
        <v>66</v>
      </c>
      <c r="F48">
        <v>13891898.83</v>
      </c>
      <c r="I48">
        <v>120</v>
      </c>
      <c r="J48">
        <v>77</v>
      </c>
      <c r="K48" t="s">
        <v>96</v>
      </c>
      <c r="L48">
        <v>785149.2</v>
      </c>
      <c r="M48" s="1">
        <f t="shared" si="0"/>
        <v>14677048.029999999</v>
      </c>
      <c r="N48" s="3">
        <f t="shared" si="1"/>
        <v>5.3495035132074854E-2</v>
      </c>
      <c r="O48" s="2">
        <f t="shared" si="2"/>
        <v>5.3495035132074857</v>
      </c>
    </row>
    <row r="49" spans="3:15" x14ac:dyDescent="0.25">
      <c r="C49">
        <v>240</v>
      </c>
      <c r="D49">
        <v>48</v>
      </c>
      <c r="E49" t="s">
        <v>67</v>
      </c>
      <c r="F49">
        <v>12165018.710000001</v>
      </c>
      <c r="I49">
        <v>240</v>
      </c>
      <c r="J49">
        <v>78</v>
      </c>
      <c r="K49" t="s">
        <v>97</v>
      </c>
      <c r="L49">
        <v>975497.01</v>
      </c>
      <c r="M49" s="1">
        <f t="shared" si="0"/>
        <v>13140515.720000001</v>
      </c>
      <c r="N49" s="3">
        <f t="shared" si="1"/>
        <v>7.4235823828077266E-2</v>
      </c>
      <c r="O49" s="2">
        <f t="shared" si="2"/>
        <v>7.4235823828077265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46" zoomScaleNormal="46" workbookViewId="0">
      <selection activeCell="J21" sqref="J21"/>
    </sheetView>
  </sheetViews>
  <sheetFormatPr defaultRowHeight="15" x14ac:dyDescent="0.25"/>
  <cols>
    <col min="11" max="11" width="17.28515625" style="1" customWidth="1"/>
    <col min="12" max="12" width="9.140625" style="3"/>
    <col min="13" max="13" width="9.140625" style="2"/>
  </cols>
  <sheetData>
    <row r="1" spans="1:13" x14ac:dyDescent="0.25">
      <c r="B1" t="s">
        <v>100</v>
      </c>
      <c r="C1" t="s">
        <v>99</v>
      </c>
      <c r="E1" t="s">
        <v>0</v>
      </c>
      <c r="F1" t="s">
        <v>1</v>
      </c>
      <c r="K1" s="1" t="s">
        <v>106</v>
      </c>
      <c r="L1" s="3" t="s">
        <v>107</v>
      </c>
      <c r="M1" s="2" t="s">
        <v>108</v>
      </c>
    </row>
    <row r="2" spans="1:13" x14ac:dyDescent="0.25">
      <c r="A2" t="s">
        <v>109</v>
      </c>
      <c r="B2" t="s">
        <v>101</v>
      </c>
      <c r="C2">
        <v>0</v>
      </c>
      <c r="D2">
        <v>1</v>
      </c>
      <c r="E2">
        <v>1</v>
      </c>
      <c r="F2">
        <v>24656135.449999999</v>
      </c>
      <c r="K2" s="1">
        <f>F2+J2</f>
        <v>24656135.449999999</v>
      </c>
      <c r="L2" s="3">
        <f>J2/K2</f>
        <v>0</v>
      </c>
      <c r="M2" s="2">
        <f>L2*100</f>
        <v>0</v>
      </c>
    </row>
    <row r="3" spans="1:13" x14ac:dyDescent="0.25">
      <c r="C3">
        <v>15</v>
      </c>
      <c r="D3">
        <v>2</v>
      </c>
      <c r="E3" t="s">
        <v>21</v>
      </c>
      <c r="F3">
        <v>25428548.07</v>
      </c>
      <c r="G3">
        <v>15</v>
      </c>
      <c r="H3">
        <v>25</v>
      </c>
      <c r="I3" t="s">
        <v>44</v>
      </c>
      <c r="J3">
        <v>243892.43</v>
      </c>
      <c r="K3" s="1">
        <f t="shared" ref="K3:K25" si="0">F3+J3</f>
        <v>25672440.5</v>
      </c>
      <c r="L3" s="3">
        <f t="shared" ref="L3:L25" si="1">J3/K3</f>
        <v>9.5001653621516816E-3</v>
      </c>
      <c r="M3" s="2">
        <f t="shared" ref="M3:M25" si="2">L3*100</f>
        <v>0.95001653621516813</v>
      </c>
    </row>
    <row r="4" spans="1:13" x14ac:dyDescent="0.25">
      <c r="C4">
        <v>30</v>
      </c>
      <c r="D4">
        <v>3</v>
      </c>
      <c r="E4" t="s">
        <v>22</v>
      </c>
      <c r="F4">
        <v>25553253.690000001</v>
      </c>
      <c r="G4">
        <v>30</v>
      </c>
      <c r="H4">
        <v>26</v>
      </c>
      <c r="I4" t="s">
        <v>45</v>
      </c>
      <c r="J4">
        <v>557557.18999999994</v>
      </c>
      <c r="K4" s="1">
        <f t="shared" si="0"/>
        <v>26110810.880000003</v>
      </c>
      <c r="L4" s="3">
        <f t="shared" si="1"/>
        <v>2.1353499612188218E-2</v>
      </c>
      <c r="M4" s="2">
        <f t="shared" si="2"/>
        <v>2.135349961218822</v>
      </c>
    </row>
    <row r="5" spans="1:13" x14ac:dyDescent="0.25">
      <c r="C5">
        <v>60</v>
      </c>
      <c r="D5">
        <v>4</v>
      </c>
      <c r="E5" t="s">
        <v>23</v>
      </c>
      <c r="F5">
        <v>24722625.5</v>
      </c>
      <c r="G5">
        <v>60</v>
      </c>
      <c r="H5">
        <v>27</v>
      </c>
      <c r="I5" t="s">
        <v>46</v>
      </c>
      <c r="J5">
        <v>1295295.6200000001</v>
      </c>
      <c r="K5" s="1">
        <f t="shared" si="0"/>
        <v>26017921.120000001</v>
      </c>
      <c r="L5" s="3">
        <f t="shared" si="1"/>
        <v>4.9784746983659089E-2</v>
      </c>
      <c r="M5" s="2">
        <f t="shared" si="2"/>
        <v>4.9784746983659094</v>
      </c>
    </row>
    <row r="6" spans="1:13" x14ac:dyDescent="0.25">
      <c r="C6">
        <v>120</v>
      </c>
      <c r="D6">
        <v>5</v>
      </c>
      <c r="E6" t="s">
        <v>24</v>
      </c>
      <c r="F6">
        <v>24158235.07</v>
      </c>
      <c r="G6">
        <v>120</v>
      </c>
      <c r="H6">
        <v>28</v>
      </c>
      <c r="I6" t="s">
        <v>47</v>
      </c>
      <c r="J6">
        <v>2701561.95</v>
      </c>
      <c r="K6" s="1">
        <f t="shared" si="0"/>
        <v>26859797.02</v>
      </c>
      <c r="L6" s="3">
        <f t="shared" si="1"/>
        <v>0.10058013275336361</v>
      </c>
      <c r="M6" s="2">
        <f t="shared" si="2"/>
        <v>10.058013275336361</v>
      </c>
    </row>
    <row r="7" spans="1:13" x14ac:dyDescent="0.25">
      <c r="C7">
        <v>240</v>
      </c>
      <c r="D7">
        <v>6</v>
      </c>
      <c r="E7" t="s">
        <v>25</v>
      </c>
      <c r="F7">
        <v>22419977.09</v>
      </c>
      <c r="G7">
        <v>240</v>
      </c>
      <c r="H7">
        <v>29</v>
      </c>
      <c r="I7" t="s">
        <v>48</v>
      </c>
      <c r="J7">
        <v>5115156.6399999997</v>
      </c>
      <c r="K7" s="1">
        <f t="shared" si="0"/>
        <v>27535133.73</v>
      </c>
      <c r="L7" s="3">
        <f t="shared" si="1"/>
        <v>0.18576836016695822</v>
      </c>
      <c r="M7" s="2">
        <f t="shared" si="2"/>
        <v>18.576836016695822</v>
      </c>
    </row>
    <row r="8" spans="1:13" x14ac:dyDescent="0.25">
      <c r="B8" t="s">
        <v>102</v>
      </c>
      <c r="C8">
        <v>0</v>
      </c>
      <c r="D8">
        <v>7</v>
      </c>
      <c r="E8" t="s">
        <v>26</v>
      </c>
      <c r="F8">
        <v>29538884.109999999</v>
      </c>
      <c r="K8" s="1">
        <f t="shared" si="0"/>
        <v>29538884.109999999</v>
      </c>
      <c r="L8" s="3">
        <f t="shared" si="1"/>
        <v>0</v>
      </c>
      <c r="M8" s="2">
        <f t="shared" si="2"/>
        <v>0</v>
      </c>
    </row>
    <row r="9" spans="1:13" x14ac:dyDescent="0.25">
      <c r="C9">
        <v>15</v>
      </c>
      <c r="D9">
        <v>8</v>
      </c>
      <c r="E9" t="s">
        <v>27</v>
      </c>
      <c r="F9">
        <v>28060813.359999999</v>
      </c>
      <c r="K9" s="1">
        <f t="shared" si="0"/>
        <v>28060813.359999999</v>
      </c>
      <c r="L9" s="3">
        <f t="shared" si="1"/>
        <v>0</v>
      </c>
      <c r="M9" s="2">
        <f t="shared" si="2"/>
        <v>0</v>
      </c>
    </row>
    <row r="10" spans="1:13" x14ac:dyDescent="0.25">
      <c r="C10">
        <v>30</v>
      </c>
      <c r="D10">
        <v>9</v>
      </c>
      <c r="E10" t="s">
        <v>28</v>
      </c>
      <c r="F10">
        <v>28225894.48</v>
      </c>
      <c r="K10" s="1">
        <f t="shared" si="0"/>
        <v>28225894.48</v>
      </c>
      <c r="L10" s="3">
        <f t="shared" si="1"/>
        <v>0</v>
      </c>
      <c r="M10" s="2">
        <f t="shared" si="2"/>
        <v>0</v>
      </c>
    </row>
    <row r="11" spans="1:13" x14ac:dyDescent="0.25">
      <c r="C11">
        <v>60</v>
      </c>
      <c r="D11">
        <v>10</v>
      </c>
      <c r="E11" t="s">
        <v>29</v>
      </c>
      <c r="F11">
        <v>27616210.75</v>
      </c>
      <c r="K11" s="1">
        <f t="shared" si="0"/>
        <v>27616210.75</v>
      </c>
      <c r="L11" s="3">
        <f t="shared" si="1"/>
        <v>0</v>
      </c>
      <c r="M11" s="2">
        <f t="shared" si="2"/>
        <v>0</v>
      </c>
    </row>
    <row r="12" spans="1:13" x14ac:dyDescent="0.25">
      <c r="C12">
        <v>120</v>
      </c>
      <c r="D12">
        <v>11</v>
      </c>
      <c r="E12" t="s">
        <v>30</v>
      </c>
      <c r="F12">
        <v>27268825.190000001</v>
      </c>
      <c r="K12" s="1">
        <f t="shared" si="0"/>
        <v>27268825.190000001</v>
      </c>
      <c r="L12" s="3">
        <f t="shared" si="1"/>
        <v>0</v>
      </c>
      <c r="M12" s="2">
        <f t="shared" si="2"/>
        <v>0</v>
      </c>
    </row>
    <row r="13" spans="1:13" x14ac:dyDescent="0.25">
      <c r="C13">
        <v>240</v>
      </c>
      <c r="D13">
        <v>12</v>
      </c>
      <c r="E13" t="s">
        <v>31</v>
      </c>
      <c r="F13">
        <v>27697500.579999998</v>
      </c>
      <c r="K13" s="1">
        <f t="shared" si="0"/>
        <v>27697500.579999998</v>
      </c>
      <c r="L13" s="3">
        <f t="shared" si="1"/>
        <v>0</v>
      </c>
      <c r="M13" s="2">
        <f t="shared" si="2"/>
        <v>0</v>
      </c>
    </row>
    <row r="14" spans="1:13" x14ac:dyDescent="0.25">
      <c r="B14" t="s">
        <v>103</v>
      </c>
      <c r="C14">
        <v>0</v>
      </c>
      <c r="D14">
        <v>13</v>
      </c>
      <c r="E14" t="s">
        <v>32</v>
      </c>
      <c r="F14">
        <v>26840701.66</v>
      </c>
      <c r="K14" s="1">
        <f t="shared" si="0"/>
        <v>26840701.66</v>
      </c>
      <c r="L14" s="3">
        <f t="shared" si="1"/>
        <v>0</v>
      </c>
      <c r="M14" s="2">
        <f t="shared" si="2"/>
        <v>0</v>
      </c>
    </row>
    <row r="15" spans="1:13" x14ac:dyDescent="0.25">
      <c r="C15">
        <v>15</v>
      </c>
      <c r="D15">
        <v>14</v>
      </c>
      <c r="E15" t="s">
        <v>33</v>
      </c>
      <c r="F15">
        <v>26773715.77</v>
      </c>
      <c r="G15">
        <v>15</v>
      </c>
      <c r="H15">
        <v>30</v>
      </c>
      <c r="I15" t="s">
        <v>49</v>
      </c>
      <c r="J15">
        <v>424172.14</v>
      </c>
      <c r="K15" s="1">
        <f t="shared" si="0"/>
        <v>27197887.91</v>
      </c>
      <c r="L15" s="3">
        <f t="shared" si="1"/>
        <v>1.5595774988249813E-2</v>
      </c>
      <c r="M15" s="2">
        <f t="shared" si="2"/>
        <v>1.5595774988249813</v>
      </c>
    </row>
    <row r="16" spans="1:13" x14ac:dyDescent="0.25">
      <c r="C16">
        <v>30</v>
      </c>
      <c r="D16">
        <v>15</v>
      </c>
      <c r="E16" t="s">
        <v>34</v>
      </c>
      <c r="F16">
        <v>25756527.899999999</v>
      </c>
      <c r="G16">
        <v>30</v>
      </c>
      <c r="H16">
        <v>31</v>
      </c>
      <c r="I16" t="s">
        <v>50</v>
      </c>
      <c r="J16">
        <v>1050367.6000000001</v>
      </c>
      <c r="K16" s="1">
        <f t="shared" si="0"/>
        <v>26806895.5</v>
      </c>
      <c r="L16" s="3">
        <f t="shared" si="1"/>
        <v>3.9182739381365517E-2</v>
      </c>
      <c r="M16" s="2">
        <f t="shared" si="2"/>
        <v>3.9182739381365517</v>
      </c>
    </row>
    <row r="17" spans="2:13" x14ac:dyDescent="0.25">
      <c r="C17">
        <v>60</v>
      </c>
      <c r="D17">
        <v>16</v>
      </c>
      <c r="E17" t="s">
        <v>35</v>
      </c>
      <c r="F17">
        <v>25387370.57</v>
      </c>
      <c r="G17">
        <v>60</v>
      </c>
      <c r="H17">
        <v>32</v>
      </c>
      <c r="I17" t="s">
        <v>51</v>
      </c>
      <c r="J17">
        <v>2215791.9300000002</v>
      </c>
      <c r="K17" s="1">
        <f t="shared" si="0"/>
        <v>27603162.5</v>
      </c>
      <c r="L17" s="3">
        <f t="shared" si="1"/>
        <v>8.0273118342871042E-2</v>
      </c>
      <c r="M17" s="2">
        <f t="shared" si="2"/>
        <v>8.0273118342871044</v>
      </c>
    </row>
    <row r="18" spans="2:13" x14ac:dyDescent="0.25">
      <c r="C18">
        <v>120</v>
      </c>
      <c r="D18">
        <v>17</v>
      </c>
      <c r="E18" t="s">
        <v>36</v>
      </c>
      <c r="F18">
        <v>22974039.43</v>
      </c>
      <c r="G18">
        <v>120</v>
      </c>
      <c r="H18">
        <v>33</v>
      </c>
      <c r="I18" t="s">
        <v>52</v>
      </c>
      <c r="J18">
        <v>4111778.31</v>
      </c>
      <c r="K18" s="1">
        <f t="shared" si="0"/>
        <v>27085817.739999998</v>
      </c>
      <c r="L18" s="3">
        <f t="shared" si="1"/>
        <v>0.15180558141051717</v>
      </c>
      <c r="M18" s="2">
        <f t="shared" si="2"/>
        <v>15.180558141051717</v>
      </c>
    </row>
    <row r="19" spans="2:13" x14ac:dyDescent="0.25">
      <c r="C19">
        <v>240</v>
      </c>
      <c r="D19">
        <v>18</v>
      </c>
      <c r="E19" t="s">
        <v>37</v>
      </c>
      <c r="F19">
        <v>20258021.899999999</v>
      </c>
      <c r="G19">
        <v>240</v>
      </c>
      <c r="H19">
        <v>34</v>
      </c>
      <c r="I19" t="s">
        <v>53</v>
      </c>
      <c r="J19">
        <v>6748390.4100000001</v>
      </c>
      <c r="K19" s="1">
        <f t="shared" si="0"/>
        <v>27006412.309999999</v>
      </c>
      <c r="L19" s="3">
        <f t="shared" si="1"/>
        <v>0.2498810405668431</v>
      </c>
      <c r="M19" s="2">
        <f t="shared" si="2"/>
        <v>24.98810405668431</v>
      </c>
    </row>
    <row r="20" spans="2:13" x14ac:dyDescent="0.25">
      <c r="B20" t="s">
        <v>104</v>
      </c>
      <c r="C20">
        <v>0</v>
      </c>
      <c r="D20">
        <v>19</v>
      </c>
      <c r="E20" t="s">
        <v>38</v>
      </c>
      <c r="F20">
        <v>31039195.539999999</v>
      </c>
      <c r="K20" s="1">
        <f t="shared" si="0"/>
        <v>31039195.539999999</v>
      </c>
      <c r="L20" s="3">
        <f t="shared" si="1"/>
        <v>0</v>
      </c>
      <c r="M20" s="2">
        <f t="shared" si="2"/>
        <v>0</v>
      </c>
    </row>
    <row r="21" spans="2:13" x14ac:dyDescent="0.25">
      <c r="C21">
        <v>15</v>
      </c>
      <c r="D21">
        <v>20</v>
      </c>
      <c r="E21" t="s">
        <v>39</v>
      </c>
      <c r="F21">
        <v>29372620.109999999</v>
      </c>
      <c r="G21">
        <v>15</v>
      </c>
      <c r="H21">
        <v>35</v>
      </c>
      <c r="I21" t="s">
        <v>54</v>
      </c>
      <c r="J21">
        <v>558806.68999999994</v>
      </c>
      <c r="K21" s="1">
        <f t="shared" si="0"/>
        <v>29931426.800000001</v>
      </c>
      <c r="L21" s="3">
        <f t="shared" si="1"/>
        <v>1.8669564058336169E-2</v>
      </c>
      <c r="M21" s="2">
        <f t="shared" si="2"/>
        <v>1.866956405833617</v>
      </c>
    </row>
    <row r="22" spans="2:13" x14ac:dyDescent="0.25">
      <c r="C22">
        <v>30</v>
      </c>
      <c r="D22">
        <v>21</v>
      </c>
      <c r="E22" t="s">
        <v>40</v>
      </c>
      <c r="F22">
        <v>29365684.199999999</v>
      </c>
      <c r="G22">
        <v>30</v>
      </c>
      <c r="H22">
        <v>36</v>
      </c>
      <c r="I22" t="s">
        <v>55</v>
      </c>
      <c r="J22">
        <v>1366797.41</v>
      </c>
      <c r="K22" s="1">
        <f t="shared" si="0"/>
        <v>30732481.609999999</v>
      </c>
      <c r="L22" s="3">
        <f t="shared" si="1"/>
        <v>4.4474033283249718E-2</v>
      </c>
      <c r="M22" s="2">
        <f t="shared" si="2"/>
        <v>4.4474033283249721</v>
      </c>
    </row>
    <row r="23" spans="2:13" x14ac:dyDescent="0.25">
      <c r="C23">
        <v>60</v>
      </c>
      <c r="D23">
        <v>22</v>
      </c>
      <c r="E23" t="s">
        <v>41</v>
      </c>
      <c r="F23">
        <v>28234289.809999999</v>
      </c>
      <c r="G23">
        <v>60</v>
      </c>
      <c r="H23">
        <v>37</v>
      </c>
      <c r="I23" t="s">
        <v>56</v>
      </c>
      <c r="J23">
        <v>2693957.95</v>
      </c>
      <c r="K23" s="1">
        <f t="shared" si="0"/>
        <v>30928247.759999998</v>
      </c>
      <c r="L23" s="3">
        <f t="shared" si="1"/>
        <v>8.7103478053617359E-2</v>
      </c>
      <c r="M23" s="2">
        <f t="shared" si="2"/>
        <v>8.7103478053617351</v>
      </c>
    </row>
    <row r="24" spans="2:13" x14ac:dyDescent="0.25">
      <c r="C24">
        <v>120</v>
      </c>
      <c r="D24">
        <v>23</v>
      </c>
      <c r="E24" t="s">
        <v>42</v>
      </c>
      <c r="F24">
        <v>26486825.68</v>
      </c>
      <c r="G24">
        <v>120</v>
      </c>
      <c r="H24">
        <v>38</v>
      </c>
      <c r="I24" t="s">
        <v>57</v>
      </c>
      <c r="J24">
        <v>5147858.3899999997</v>
      </c>
      <c r="K24" s="1">
        <f t="shared" si="0"/>
        <v>31634684.07</v>
      </c>
      <c r="L24" s="3">
        <f t="shared" si="1"/>
        <v>0.1627283009562864</v>
      </c>
      <c r="M24" s="2">
        <f t="shared" si="2"/>
        <v>16.272830095628642</v>
      </c>
    </row>
    <row r="25" spans="2:13" x14ac:dyDescent="0.25">
      <c r="C25">
        <v>240</v>
      </c>
      <c r="D25">
        <v>24</v>
      </c>
      <c r="E25" t="s">
        <v>43</v>
      </c>
      <c r="F25">
        <v>23838579.82</v>
      </c>
      <c r="G25">
        <v>240</v>
      </c>
      <c r="H25">
        <v>39</v>
      </c>
      <c r="I25" t="s">
        <v>58</v>
      </c>
      <c r="J25">
        <v>8876293.5800000001</v>
      </c>
      <c r="K25" s="1">
        <f t="shared" si="0"/>
        <v>32714873.399999999</v>
      </c>
      <c r="L25" s="3">
        <f t="shared" si="1"/>
        <v>0.27132287725741283</v>
      </c>
      <c r="M25" s="2">
        <f t="shared" si="2"/>
        <v>27.132287725741282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zoomScale="60" zoomScaleNormal="60" workbookViewId="0">
      <selection activeCell="A2" sqref="A2"/>
    </sheetView>
  </sheetViews>
  <sheetFormatPr defaultRowHeight="15" x14ac:dyDescent="0.25"/>
  <cols>
    <col min="1" max="16384" width="9.140625" style="4"/>
  </cols>
  <sheetData>
    <row r="1" spans="1:17" x14ac:dyDescent="0.25">
      <c r="A1" s="4" t="s">
        <v>110</v>
      </c>
    </row>
    <row r="2" spans="1:17" x14ac:dyDescent="0.25">
      <c r="A2" s="4" t="s">
        <v>124</v>
      </c>
      <c r="B2" s="4" t="s">
        <v>99</v>
      </c>
      <c r="C2" s="5" t="s">
        <v>107</v>
      </c>
      <c r="D2" s="6" t="s">
        <v>108</v>
      </c>
      <c r="E2" s="6"/>
      <c r="K2"/>
      <c r="P2" s="2"/>
    </row>
    <row r="3" spans="1:17" x14ac:dyDescent="0.25">
      <c r="A3" s="4" t="s">
        <v>101</v>
      </c>
      <c r="B3" s="4">
        <v>0</v>
      </c>
      <c r="C3" s="5">
        <v>0</v>
      </c>
      <c r="D3" s="6">
        <v>0</v>
      </c>
      <c r="E3" s="6"/>
      <c r="G3" s="7" t="s">
        <v>112</v>
      </c>
      <c r="H3"/>
      <c r="I3"/>
      <c r="P3" s="2"/>
    </row>
    <row r="4" spans="1:17" x14ac:dyDescent="0.25">
      <c r="B4" s="4">
        <v>15</v>
      </c>
      <c r="C4" s="5">
        <v>5.5179781049742244E-3</v>
      </c>
      <c r="D4" s="6">
        <v>0.55179781049742249</v>
      </c>
      <c r="E4" s="6"/>
      <c r="G4" s="8"/>
      <c r="H4" s="4" t="s">
        <v>113</v>
      </c>
      <c r="I4" s="4" t="s">
        <v>114</v>
      </c>
      <c r="K4"/>
      <c r="P4" s="2"/>
    </row>
    <row r="5" spans="1:17" x14ac:dyDescent="0.25">
      <c r="B5" s="4">
        <v>30</v>
      </c>
      <c r="C5" s="5">
        <v>1.2137234999870487E-2</v>
      </c>
      <c r="D5" s="6">
        <v>1.2137234999870488</v>
      </c>
      <c r="E5" s="6"/>
      <c r="G5" s="9" t="s">
        <v>113</v>
      </c>
      <c r="H5" s="10" t="s">
        <v>115</v>
      </c>
      <c r="I5" s="11" t="s">
        <v>116</v>
      </c>
      <c r="K5"/>
      <c r="P5" s="2"/>
    </row>
    <row r="6" spans="1:17" x14ac:dyDescent="0.25">
      <c r="B6" s="4">
        <v>60</v>
      </c>
      <c r="C6" s="5">
        <v>2.9323245648246791E-2</v>
      </c>
      <c r="D6" s="6">
        <v>2.932324564824679</v>
      </c>
      <c r="E6" s="6"/>
      <c r="G6" s="9" t="s">
        <v>114</v>
      </c>
      <c r="H6" s="12" t="s">
        <v>117</v>
      </c>
      <c r="I6" s="13" t="s">
        <v>118</v>
      </c>
      <c r="K6"/>
      <c r="P6" s="2"/>
    </row>
    <row r="7" spans="1:17" x14ac:dyDescent="0.25">
      <c r="B7" s="4">
        <v>120</v>
      </c>
      <c r="C7" s="5">
        <v>7.7886271481175967E-2</v>
      </c>
      <c r="D7" s="6">
        <v>7.7886271481175964</v>
      </c>
      <c r="E7" s="6"/>
      <c r="G7"/>
      <c r="H7"/>
      <c r="I7"/>
      <c r="K7"/>
      <c r="P7" s="2"/>
    </row>
    <row r="8" spans="1:17" x14ac:dyDescent="0.25">
      <c r="B8" s="4">
        <v>240</v>
      </c>
      <c r="C8" s="5">
        <v>0.15334645940456448</v>
      </c>
      <c r="D8" s="6">
        <v>15.334645940456449</v>
      </c>
      <c r="E8" s="6"/>
      <c r="G8"/>
      <c r="H8"/>
      <c r="I8"/>
      <c r="K8"/>
      <c r="P8" s="2"/>
      <c r="Q8" s="18"/>
    </row>
    <row r="9" spans="1:17" x14ac:dyDescent="0.25">
      <c r="A9" s="4" t="s">
        <v>102</v>
      </c>
      <c r="B9" s="4">
        <v>0</v>
      </c>
      <c r="C9" s="5">
        <v>0</v>
      </c>
      <c r="D9" s="6">
        <v>0</v>
      </c>
      <c r="E9" s="6"/>
      <c r="G9"/>
      <c r="H9"/>
      <c r="I9"/>
      <c r="K9"/>
      <c r="P9" s="2"/>
      <c r="Q9" s="18"/>
    </row>
    <row r="10" spans="1:17" x14ac:dyDescent="0.25">
      <c r="B10" s="4">
        <v>15</v>
      </c>
      <c r="C10" s="5">
        <v>0</v>
      </c>
      <c r="D10" s="6">
        <v>0</v>
      </c>
      <c r="E10" s="6"/>
      <c r="F10" s="18" t="s">
        <v>110</v>
      </c>
      <c r="G10" s="7"/>
      <c r="H10"/>
      <c r="I10"/>
      <c r="K10"/>
      <c r="P10" s="2"/>
      <c r="Q10" s="18"/>
    </row>
    <row r="11" spans="1:17" x14ac:dyDescent="0.25">
      <c r="B11" s="4">
        <v>30</v>
      </c>
      <c r="C11" s="5">
        <v>0</v>
      </c>
      <c r="D11" s="6">
        <v>0</v>
      </c>
      <c r="E11" s="6"/>
      <c r="G11" s="4" t="s">
        <v>120</v>
      </c>
      <c r="H11" s="4" t="s">
        <v>101</v>
      </c>
      <c r="I11" s="4" t="s">
        <v>102</v>
      </c>
      <c r="K11"/>
      <c r="P11" s="2"/>
      <c r="Q11" s="18"/>
    </row>
    <row r="12" spans="1:17" x14ac:dyDescent="0.25">
      <c r="B12" s="4">
        <v>60</v>
      </c>
      <c r="C12" s="5">
        <v>0</v>
      </c>
      <c r="D12" s="6">
        <v>0</v>
      </c>
      <c r="E12" s="6"/>
      <c r="G12" s="9" t="s">
        <v>121</v>
      </c>
      <c r="H12" s="14">
        <f>C6*0.05*50</f>
        <v>7.3308114120616982E-2</v>
      </c>
      <c r="I12" s="15">
        <f>C18*0.05*50</f>
        <v>0.13094308310423367</v>
      </c>
      <c r="K12"/>
      <c r="P12" s="2"/>
      <c r="Q12" s="18"/>
    </row>
    <row r="13" spans="1:17" x14ac:dyDescent="0.25">
      <c r="B13" s="4">
        <v>120</v>
      </c>
      <c r="C13" s="5">
        <v>0</v>
      </c>
      <c r="D13" s="6">
        <v>0</v>
      </c>
      <c r="E13" s="6"/>
      <c r="G13" s="9" t="s">
        <v>123</v>
      </c>
      <c r="H13" s="16">
        <f>C24*0.05*50</f>
        <v>0.11634378941538411</v>
      </c>
      <c r="I13" s="17">
        <f>C12*0.05*50</f>
        <v>0</v>
      </c>
      <c r="K13"/>
      <c r="P13" s="2"/>
      <c r="Q13" s="18"/>
    </row>
    <row r="14" spans="1:17" x14ac:dyDescent="0.25">
      <c r="B14" s="4">
        <v>240</v>
      </c>
      <c r="C14" s="5">
        <v>0</v>
      </c>
      <c r="D14" s="6">
        <v>0</v>
      </c>
      <c r="E14" s="6"/>
      <c r="G14"/>
      <c r="H14" s="2"/>
      <c r="I14" s="2"/>
      <c r="K14"/>
      <c r="P14" s="2"/>
      <c r="Q14" s="18"/>
    </row>
    <row r="15" spans="1:17" x14ac:dyDescent="0.25">
      <c r="A15" s="4" t="s">
        <v>103</v>
      </c>
      <c r="B15" s="4">
        <v>0</v>
      </c>
      <c r="C15" s="5">
        <v>0</v>
      </c>
      <c r="D15" s="6">
        <v>0</v>
      </c>
      <c r="E15" s="6"/>
      <c r="G15" s="4" t="s">
        <v>122</v>
      </c>
      <c r="H15" s="6" t="s">
        <v>101</v>
      </c>
      <c r="I15" s="6" t="s">
        <v>102</v>
      </c>
      <c r="K15"/>
      <c r="P15" s="2"/>
    </row>
    <row r="16" spans="1:17" x14ac:dyDescent="0.25">
      <c r="B16" s="4">
        <v>15</v>
      </c>
      <c r="C16" s="5">
        <v>9.4705063435717735E-3</v>
      </c>
      <c r="D16" s="6">
        <v>0.9470506343571774</v>
      </c>
      <c r="E16" s="6"/>
      <c r="G16" s="9" t="s">
        <v>121</v>
      </c>
      <c r="H16" s="14">
        <f>C8*0.05*50</f>
        <v>0.38336614851141126</v>
      </c>
      <c r="I16" s="15">
        <f>C20*0.05*50</f>
        <v>0.59093489002585842</v>
      </c>
      <c r="K16"/>
      <c r="P16" s="2"/>
    </row>
    <row r="17" spans="1:17" x14ac:dyDescent="0.25">
      <c r="B17" s="4">
        <v>30</v>
      </c>
      <c r="C17" s="5">
        <v>2.2728963592250198E-2</v>
      </c>
      <c r="D17" s="6">
        <v>2.2728963592250198</v>
      </c>
      <c r="E17" s="6"/>
      <c r="G17" s="9" t="s">
        <v>123</v>
      </c>
      <c r="H17" s="16">
        <f>C26*0.05*50</f>
        <v>0.60241651105807315</v>
      </c>
      <c r="I17" s="17">
        <f>C14*0.05*50</f>
        <v>0</v>
      </c>
      <c r="K17"/>
      <c r="P17" s="2"/>
    </row>
    <row r="18" spans="1:17" x14ac:dyDescent="0.25">
      <c r="B18" s="4">
        <v>60</v>
      </c>
      <c r="C18" s="5">
        <v>5.2377233241693459E-2</v>
      </c>
      <c r="D18" s="6">
        <v>5.2377233241693455</v>
      </c>
      <c r="E18" s="6"/>
      <c r="K18"/>
      <c r="P18" s="2"/>
    </row>
    <row r="19" spans="1:17" x14ac:dyDescent="0.25">
      <c r="B19" s="4">
        <v>120</v>
      </c>
      <c r="C19" s="5">
        <v>0.12486463373707585</v>
      </c>
      <c r="D19" s="6">
        <v>12.486463373707585</v>
      </c>
      <c r="E19" s="6"/>
      <c r="G19" s="7" t="s">
        <v>119</v>
      </c>
      <c r="H19"/>
      <c r="I19"/>
      <c r="K19"/>
      <c r="P19" s="2"/>
    </row>
    <row r="20" spans="1:17" x14ac:dyDescent="0.25">
      <c r="B20" s="4">
        <v>240</v>
      </c>
      <c r="C20" s="5">
        <v>0.23637395601034333</v>
      </c>
      <c r="D20" s="6">
        <v>23.637395601034335</v>
      </c>
      <c r="E20" s="6"/>
      <c r="K20"/>
      <c r="P20" s="2"/>
    </row>
    <row r="21" spans="1:17" x14ac:dyDescent="0.25">
      <c r="A21" s="4" t="s">
        <v>104</v>
      </c>
      <c r="B21" s="4">
        <v>0</v>
      </c>
      <c r="C21" s="5">
        <v>0</v>
      </c>
      <c r="D21" s="6">
        <v>0</v>
      </c>
      <c r="E21" s="6"/>
      <c r="K21"/>
      <c r="P21" s="2"/>
    </row>
    <row r="22" spans="1:17" x14ac:dyDescent="0.25">
      <c r="B22" s="4">
        <v>15</v>
      </c>
      <c r="C22" s="5">
        <v>8.5351284807075444E-3</v>
      </c>
      <c r="D22" s="6">
        <v>0.85351284807075445</v>
      </c>
      <c r="E22" s="6"/>
      <c r="K22"/>
      <c r="P22" s="2"/>
      <c r="Q22" s="18"/>
    </row>
    <row r="23" spans="1:17" x14ac:dyDescent="0.25">
      <c r="B23" s="4">
        <v>30</v>
      </c>
      <c r="C23" s="5">
        <v>1.925944293964147E-2</v>
      </c>
      <c r="D23" s="6">
        <v>1.9259442939641471</v>
      </c>
      <c r="E23" s="6"/>
      <c r="K23"/>
      <c r="P23" s="2"/>
    </row>
    <row r="24" spans="1:17" x14ac:dyDescent="0.25">
      <c r="B24" s="4">
        <v>60</v>
      </c>
      <c r="C24" s="5">
        <v>4.6537515766153642E-2</v>
      </c>
      <c r="D24" s="6">
        <v>4.6537515766153641</v>
      </c>
      <c r="E24" s="6"/>
      <c r="K24"/>
      <c r="P24" s="2"/>
    </row>
    <row r="25" spans="1:17" x14ac:dyDescent="0.25">
      <c r="B25" s="4">
        <v>120</v>
      </c>
      <c r="C25" s="5">
        <v>0.11983491688544035</v>
      </c>
      <c r="D25" s="6">
        <v>11.983491688544035</v>
      </c>
      <c r="E25" s="6"/>
      <c r="K25"/>
      <c r="P25" s="2"/>
    </row>
    <row r="26" spans="1:17" x14ac:dyDescent="0.25">
      <c r="B26" s="4">
        <v>240</v>
      </c>
      <c r="C26" s="5">
        <v>0.24096660442322923</v>
      </c>
      <c r="D26" s="6">
        <v>24.096660442322921</v>
      </c>
      <c r="E26" s="6"/>
      <c r="K26"/>
      <c r="P26" s="2"/>
    </row>
    <row r="27" spans="1:17" x14ac:dyDescent="0.25">
      <c r="C27" s="5"/>
      <c r="D27" s="6"/>
      <c r="E27" s="6"/>
    </row>
    <row r="28" spans="1:17" x14ac:dyDescent="0.25">
      <c r="C28" s="5"/>
      <c r="D28" s="6"/>
      <c r="E28" s="6"/>
    </row>
    <row r="29" spans="1:17" x14ac:dyDescent="0.25">
      <c r="C29" s="5"/>
      <c r="D29" s="6"/>
      <c r="E29" s="6"/>
    </row>
    <row r="30" spans="1:17" x14ac:dyDescent="0.25">
      <c r="C30" s="5"/>
      <c r="D30" s="6"/>
      <c r="E30" s="6"/>
    </row>
    <row r="31" spans="1:17" x14ac:dyDescent="0.25">
      <c r="C31" s="5"/>
      <c r="D31" s="6"/>
      <c r="E31" s="6"/>
    </row>
    <row r="32" spans="1:17" x14ac:dyDescent="0.25">
      <c r="C32" s="5"/>
      <c r="D32" s="6"/>
      <c r="E32" s="6"/>
    </row>
    <row r="33" spans="3:5" x14ac:dyDescent="0.25">
      <c r="C33" s="5"/>
      <c r="D33" s="6"/>
      <c r="E33" s="6"/>
    </row>
    <row r="34" spans="3:5" x14ac:dyDescent="0.25">
      <c r="C34" s="5"/>
      <c r="D34" s="6"/>
      <c r="E34" s="6"/>
    </row>
    <row r="35" spans="3:5" x14ac:dyDescent="0.25">
      <c r="C35" s="5"/>
      <c r="D35" s="6"/>
      <c r="E35" s="6"/>
    </row>
    <row r="36" spans="3:5" x14ac:dyDescent="0.25">
      <c r="C36" s="5"/>
      <c r="D36" s="6"/>
      <c r="E36" s="6"/>
    </row>
    <row r="37" spans="3:5" x14ac:dyDescent="0.25">
      <c r="C37" s="5"/>
      <c r="D37" s="6"/>
      <c r="E37" s="6"/>
    </row>
    <row r="38" spans="3:5" x14ac:dyDescent="0.25">
      <c r="C38" s="5"/>
      <c r="D38" s="6"/>
      <c r="E38" s="6"/>
    </row>
    <row r="39" spans="3:5" x14ac:dyDescent="0.25">
      <c r="C39" s="5"/>
      <c r="D39" s="6"/>
      <c r="E39" s="6"/>
    </row>
    <row r="40" spans="3:5" x14ac:dyDescent="0.25">
      <c r="C40" s="5"/>
      <c r="D40" s="6"/>
      <c r="E40" s="6"/>
    </row>
    <row r="41" spans="3:5" x14ac:dyDescent="0.25">
      <c r="C41" s="5"/>
      <c r="D41" s="6"/>
      <c r="E41" s="6"/>
    </row>
    <row r="42" spans="3:5" x14ac:dyDescent="0.25">
      <c r="C42" s="5"/>
      <c r="D42" s="6"/>
      <c r="E42" s="6"/>
    </row>
    <row r="43" spans="3:5" x14ac:dyDescent="0.25">
      <c r="C43" s="5"/>
      <c r="D43" s="6"/>
      <c r="E43" s="6"/>
    </row>
    <row r="44" spans="3:5" x14ac:dyDescent="0.25">
      <c r="C44" s="5"/>
      <c r="D44" s="6"/>
      <c r="E44" s="6"/>
    </row>
    <row r="45" spans="3:5" x14ac:dyDescent="0.25">
      <c r="C45" s="5"/>
      <c r="D45" s="6"/>
      <c r="E45" s="6"/>
    </row>
    <row r="46" spans="3:5" x14ac:dyDescent="0.25">
      <c r="C46" s="5"/>
      <c r="D46" s="6"/>
      <c r="E46" s="6"/>
    </row>
    <row r="47" spans="3:5" x14ac:dyDescent="0.25">
      <c r="C47" s="5"/>
      <c r="D47" s="6"/>
      <c r="E47" s="6"/>
    </row>
    <row r="48" spans="3:5" x14ac:dyDescent="0.25">
      <c r="C48" s="5"/>
      <c r="D48" s="6"/>
      <c r="E48" s="6"/>
    </row>
    <row r="49" spans="3:5" x14ac:dyDescent="0.25">
      <c r="C49" s="5"/>
      <c r="D49" s="6"/>
      <c r="E49" s="6"/>
    </row>
    <row r="50" spans="3:5" x14ac:dyDescent="0.25">
      <c r="C50" s="5"/>
      <c r="D50" s="6"/>
      <c r="E50" s="6"/>
    </row>
  </sheetData>
  <pageMargins left="0.7" right="0.7" top="0.75" bottom="0.75" header="0.3" footer="0.3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zoomScale="51" zoomScaleNormal="51" workbookViewId="0"/>
  </sheetViews>
  <sheetFormatPr defaultRowHeight="15" x14ac:dyDescent="0.25"/>
  <sheetData>
    <row r="1" spans="1:9" ht="17.25" x14ac:dyDescent="0.25">
      <c r="A1" t="s">
        <v>111</v>
      </c>
      <c r="B1" s="4"/>
      <c r="C1" s="4"/>
      <c r="D1" s="4"/>
    </row>
    <row r="2" spans="1:9" x14ac:dyDescent="0.25">
      <c r="A2" t="s">
        <v>100</v>
      </c>
      <c r="B2" t="s">
        <v>99</v>
      </c>
      <c r="C2" s="3" t="s">
        <v>107</v>
      </c>
      <c r="D2" s="2" t="s">
        <v>108</v>
      </c>
    </row>
    <row r="3" spans="1:9" x14ac:dyDescent="0.25">
      <c r="A3" t="s">
        <v>101</v>
      </c>
      <c r="B3">
        <v>0</v>
      </c>
      <c r="C3" s="3">
        <v>0</v>
      </c>
      <c r="D3" s="2">
        <v>0</v>
      </c>
    </row>
    <row r="4" spans="1:9" x14ac:dyDescent="0.25">
      <c r="B4">
        <v>15</v>
      </c>
      <c r="C4" s="3">
        <v>9.5001653621516816E-3</v>
      </c>
      <c r="D4" s="2">
        <v>0.95001653621516813</v>
      </c>
      <c r="G4" s="7" t="s">
        <v>112</v>
      </c>
    </row>
    <row r="5" spans="1:9" x14ac:dyDescent="0.25">
      <c r="B5">
        <v>30</v>
      </c>
      <c r="C5" s="3">
        <v>2.1353499612188218E-2</v>
      </c>
      <c r="D5" s="2">
        <v>2.135349961218822</v>
      </c>
      <c r="G5" s="8"/>
      <c r="H5" s="4" t="s">
        <v>113</v>
      </c>
      <c r="I5" s="4" t="s">
        <v>114</v>
      </c>
    </row>
    <row r="6" spans="1:9" x14ac:dyDescent="0.25">
      <c r="B6">
        <v>60</v>
      </c>
      <c r="C6" s="3">
        <v>4.9784746983659089E-2</v>
      </c>
      <c r="D6" s="2">
        <v>4.9784746983659094</v>
      </c>
      <c r="G6" s="9" t="s">
        <v>113</v>
      </c>
      <c r="H6" s="10" t="s">
        <v>115</v>
      </c>
      <c r="I6" s="11" t="s">
        <v>116</v>
      </c>
    </row>
    <row r="7" spans="1:9" x14ac:dyDescent="0.25">
      <c r="B7">
        <v>120</v>
      </c>
      <c r="C7" s="3">
        <v>0.10058013275336361</v>
      </c>
      <c r="D7" s="2">
        <v>10.058013275336361</v>
      </c>
      <c r="G7" s="9" t="s">
        <v>114</v>
      </c>
      <c r="H7" s="12" t="s">
        <v>117</v>
      </c>
      <c r="I7" s="13" t="s">
        <v>118</v>
      </c>
    </row>
    <row r="8" spans="1:9" x14ac:dyDescent="0.25">
      <c r="B8">
        <v>240</v>
      </c>
      <c r="C8" s="3">
        <v>0.18576836016695822</v>
      </c>
      <c r="D8" s="2">
        <v>18.576836016695822</v>
      </c>
    </row>
    <row r="9" spans="1:9" x14ac:dyDescent="0.25">
      <c r="A9" t="s">
        <v>102</v>
      </c>
      <c r="B9">
        <v>0</v>
      </c>
      <c r="C9" s="3">
        <v>0</v>
      </c>
      <c r="D9" s="2">
        <v>0</v>
      </c>
    </row>
    <row r="10" spans="1:9" x14ac:dyDescent="0.25">
      <c r="B10">
        <v>15</v>
      </c>
      <c r="C10" s="3">
        <v>0</v>
      </c>
      <c r="D10" s="2">
        <v>0</v>
      </c>
    </row>
    <row r="11" spans="1:9" ht="17.25" x14ac:dyDescent="0.25">
      <c r="B11">
        <v>30</v>
      </c>
      <c r="C11" s="3">
        <v>0</v>
      </c>
      <c r="D11" s="2">
        <v>0</v>
      </c>
      <c r="F11" s="18" t="s">
        <v>111</v>
      </c>
    </row>
    <row r="12" spans="1:9" x14ac:dyDescent="0.25">
      <c r="B12">
        <v>60</v>
      </c>
      <c r="C12" s="3">
        <v>0</v>
      </c>
      <c r="D12" s="2">
        <v>0</v>
      </c>
      <c r="G12" s="4" t="s">
        <v>120</v>
      </c>
      <c r="H12" s="4" t="s">
        <v>101</v>
      </c>
      <c r="I12" s="4" t="s">
        <v>102</v>
      </c>
    </row>
    <row r="13" spans="1:9" x14ac:dyDescent="0.25">
      <c r="B13">
        <v>120</v>
      </c>
      <c r="C13" s="3">
        <v>0</v>
      </c>
      <c r="D13" s="2">
        <v>0</v>
      </c>
      <c r="F13" s="4"/>
      <c r="G13" s="9" t="s">
        <v>121</v>
      </c>
      <c r="H13" s="14">
        <f>'37 15 summary'!C6*0.5*50</f>
        <v>1.2446186745914773</v>
      </c>
      <c r="I13" s="15">
        <f>'37 15 summary'!C18*0.5*50</f>
        <v>2.0068279585717761</v>
      </c>
    </row>
    <row r="14" spans="1:9" x14ac:dyDescent="0.25">
      <c r="B14">
        <v>240</v>
      </c>
      <c r="C14" s="3">
        <v>0</v>
      </c>
      <c r="D14" s="2">
        <v>0</v>
      </c>
      <c r="F14" s="4"/>
      <c r="G14" s="9" t="s">
        <v>123</v>
      </c>
      <c r="H14" s="16">
        <f>'37 15 summary'!C24*0.5*50</f>
        <v>2.1775869513404338</v>
      </c>
      <c r="I14" s="17">
        <f>'37 15 summary'!C12*0.5*50</f>
        <v>0</v>
      </c>
    </row>
    <row r="15" spans="1:9" x14ac:dyDescent="0.25">
      <c r="A15" t="s">
        <v>103</v>
      </c>
      <c r="B15">
        <v>0</v>
      </c>
      <c r="C15" s="3">
        <v>0</v>
      </c>
      <c r="D15" s="2">
        <v>0</v>
      </c>
      <c r="F15" s="4"/>
      <c r="H15" s="2"/>
      <c r="I15" s="2"/>
    </row>
    <row r="16" spans="1:9" x14ac:dyDescent="0.25">
      <c r="B16">
        <v>15</v>
      </c>
      <c r="C16" s="3">
        <v>1.5595774988249813E-2</v>
      </c>
      <c r="D16" s="2">
        <v>1.5595774988249813</v>
      </c>
      <c r="F16" s="4"/>
      <c r="G16" s="4" t="s">
        <v>122</v>
      </c>
      <c r="H16" s="6" t="s">
        <v>101</v>
      </c>
      <c r="I16" s="6" t="s">
        <v>102</v>
      </c>
    </row>
    <row r="17" spans="1:9" x14ac:dyDescent="0.25">
      <c r="B17">
        <v>30</v>
      </c>
      <c r="C17" s="3">
        <v>3.9182739381365517E-2</v>
      </c>
      <c r="D17" s="2">
        <v>3.9182739381365517</v>
      </c>
      <c r="F17" s="4"/>
      <c r="G17" s="9" t="s">
        <v>121</v>
      </c>
      <c r="H17" s="14">
        <f>'37 15 summary'!C8*0.5*50</f>
        <v>4.6442090041739554</v>
      </c>
      <c r="I17" s="15">
        <f>'37 15 summary'!C20*0.5*50</f>
        <v>6.2470260141710776</v>
      </c>
    </row>
    <row r="18" spans="1:9" x14ac:dyDescent="0.25">
      <c r="B18">
        <v>60</v>
      </c>
      <c r="C18" s="3">
        <v>8.0273118342871042E-2</v>
      </c>
      <c r="D18" s="2">
        <v>8.0273118342871044</v>
      </c>
      <c r="F18" s="4"/>
      <c r="G18" s="9" t="s">
        <v>123</v>
      </c>
      <c r="H18" s="16">
        <f>'37 15 summary'!C26*0.5*50</f>
        <v>6.7830719314353205</v>
      </c>
      <c r="I18" s="17">
        <f>'37 15 summary'!C14*0.5*50</f>
        <v>0</v>
      </c>
    </row>
    <row r="19" spans="1:9" x14ac:dyDescent="0.25">
      <c r="B19">
        <v>120</v>
      </c>
      <c r="C19" s="3">
        <v>0.15180558141051717</v>
      </c>
      <c r="D19" s="2">
        <v>15.180558141051717</v>
      </c>
    </row>
    <row r="20" spans="1:9" x14ac:dyDescent="0.25">
      <c r="B20">
        <v>240</v>
      </c>
      <c r="C20" s="3">
        <v>0.2498810405668431</v>
      </c>
      <c r="D20" s="2">
        <v>24.98810405668431</v>
      </c>
      <c r="G20" s="7" t="s">
        <v>119</v>
      </c>
    </row>
    <row r="21" spans="1:9" x14ac:dyDescent="0.25">
      <c r="A21" t="s">
        <v>104</v>
      </c>
      <c r="B21">
        <v>0</v>
      </c>
      <c r="C21" s="3">
        <v>0</v>
      </c>
      <c r="D21" s="2">
        <v>0</v>
      </c>
    </row>
    <row r="22" spans="1:9" x14ac:dyDescent="0.25">
      <c r="B22">
        <v>15</v>
      </c>
      <c r="C22" s="3">
        <v>1.8669564058336169E-2</v>
      </c>
      <c r="D22" s="2">
        <v>1.866956405833617</v>
      </c>
    </row>
    <row r="23" spans="1:9" x14ac:dyDescent="0.25">
      <c r="B23">
        <v>30</v>
      </c>
      <c r="C23" s="3">
        <v>4.4474033283249718E-2</v>
      </c>
      <c r="D23" s="2">
        <v>4.4474033283249721</v>
      </c>
    </row>
    <row r="24" spans="1:9" x14ac:dyDescent="0.25">
      <c r="B24">
        <v>60</v>
      </c>
      <c r="C24" s="3">
        <v>8.7103478053617359E-2</v>
      </c>
      <c r="D24" s="2">
        <v>8.7103478053617351</v>
      </c>
    </row>
    <row r="25" spans="1:9" x14ac:dyDescent="0.25">
      <c r="B25">
        <v>120</v>
      </c>
      <c r="C25" s="3">
        <v>0.1627283009562864</v>
      </c>
      <c r="D25" s="2">
        <v>16.272830095628642</v>
      </c>
    </row>
    <row r="26" spans="1:9" x14ac:dyDescent="0.25">
      <c r="B26">
        <v>240</v>
      </c>
      <c r="C26" s="3">
        <v>0.27132287725741283</v>
      </c>
      <c r="D26" s="2">
        <v>27.132287725741282</v>
      </c>
    </row>
  </sheetData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(2)</vt:lpstr>
      <vt:lpstr>calcs (1)</vt:lpstr>
      <vt:lpstr>calcs (2)</vt:lpstr>
      <vt:lpstr>.05 summary</vt:lpstr>
      <vt:lpstr>37 15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Rashmi Nandikur</cp:lastModifiedBy>
  <cp:lastPrinted>2013-03-02T00:53:19Z</cp:lastPrinted>
  <dcterms:created xsi:type="dcterms:W3CDTF">2013-03-01T18:20:15Z</dcterms:created>
  <dcterms:modified xsi:type="dcterms:W3CDTF">2015-01-14T19:59:42Z</dcterms:modified>
</cp:coreProperties>
</file>