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dge Key" sheetId="1" r:id="rId1"/>
    <sheet name="Serine Cycle (0-30 min)" sheetId="2" r:id="rId2"/>
    <sheet name="Sheet3" sheetId="3" r:id="rId3"/>
  </sheets>
  <externalReferences>
    <externalReference r:id="rId4"/>
  </externalReferences>
  <calcPr calcId="145621" refMode="R1C1" concurrentCalc="0"/>
</workbook>
</file>

<file path=xl/calcChain.xml><?xml version="1.0" encoding="utf-8"?>
<calcChain xmlns="http://schemas.openxmlformats.org/spreadsheetml/2006/main">
  <c r="I39" i="2" l="1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G12" i="2"/>
  <c r="F12" i="2"/>
  <c r="E12" i="2"/>
  <c r="D12" i="2"/>
  <c r="G11" i="2"/>
  <c r="D11" i="2"/>
  <c r="G10" i="2"/>
  <c r="D10" i="2"/>
  <c r="G9" i="2"/>
  <c r="F9" i="2"/>
  <c r="E9" i="2"/>
  <c r="G8" i="2"/>
  <c r="F8" i="2"/>
  <c r="E8" i="2"/>
  <c r="D8" i="2"/>
  <c r="G7" i="2"/>
  <c r="F7" i="2"/>
  <c r="E7" i="2"/>
  <c r="D7" i="2"/>
</calcChain>
</file>

<file path=xl/sharedStrings.xml><?xml version="1.0" encoding="utf-8"?>
<sst xmlns="http://schemas.openxmlformats.org/spreadsheetml/2006/main" count="86" uniqueCount="61">
  <si>
    <t>Key</t>
    <phoneticPr fontId="0" type="noConversion"/>
  </si>
  <si>
    <t>Edge</t>
    <phoneticPr fontId="0" type="noConversion"/>
  </si>
  <si>
    <t>ID</t>
    <phoneticPr fontId="0" type="noConversion"/>
  </si>
  <si>
    <t>Fold Change</t>
    <phoneticPr fontId="0" type="noConversion"/>
  </si>
  <si>
    <t>Arrow count</t>
    <phoneticPr fontId="0" type="noConversion"/>
  </si>
  <si>
    <t>Gene Intensities</t>
    <phoneticPr fontId="0" type="noConversion"/>
  </si>
  <si>
    <t>Thickness (pt)</t>
    <phoneticPr fontId="0" type="noConversion"/>
  </si>
  <si>
    <t>No change</t>
    <phoneticPr fontId="0" type="noConversion"/>
  </si>
  <si>
    <t>0.5 &lt; 500</t>
    <phoneticPr fontId="0" type="noConversion"/>
  </si>
  <si>
    <t>1.5-2 fold</t>
    <phoneticPr fontId="0" type="noConversion"/>
  </si>
  <si>
    <t>500-1,000</t>
    <phoneticPr fontId="0" type="noConversion"/>
  </si>
  <si>
    <t>2-5 fold</t>
    <phoneticPr fontId="0" type="noConversion"/>
  </si>
  <si>
    <t>1,000-,5000</t>
    <phoneticPr fontId="0" type="noConversion"/>
  </si>
  <si>
    <t>5-9.9 fold</t>
    <phoneticPr fontId="0" type="noConversion"/>
  </si>
  <si>
    <t>5,000-10,000</t>
    <phoneticPr fontId="0" type="noConversion"/>
  </si>
  <si>
    <t>10-20 fold</t>
    <phoneticPr fontId="0" type="noConversion"/>
  </si>
  <si>
    <t>10,000-50,000</t>
    <phoneticPr fontId="0" type="noConversion"/>
  </si>
  <si>
    <t>20-50 fold</t>
    <phoneticPr fontId="0" type="noConversion"/>
  </si>
  <si>
    <t>50,000-100,000</t>
    <phoneticPr fontId="0" type="noConversion"/>
  </si>
  <si>
    <t>&gt; 50 fold</t>
    <phoneticPr fontId="0" type="noConversion"/>
  </si>
  <si>
    <t>&gt;100,000</t>
    <phoneticPr fontId="0" type="noConversion"/>
  </si>
  <si>
    <t>Edge Colors</t>
    <phoneticPr fontId="0" type="noConversion"/>
  </si>
  <si>
    <t>Color</t>
    <phoneticPr fontId="0" type="noConversion"/>
  </si>
  <si>
    <t>Label</t>
    <phoneticPr fontId="0" type="noConversion"/>
  </si>
  <si>
    <t>Orange</t>
    <phoneticPr fontId="0" type="noConversion"/>
  </si>
  <si>
    <t>Up in both data sets</t>
    <phoneticPr fontId="0" type="noConversion"/>
  </si>
  <si>
    <t>Red</t>
    <phoneticPr fontId="0" type="noConversion"/>
  </si>
  <si>
    <t>Up in 1 data set, no change in the other</t>
    <phoneticPr fontId="0" type="noConversion"/>
  </si>
  <si>
    <t>Light Green</t>
    <phoneticPr fontId="0" type="noConversion"/>
  </si>
  <si>
    <t>Down in both data sets</t>
    <phoneticPr fontId="0" type="noConversion"/>
  </si>
  <si>
    <t>Dark Green</t>
    <phoneticPr fontId="0" type="noConversion"/>
  </si>
  <si>
    <t>Down in 1 data set, no change in the other</t>
    <phoneticPr fontId="0" type="noConversion"/>
  </si>
  <si>
    <t>Black</t>
    <phoneticPr fontId="0" type="noConversion"/>
  </si>
  <si>
    <t>No change in both data sets</t>
    <phoneticPr fontId="0" type="noConversion"/>
  </si>
  <si>
    <t>Blue</t>
    <phoneticPr fontId="0" type="noConversion"/>
  </si>
  <si>
    <t>Up in one data set, down in the other</t>
    <phoneticPr fontId="0" type="noConversion"/>
  </si>
  <si>
    <t>Module</t>
    <phoneticPr fontId="0" type="noConversion"/>
  </si>
  <si>
    <t>Serine Cycle</t>
    <phoneticPr fontId="0" type="noConversion"/>
  </si>
  <si>
    <t>Time</t>
    <phoneticPr fontId="0" type="noConversion"/>
  </si>
  <si>
    <t>Initial (0-30 min)</t>
    <phoneticPr fontId="0" type="noConversion"/>
  </si>
  <si>
    <t>Metabolite Nodes</t>
    <phoneticPr fontId="0" type="noConversion"/>
  </si>
  <si>
    <t>Metabolite</t>
    <phoneticPr fontId="0" type="noConversion"/>
  </si>
  <si>
    <t>Node Type ID</t>
    <phoneticPr fontId="0" type="noConversion"/>
  </si>
  <si>
    <t>Green</t>
    <phoneticPr fontId="0" type="noConversion"/>
  </si>
  <si>
    <t>Mal</t>
    <phoneticPr fontId="0" type="noConversion"/>
  </si>
  <si>
    <t>MaCoA</t>
    <phoneticPr fontId="0" type="noConversion"/>
  </si>
  <si>
    <t>GLY</t>
    <phoneticPr fontId="0" type="noConversion"/>
  </si>
  <si>
    <t>SER</t>
    <phoneticPr fontId="0" type="noConversion"/>
  </si>
  <si>
    <t>HPR</t>
    <phoneticPr fontId="0" type="noConversion"/>
  </si>
  <si>
    <t>2PG</t>
    <phoneticPr fontId="0" type="noConversion"/>
  </si>
  <si>
    <t>PEP</t>
    <phoneticPr fontId="0" type="noConversion"/>
  </si>
  <si>
    <t>OAA</t>
    <phoneticPr fontId="0" type="noConversion"/>
  </si>
  <si>
    <t>Metabolite Edges</t>
    <phoneticPr fontId="0" type="noConversion"/>
  </si>
  <si>
    <t>From ID</t>
    <phoneticPr fontId="0" type="noConversion"/>
  </si>
  <si>
    <t>To ID</t>
    <phoneticPr fontId="0" type="noConversion"/>
  </si>
  <si>
    <t>Directed</t>
    <phoneticPr fontId="0" type="noConversion"/>
  </si>
  <si>
    <t>Edge Type ID</t>
    <phoneticPr fontId="0" type="noConversion"/>
  </si>
  <si>
    <t>Yes</t>
    <phoneticPr fontId="0" type="noConversion"/>
  </si>
  <si>
    <t>Bi</t>
    <phoneticPr fontId="0" type="noConversion"/>
  </si>
  <si>
    <t>Yes</t>
    <phoneticPr fontId="0" type="noConversion"/>
  </si>
  <si>
    <t>Yes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</si>
</sst>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hmi/Desktop/R%20Project/Code%20on%205-15-2014/ReConnect%20old/Workbook_Structures/bin/Debug/Training_SS/Path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bolite Key"/>
      <sheetName val="Cofactor Key"/>
      <sheetName val="Edge Key"/>
      <sheetName val="Serine Cycle (0-30 min)"/>
    </sheetNames>
    <sheetDataSet>
      <sheetData sheetId="0">
        <row r="4">
          <cell r="A4">
            <v>1</v>
          </cell>
          <cell r="B4" t="str">
            <v>&gt;10x increase</v>
          </cell>
          <cell r="C4">
            <v>1</v>
          </cell>
          <cell r="D4">
            <v>3</v>
          </cell>
          <cell r="E4">
            <v>55</v>
          </cell>
        </row>
        <row r="5">
          <cell r="A5">
            <v>2</v>
          </cell>
          <cell r="B5" t="str">
            <v>5-10x increase</v>
          </cell>
          <cell r="C5">
            <v>2</v>
          </cell>
          <cell r="D5">
            <v>5</v>
          </cell>
          <cell r="E5">
            <v>114</v>
          </cell>
        </row>
        <row r="6">
          <cell r="A6">
            <v>3</v>
          </cell>
          <cell r="B6" t="str">
            <v>2-5x increase</v>
          </cell>
          <cell r="C6">
            <v>0</v>
          </cell>
          <cell r="D6">
            <v>0</v>
          </cell>
          <cell r="E6">
            <v>255</v>
          </cell>
        </row>
        <row r="7">
          <cell r="A7">
            <v>4</v>
          </cell>
          <cell r="B7" t="str">
            <v>1.5-2x increase, or detected when not detected at time = 0</v>
          </cell>
          <cell r="C7">
            <v>3</v>
          </cell>
          <cell r="D7">
            <v>105</v>
          </cell>
          <cell r="E7">
            <v>254</v>
          </cell>
        </row>
        <row r="8">
          <cell r="A8">
            <v>5</v>
          </cell>
          <cell r="B8" t="str">
            <v>No change</v>
          </cell>
          <cell r="C8">
            <v>92</v>
          </cell>
          <cell r="D8">
            <v>174</v>
          </cell>
          <cell r="E8">
            <v>242</v>
          </cell>
        </row>
        <row r="9">
          <cell r="A9">
            <v>6</v>
          </cell>
          <cell r="B9" t="str">
            <v>1.5-2x decrease</v>
          </cell>
          <cell r="C9">
            <v>143</v>
          </cell>
          <cell r="D9">
            <v>199</v>
          </cell>
          <cell r="E9">
            <v>245</v>
          </cell>
        </row>
        <row r="10">
          <cell r="A10">
            <v>7</v>
          </cell>
          <cell r="B10" t="str">
            <v>2-5x decrease</v>
          </cell>
          <cell r="C10">
            <v>182</v>
          </cell>
          <cell r="D10">
            <v>224</v>
          </cell>
          <cell r="E10">
            <v>252</v>
          </cell>
        </row>
        <row r="11">
          <cell r="A11">
            <v>8</v>
          </cell>
          <cell r="B11" t="str">
            <v>&gt;5x decrease</v>
          </cell>
          <cell r="C11">
            <v>215</v>
          </cell>
          <cell r="D11">
            <v>238</v>
          </cell>
          <cell r="E11">
            <v>253</v>
          </cell>
        </row>
        <row r="12">
          <cell r="A12">
            <v>9</v>
          </cell>
          <cell r="B12" t="str">
            <v>Not detected when measured</v>
          </cell>
          <cell r="C12">
            <v>221</v>
          </cell>
          <cell r="D12">
            <v>221</v>
          </cell>
          <cell r="E12">
            <v>221</v>
          </cell>
        </row>
      </sheetData>
      <sheetData sheetId="1"/>
      <sheetData sheetId="2">
        <row r="4">
          <cell r="A4">
            <v>1</v>
          </cell>
          <cell r="B4" t="str">
            <v>No change</v>
          </cell>
          <cell r="C4">
            <v>1</v>
          </cell>
          <cell r="D4" t="str">
            <v>0.5 &lt; 500</v>
          </cell>
          <cell r="E4">
            <v>0.5</v>
          </cell>
        </row>
        <row r="5">
          <cell r="A5">
            <v>2</v>
          </cell>
          <cell r="B5" t="str">
            <v>1.5-2 fold</v>
          </cell>
          <cell r="C5">
            <v>1</v>
          </cell>
          <cell r="D5" t="str">
            <v>500-1,000</v>
          </cell>
          <cell r="E5">
            <v>0.75</v>
          </cell>
        </row>
        <row r="6">
          <cell r="A6">
            <v>3</v>
          </cell>
          <cell r="B6" t="str">
            <v>2-5 fold</v>
          </cell>
          <cell r="C6">
            <v>2</v>
          </cell>
          <cell r="D6" t="str">
            <v>1,000-,5000</v>
          </cell>
          <cell r="E6">
            <v>1.25</v>
          </cell>
        </row>
        <row r="7">
          <cell r="A7">
            <v>4</v>
          </cell>
          <cell r="B7" t="str">
            <v>5-9.9 fold</v>
          </cell>
          <cell r="C7">
            <v>3</v>
          </cell>
          <cell r="D7" t="str">
            <v>5,000-10,000</v>
          </cell>
          <cell r="E7">
            <v>1.75</v>
          </cell>
        </row>
        <row r="8">
          <cell r="A8">
            <v>5</v>
          </cell>
          <cell r="B8" t="str">
            <v>10-20 fold</v>
          </cell>
          <cell r="C8">
            <v>4</v>
          </cell>
          <cell r="D8" t="str">
            <v>10,000-50,000</v>
          </cell>
          <cell r="E8">
            <v>2.25</v>
          </cell>
        </row>
        <row r="9">
          <cell r="A9">
            <v>6</v>
          </cell>
          <cell r="B9" t="str">
            <v>20-50 fold</v>
          </cell>
          <cell r="C9">
            <v>5</v>
          </cell>
          <cell r="D9" t="str">
            <v>50,000-100,000</v>
          </cell>
          <cell r="E9">
            <v>3</v>
          </cell>
        </row>
        <row r="10">
          <cell r="A10">
            <v>7</v>
          </cell>
          <cell r="B10" t="str">
            <v>&gt; 50 fold</v>
          </cell>
          <cell r="C10">
            <v>6</v>
          </cell>
          <cell r="D10" t="str">
            <v>&gt;100,000</v>
          </cell>
          <cell r="E10">
            <v>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F25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1</v>
      </c>
      <c r="B4" t="s">
        <v>7</v>
      </c>
      <c r="C4">
        <v>1</v>
      </c>
      <c r="D4" t="s">
        <v>8</v>
      </c>
      <c r="E4">
        <v>0.5</v>
      </c>
    </row>
    <row r="5" spans="1:5" x14ac:dyDescent="0.25">
      <c r="A5">
        <v>2</v>
      </c>
      <c r="B5" t="s">
        <v>9</v>
      </c>
      <c r="C5">
        <v>1</v>
      </c>
      <c r="D5" t="s">
        <v>10</v>
      </c>
      <c r="E5">
        <v>0.75</v>
      </c>
    </row>
    <row r="6" spans="1:5" x14ac:dyDescent="0.25">
      <c r="A6">
        <v>3</v>
      </c>
      <c r="B6" t="s">
        <v>11</v>
      </c>
      <c r="C6">
        <v>2</v>
      </c>
      <c r="D6" t="s">
        <v>12</v>
      </c>
      <c r="E6">
        <v>1.25</v>
      </c>
    </row>
    <row r="7" spans="1:5" x14ac:dyDescent="0.25">
      <c r="A7">
        <v>4</v>
      </c>
      <c r="B7" t="s">
        <v>13</v>
      </c>
      <c r="C7">
        <v>3</v>
      </c>
      <c r="D7" t="s">
        <v>14</v>
      </c>
      <c r="E7">
        <v>1.75</v>
      </c>
    </row>
    <row r="8" spans="1:5" x14ac:dyDescent="0.25">
      <c r="A8">
        <v>5</v>
      </c>
      <c r="B8" t="s">
        <v>15</v>
      </c>
      <c r="C8">
        <v>4</v>
      </c>
      <c r="D8" t="s">
        <v>16</v>
      </c>
      <c r="E8">
        <v>2.25</v>
      </c>
    </row>
    <row r="9" spans="1:5" x14ac:dyDescent="0.25">
      <c r="A9">
        <v>6</v>
      </c>
      <c r="B9" t="s">
        <v>17</v>
      </c>
      <c r="C9">
        <v>5</v>
      </c>
      <c r="D9" t="s">
        <v>18</v>
      </c>
      <c r="E9">
        <v>3</v>
      </c>
    </row>
    <row r="10" spans="1:5" x14ac:dyDescent="0.25">
      <c r="A10">
        <v>7</v>
      </c>
      <c r="B10" t="s">
        <v>19</v>
      </c>
      <c r="C10">
        <v>6</v>
      </c>
      <c r="D10" t="s">
        <v>20</v>
      </c>
      <c r="E10">
        <v>4</v>
      </c>
    </row>
    <row r="14" spans="1:5" x14ac:dyDescent="0.25">
      <c r="A14" t="s">
        <v>21</v>
      </c>
    </row>
    <row r="15" spans="1:5" x14ac:dyDescent="0.25">
      <c r="A15" t="s">
        <v>22</v>
      </c>
      <c r="B15" t="s">
        <v>23</v>
      </c>
    </row>
    <row r="16" spans="1:5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27</v>
      </c>
    </row>
    <row r="18" spans="1:2" x14ac:dyDescent="0.25">
      <c r="A18" t="s">
        <v>28</v>
      </c>
      <c r="B18" t="s">
        <v>29</v>
      </c>
    </row>
    <row r="19" spans="1:2" x14ac:dyDescent="0.25">
      <c r="A19" t="s">
        <v>30</v>
      </c>
      <c r="B19" t="s">
        <v>31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3" sqref="I13"/>
    </sheetView>
  </sheetViews>
  <sheetFormatPr defaultColWidth="12.5703125" defaultRowHeight="15" x14ac:dyDescent="0.25"/>
  <cols>
    <col min="4" max="4" width="28.140625" customWidth="1"/>
  </cols>
  <sheetData>
    <row r="1" spans="1:7" x14ac:dyDescent="0.25">
      <c r="A1" t="s">
        <v>36</v>
      </c>
      <c r="B1" t="s">
        <v>37</v>
      </c>
    </row>
    <row r="2" spans="1:7" x14ac:dyDescent="0.25">
      <c r="A2" t="s">
        <v>38</v>
      </c>
      <c r="B2" t="s">
        <v>39</v>
      </c>
    </row>
    <row r="5" spans="1:7" x14ac:dyDescent="0.25">
      <c r="A5" t="s">
        <v>40</v>
      </c>
    </row>
    <row r="6" spans="1:7" x14ac:dyDescent="0.25">
      <c r="A6" t="s">
        <v>2</v>
      </c>
      <c r="B6" t="s">
        <v>41</v>
      </c>
      <c r="C6" t="s">
        <v>42</v>
      </c>
      <c r="D6" t="s">
        <v>23</v>
      </c>
      <c r="E6" t="s">
        <v>26</v>
      </c>
      <c r="F6" t="s">
        <v>43</v>
      </c>
      <c r="G6" t="s">
        <v>34</v>
      </c>
    </row>
    <row r="7" spans="1:7" x14ac:dyDescent="0.25">
      <c r="A7">
        <v>1</v>
      </c>
      <c r="B7" t="s">
        <v>44</v>
      </c>
      <c r="C7">
        <v>6</v>
      </c>
      <c r="D7" t="str">
        <f>LOOKUP(C7,'[1]Metabolite Key'!$A$4:$A$12,'[1]Metabolite Key'!$B$4:$B$12)</f>
        <v>1.5-2x decrease</v>
      </c>
      <c r="E7">
        <f>LOOKUP(C7,'[1]Metabolite Key'!$A$4:$A$12,'[1]Metabolite Key'!$C$4:$C$12)</f>
        <v>143</v>
      </c>
      <c r="F7">
        <f>LOOKUP(C7,'[1]Metabolite Key'!$A$4:$A$12,'[1]Metabolite Key'!$D$4:$D$12)</f>
        <v>199</v>
      </c>
      <c r="G7">
        <f>LOOKUP(C7,'[1]Metabolite Key'!$A$4:$A$12,'[1]Metabolite Key'!$E$4:$E$12)</f>
        <v>245</v>
      </c>
    </row>
    <row r="8" spans="1:7" x14ac:dyDescent="0.25">
      <c r="A8">
        <v>2</v>
      </c>
      <c r="B8" t="s">
        <v>45</v>
      </c>
      <c r="C8">
        <v>9</v>
      </c>
      <c r="D8" t="str">
        <f>LOOKUP(C8,'[1]Metabolite Key'!$A$4:$A$12,'[1]Metabolite Key'!$B$4:$B$12)</f>
        <v>Not detected when measured</v>
      </c>
      <c r="E8">
        <f>LOOKUP(C8,'[1]Metabolite Key'!$A$4:$A$12,'[1]Metabolite Key'!$C$4:$C$12)</f>
        <v>221</v>
      </c>
      <c r="F8">
        <f>LOOKUP(C8,'[1]Metabolite Key'!$A$4:$A$12,'[1]Metabolite Key'!$D$4:$D$12)</f>
        <v>221</v>
      </c>
      <c r="G8">
        <f>LOOKUP(C8,'[1]Metabolite Key'!$A$4:$A$12,'[1]Metabolite Key'!$E$4:$E$12)</f>
        <v>221</v>
      </c>
    </row>
    <row r="9" spans="1:7" x14ac:dyDescent="0.25">
      <c r="A9">
        <v>3</v>
      </c>
      <c r="C9">
        <v>0</v>
      </c>
      <c r="E9" t="e">
        <f>LOOKUP(C9,'[1]Metabolite Key'!$A$4:$A$12,'[1]Metabolite Key'!$C$4:$C$12)</f>
        <v>#N/A</v>
      </c>
      <c r="F9" t="e">
        <f>LOOKUP(C9,'[1]Metabolite Key'!$A$4:$A$12,'[1]Metabolite Key'!$D$4:$D$12)</f>
        <v>#N/A</v>
      </c>
      <c r="G9" t="e">
        <f>LOOKUP(C9,'[1]Metabolite Key'!$A$4:$A$12,'[1]Metabolite Key'!$E$4:$E$12)</f>
        <v>#N/A</v>
      </c>
    </row>
    <row r="10" spans="1:7" x14ac:dyDescent="0.25">
      <c r="A10">
        <v>4</v>
      </c>
      <c r="B10" t="s">
        <v>46</v>
      </c>
      <c r="C10">
        <v>3</v>
      </c>
      <c r="D10" t="str">
        <f>LOOKUP(C10,'[1]Metabolite Key'!$A$4:$A$12,'[1]Metabolite Key'!$B$4:$B$12)</f>
        <v>2-5x increase</v>
      </c>
      <c r="G10">
        <f>LOOKUP(C10,'[1]Metabolite Key'!$A$4:$A$12,'[1]Metabolite Key'!$E$4:$E$12)</f>
        <v>255</v>
      </c>
    </row>
    <row r="11" spans="1:7" x14ac:dyDescent="0.25">
      <c r="A11">
        <v>5</v>
      </c>
      <c r="B11" t="s">
        <v>47</v>
      </c>
      <c r="C11">
        <v>3</v>
      </c>
      <c r="D11" t="str">
        <f>LOOKUP(C11,'[1]Metabolite Key'!$A$4:$A$12,'[1]Metabolite Key'!$B$4:$B$12)</f>
        <v>2-5x increase</v>
      </c>
      <c r="F11">
        <v>0</v>
      </c>
      <c r="G11">
        <f>LOOKUP(C11,'[1]Metabolite Key'!$A$4:$A$12,'[1]Metabolite Key'!$E$4:$E$12)</f>
        <v>255</v>
      </c>
    </row>
    <row r="12" spans="1:7" x14ac:dyDescent="0.25">
      <c r="A12">
        <v>6</v>
      </c>
      <c r="B12" t="s">
        <v>48</v>
      </c>
      <c r="C12">
        <v>9</v>
      </c>
      <c r="D12" t="str">
        <f>LOOKUP(C12,'[1]Metabolite Key'!$A$4:$A$12,'[1]Metabolite Key'!$B$4:$B$12)</f>
        <v>Not detected when measured</v>
      </c>
      <c r="E12">
        <f>LOOKUP(C12,'[1]Metabolite Key'!$A$4:$A$12,'[1]Metabolite Key'!$C$4:$C$12)</f>
        <v>221</v>
      </c>
      <c r="F12">
        <f>LOOKUP(C12,'[1]Metabolite Key'!$A$4:$A$12,'[1]Metabolite Key'!$D$4:$D$12)</f>
        <v>221</v>
      </c>
      <c r="G12">
        <f>LOOKUP(C12,'[1]Metabolite Key'!$A$4:$A$12,'[1]Metabolite Key'!$E$4:$E$12)</f>
        <v>221</v>
      </c>
    </row>
    <row r="13" spans="1:7" x14ac:dyDescent="0.25">
      <c r="A13">
        <v>7</v>
      </c>
      <c r="C13">
        <v>0</v>
      </c>
      <c r="E13" t="e">
        <f>LOOKUP(C13,'[1]Metabolite Key'!$A$4:$A$12,'[1]Metabolite Key'!$C$4:$C$12)</f>
        <v>#N/A</v>
      </c>
      <c r="F13" t="e">
        <f>LOOKUP(C13,'[1]Metabolite Key'!$A$4:$A$12,'[1]Metabolite Key'!$D$4:$D$12)</f>
        <v>#N/A</v>
      </c>
      <c r="G13" t="e">
        <f>LOOKUP(C13,'[1]Metabolite Key'!$A$4:$A$12,'[1]Metabolite Key'!$E$4:$E$12)</f>
        <v>#N/A</v>
      </c>
    </row>
    <row r="14" spans="1:7" x14ac:dyDescent="0.25">
      <c r="A14">
        <v>8</v>
      </c>
      <c r="B14" t="s">
        <v>49</v>
      </c>
      <c r="C14">
        <v>9</v>
      </c>
      <c r="D14" t="str">
        <f>LOOKUP(C14,'[1]Metabolite Key'!$A$4:$A$12,'[1]Metabolite Key'!$B$4:$B$12)</f>
        <v>Not detected when measured</v>
      </c>
      <c r="E14">
        <f>LOOKUP(C14,'[1]Metabolite Key'!$A$4:$A$12,'[1]Metabolite Key'!$C$4:$C$12)</f>
        <v>221</v>
      </c>
      <c r="F14">
        <f>LOOKUP(C14,'[1]Metabolite Key'!$A$4:$A$12,'[1]Metabolite Key'!$D$4:$D$12)</f>
        <v>221</v>
      </c>
      <c r="G14">
        <f>LOOKUP(C14,'[1]Metabolite Key'!$A$4:$A$12,'[1]Metabolite Key'!$E$4:$E$12)</f>
        <v>221</v>
      </c>
    </row>
    <row r="15" spans="1:7" x14ac:dyDescent="0.25">
      <c r="A15">
        <v>9</v>
      </c>
      <c r="B15" t="s">
        <v>50</v>
      </c>
      <c r="C15">
        <v>9</v>
      </c>
      <c r="D15" t="str">
        <f>LOOKUP(C15,'[1]Metabolite Key'!$A$4:$A$12,'[1]Metabolite Key'!$B$4:$B$12)</f>
        <v>Not detected when measured</v>
      </c>
      <c r="E15">
        <f>LOOKUP(C15,'[1]Metabolite Key'!$A$4:$A$12,'[1]Metabolite Key'!$C$4:$C$12)</f>
        <v>221</v>
      </c>
      <c r="F15">
        <f>LOOKUP(C15,'[1]Metabolite Key'!$A$4:$A$12,'[1]Metabolite Key'!$D$4:$D$12)</f>
        <v>221</v>
      </c>
      <c r="G15">
        <f>LOOKUP(C15,'[1]Metabolite Key'!$A$4:$A$12,'[1]Metabolite Key'!$E$4:$E$12)</f>
        <v>221</v>
      </c>
    </row>
    <row r="16" spans="1:7" x14ac:dyDescent="0.25">
      <c r="A16">
        <v>10</v>
      </c>
      <c r="B16" t="s">
        <v>51</v>
      </c>
      <c r="C16">
        <v>9</v>
      </c>
      <c r="D16" t="str">
        <f>LOOKUP(C16,'[1]Metabolite Key'!$A$4:$A$12,'[1]Metabolite Key'!$B$4:$B$12)</f>
        <v>Not detected when measured</v>
      </c>
      <c r="E16">
        <f>LOOKUP(C16,'[1]Metabolite Key'!$A$4:$A$12,'[1]Metabolite Key'!$C$4:$C$12)</f>
        <v>221</v>
      </c>
      <c r="F16">
        <f>LOOKUP(C16,'[1]Metabolite Key'!$A$4:$A$12,'[1]Metabolite Key'!$D$4:$D$12)</f>
        <v>221</v>
      </c>
      <c r="G16">
        <f>LOOKUP(C16,'[1]Metabolite Key'!$A$4:$A$12,'[1]Metabolite Key'!$E$4:$E$12)</f>
        <v>221</v>
      </c>
    </row>
    <row r="18" spans="1:9" x14ac:dyDescent="0.25">
      <c r="A18" t="s">
        <v>52</v>
      </c>
    </row>
    <row r="19" spans="1:9" x14ac:dyDescent="0.25">
      <c r="A19" t="s">
        <v>2</v>
      </c>
      <c r="B19" t="s">
        <v>53</v>
      </c>
      <c r="C19" t="s">
        <v>54</v>
      </c>
      <c r="D19" t="s">
        <v>55</v>
      </c>
      <c r="E19" t="s">
        <v>56</v>
      </c>
      <c r="F19" t="s">
        <v>3</v>
      </c>
      <c r="G19" t="s">
        <v>4</v>
      </c>
      <c r="H19" t="s">
        <v>5</v>
      </c>
      <c r="I19" t="s">
        <v>6</v>
      </c>
    </row>
    <row r="20" spans="1:9" x14ac:dyDescent="0.25">
      <c r="A20">
        <v>1</v>
      </c>
      <c r="B20">
        <v>1</v>
      </c>
      <c r="C20">
        <v>2</v>
      </c>
      <c r="D20" t="s">
        <v>57</v>
      </c>
      <c r="E20">
        <v>6</v>
      </c>
      <c r="F20" t="str">
        <f>LOOKUP(E20,'[1]Edge Key'!$A$4:$A$10,'[1]Edge Key'!$B$4:$B$10)</f>
        <v>20-50 fold</v>
      </c>
      <c r="G20">
        <f>LOOKUP(E20,'[1]Edge Key'!$A$4:$A$10,'[1]Edge Key'!$C$4:$C$10)</f>
        <v>5</v>
      </c>
      <c r="H20" t="str">
        <f>LOOKUP(E20,'[1]Edge Key'!$A$4:$A$10,'[1]Edge Key'!$D$4:$D$10)</f>
        <v>50,000-100,000</v>
      </c>
      <c r="I20">
        <f>LOOKUP(E20,'[1]Edge Key'!$A$4:$A$10,'[1]Edge Key'!$E$4:$E$10)</f>
        <v>3</v>
      </c>
    </row>
    <row r="21" spans="1:9" x14ac:dyDescent="0.25">
      <c r="A21">
        <v>2</v>
      </c>
      <c r="B21">
        <v>1</v>
      </c>
      <c r="C21">
        <v>2</v>
      </c>
      <c r="D21" t="s">
        <v>57</v>
      </c>
      <c r="E21">
        <v>6</v>
      </c>
      <c r="F21" t="str">
        <f>LOOKUP(E21,'[1]Edge Key'!$A$4:$A$10,'[1]Edge Key'!$B$4:$B$10)</f>
        <v>20-50 fold</v>
      </c>
      <c r="G21">
        <f>LOOKUP(E21,'[1]Edge Key'!$A$4:$A$10,'[1]Edge Key'!$C$4:$C$10)</f>
        <v>5</v>
      </c>
      <c r="H21" t="str">
        <f>LOOKUP(E21,'[1]Edge Key'!$A$4:$A$10,'[1]Edge Key'!$D$4:$D$10)</f>
        <v>50,000-100,000</v>
      </c>
      <c r="I21">
        <f>LOOKUP(E21,'[1]Edge Key'!$A$4:$A$10,'[1]Edge Key'!$E$4:$E$10)</f>
        <v>3</v>
      </c>
    </row>
    <row r="22" spans="1:9" x14ac:dyDescent="0.25">
      <c r="A22">
        <v>3</v>
      </c>
      <c r="B22">
        <v>2</v>
      </c>
      <c r="C22">
        <v>3</v>
      </c>
      <c r="D22" t="s">
        <v>58</v>
      </c>
      <c r="E22">
        <v>6</v>
      </c>
      <c r="F22" t="str">
        <f>LOOKUP(E22,'[1]Edge Key'!$A$4:$A$10,'[1]Edge Key'!$B$4:$B$10)</f>
        <v>20-50 fold</v>
      </c>
      <c r="G22">
        <f>LOOKUP(E22,'[1]Edge Key'!$A$4:$A$10,'[1]Edge Key'!$C$4:$C$10)</f>
        <v>5</v>
      </c>
      <c r="H22" t="str">
        <f>LOOKUP(E22,'[1]Edge Key'!$A$4:$A$10,'[1]Edge Key'!$D$4:$D$10)</f>
        <v>50,000-100,000</v>
      </c>
      <c r="I22">
        <f>LOOKUP(E22,'[1]Edge Key'!$A$4:$A$10,'[1]Edge Key'!$E$4:$E$10)</f>
        <v>3</v>
      </c>
    </row>
    <row r="23" spans="1:9" x14ac:dyDescent="0.25">
      <c r="A23">
        <v>4</v>
      </c>
      <c r="B23">
        <v>2</v>
      </c>
      <c r="C23">
        <v>3</v>
      </c>
      <c r="D23" t="s">
        <v>58</v>
      </c>
      <c r="E23">
        <v>6</v>
      </c>
      <c r="F23" t="str">
        <f>LOOKUP(E23,'[1]Edge Key'!$A$4:$A$10,'[1]Edge Key'!$B$4:$B$10)</f>
        <v>20-50 fold</v>
      </c>
      <c r="G23">
        <f>LOOKUP(E23,'[1]Edge Key'!$A$4:$A$10,'[1]Edge Key'!$C$4:$C$10)</f>
        <v>5</v>
      </c>
      <c r="H23" t="str">
        <f>LOOKUP(E23,'[1]Edge Key'!$A$4:$A$10,'[1]Edge Key'!$D$4:$D$10)</f>
        <v>50,000-100,000</v>
      </c>
      <c r="I23">
        <f>LOOKUP(E23,'[1]Edge Key'!$A$4:$A$10,'[1]Edge Key'!$E$4:$E$10)</f>
        <v>3</v>
      </c>
    </row>
    <row r="24" spans="1:9" x14ac:dyDescent="0.25">
      <c r="A24">
        <v>5</v>
      </c>
      <c r="B24">
        <v>3</v>
      </c>
      <c r="C24">
        <v>4</v>
      </c>
      <c r="D24" t="s">
        <v>59</v>
      </c>
      <c r="E24">
        <v>6</v>
      </c>
      <c r="F24" t="str">
        <f>LOOKUP(E24,'[1]Edge Key'!$A$4:$A$10,'[1]Edge Key'!$B$4:$B$10)</f>
        <v>20-50 fold</v>
      </c>
      <c r="G24">
        <f>LOOKUP(E24,'[1]Edge Key'!$A$4:$A$10,'[1]Edge Key'!$C$4:$C$10)</f>
        <v>5</v>
      </c>
      <c r="H24" t="str">
        <f>LOOKUP(E24,'[1]Edge Key'!$A$4:$A$10,'[1]Edge Key'!$D$4:$D$10)</f>
        <v>50,000-100,000</v>
      </c>
      <c r="I24">
        <f>LOOKUP(E24,'[1]Edge Key'!$A$4:$A$10,'[1]Edge Key'!$E$4:$E$10)</f>
        <v>3</v>
      </c>
    </row>
    <row r="25" spans="1:9" x14ac:dyDescent="0.25">
      <c r="A25">
        <v>6</v>
      </c>
      <c r="B25">
        <v>3</v>
      </c>
      <c r="C25">
        <v>4</v>
      </c>
      <c r="D25" t="s">
        <v>59</v>
      </c>
      <c r="E25">
        <v>3</v>
      </c>
      <c r="F25" t="str">
        <f>LOOKUP(E25,'[1]Edge Key'!$A$4:$A$10,'[1]Edge Key'!$B$4:$B$10)</f>
        <v>2-5 fold</v>
      </c>
      <c r="G25">
        <f>LOOKUP(E25,'[1]Edge Key'!$A$4:$A$10,'[1]Edge Key'!$C$4:$C$10)</f>
        <v>2</v>
      </c>
      <c r="H25" t="str">
        <f>LOOKUP(E25,'[1]Edge Key'!$A$4:$A$10,'[1]Edge Key'!$D$4:$D$10)</f>
        <v>1,000-,5000</v>
      </c>
      <c r="I25">
        <f>LOOKUP(E25,'[1]Edge Key'!$A$4:$A$10,'[1]Edge Key'!$E$4:$E$10)</f>
        <v>1.25</v>
      </c>
    </row>
    <row r="26" spans="1:9" x14ac:dyDescent="0.25">
      <c r="A26">
        <v>7</v>
      </c>
      <c r="B26">
        <v>4</v>
      </c>
      <c r="C26">
        <v>5</v>
      </c>
      <c r="D26" t="s">
        <v>58</v>
      </c>
      <c r="E26">
        <v>4</v>
      </c>
      <c r="F26" t="str">
        <f>LOOKUP(E26,'[1]Edge Key'!$A$4:$A$10,'[1]Edge Key'!$B$4:$B$10)</f>
        <v>5-9.9 fold</v>
      </c>
      <c r="G26">
        <f>LOOKUP(E26,'[1]Edge Key'!$A$4:$A$10,'[1]Edge Key'!$C$4:$C$10)</f>
        <v>3</v>
      </c>
      <c r="H26" t="str">
        <f>LOOKUP(E26,'[1]Edge Key'!$A$4:$A$10,'[1]Edge Key'!$D$4:$D$10)</f>
        <v>5,000-10,000</v>
      </c>
      <c r="I26">
        <f>LOOKUP(E26,'[1]Edge Key'!$A$4:$A$10,'[1]Edge Key'!$E$4:$E$10)</f>
        <v>1.75</v>
      </c>
    </row>
    <row r="27" spans="1:9" x14ac:dyDescent="0.25">
      <c r="A27">
        <v>8</v>
      </c>
      <c r="B27">
        <v>5</v>
      </c>
      <c r="C27">
        <v>6</v>
      </c>
      <c r="D27" t="s">
        <v>59</v>
      </c>
      <c r="E27">
        <v>7</v>
      </c>
      <c r="F27" t="str">
        <f>LOOKUP(E27,'[1]Edge Key'!$A$4:$A$10,'[1]Edge Key'!$B$4:$B$10)</f>
        <v>&gt; 50 fold</v>
      </c>
      <c r="G27">
        <f>LOOKUP(E27,'[1]Edge Key'!$A$4:$A$10,'[1]Edge Key'!$C$4:$C$10)</f>
        <v>6</v>
      </c>
      <c r="H27" t="str">
        <f>LOOKUP(E27,'[1]Edge Key'!$A$4:$A$10,'[1]Edge Key'!$D$4:$D$10)</f>
        <v>&gt;100,000</v>
      </c>
      <c r="I27">
        <f>LOOKUP(E27,'[1]Edge Key'!$A$4:$A$10,'[1]Edge Key'!$E$4:$E$10)</f>
        <v>4</v>
      </c>
    </row>
    <row r="28" spans="1:9" x14ac:dyDescent="0.25">
      <c r="A28">
        <v>9</v>
      </c>
      <c r="B28">
        <v>5</v>
      </c>
      <c r="C28">
        <v>6</v>
      </c>
      <c r="D28" t="s">
        <v>59</v>
      </c>
      <c r="E28">
        <v>4</v>
      </c>
      <c r="F28" t="str">
        <f>LOOKUP(E28,'[1]Edge Key'!$A$4:$A$10,'[1]Edge Key'!$B$4:$B$10)</f>
        <v>5-9.9 fold</v>
      </c>
      <c r="G28">
        <f>LOOKUP(E28,'[1]Edge Key'!$A$4:$A$10,'[1]Edge Key'!$C$4:$C$10)</f>
        <v>3</v>
      </c>
      <c r="H28" t="str">
        <f>LOOKUP(E28,'[1]Edge Key'!$A$4:$A$10,'[1]Edge Key'!$D$4:$D$10)</f>
        <v>5,000-10,000</v>
      </c>
      <c r="I28">
        <f>LOOKUP(E28,'[1]Edge Key'!$A$4:$A$10,'[1]Edge Key'!$E$4:$E$10)</f>
        <v>1.75</v>
      </c>
    </row>
    <row r="29" spans="1:9" x14ac:dyDescent="0.25">
      <c r="A29">
        <v>10</v>
      </c>
      <c r="B29">
        <v>6</v>
      </c>
      <c r="C29">
        <v>7</v>
      </c>
      <c r="D29" t="s">
        <v>60</v>
      </c>
      <c r="E29">
        <v>5</v>
      </c>
      <c r="F29" t="str">
        <f>LOOKUP(E29,'[1]Edge Key'!$A$4:$A$10,'[1]Edge Key'!$B$4:$B$10)</f>
        <v>10-20 fold</v>
      </c>
      <c r="G29">
        <f>LOOKUP(E29,'[1]Edge Key'!$A$4:$A$10,'[1]Edge Key'!$C$4:$C$10)</f>
        <v>4</v>
      </c>
      <c r="H29" t="str">
        <f>LOOKUP(E29,'[1]Edge Key'!$A$4:$A$10,'[1]Edge Key'!$D$4:$D$10)</f>
        <v>10,000-50,000</v>
      </c>
      <c r="I29">
        <f>LOOKUP(E29,'[1]Edge Key'!$A$4:$A$10,'[1]Edge Key'!$E$4:$E$10)</f>
        <v>2.25</v>
      </c>
    </row>
    <row r="30" spans="1:9" x14ac:dyDescent="0.25">
      <c r="A30">
        <v>11</v>
      </c>
      <c r="B30">
        <v>6</v>
      </c>
      <c r="C30">
        <v>7</v>
      </c>
      <c r="D30" t="s">
        <v>59</v>
      </c>
      <c r="E30">
        <v>4</v>
      </c>
      <c r="F30" t="str">
        <f>LOOKUP(E30,'[1]Edge Key'!$A$4:$A$10,'[1]Edge Key'!$B$4:$B$10)</f>
        <v>5-9.9 fold</v>
      </c>
      <c r="G30">
        <f>LOOKUP(E30,'[1]Edge Key'!$A$4:$A$10,'[1]Edge Key'!$C$4:$C$10)</f>
        <v>3</v>
      </c>
      <c r="H30" t="str">
        <f>LOOKUP(E30,'[1]Edge Key'!$A$4:$A$10,'[1]Edge Key'!$D$4:$D$10)</f>
        <v>5,000-10,000</v>
      </c>
      <c r="I30">
        <f>LOOKUP(E30,'[1]Edge Key'!$A$4:$A$10,'[1]Edge Key'!$E$4:$E$10)</f>
        <v>1.75</v>
      </c>
    </row>
    <row r="31" spans="1:9" x14ac:dyDescent="0.25">
      <c r="A31">
        <v>12</v>
      </c>
      <c r="B31">
        <v>7</v>
      </c>
      <c r="C31">
        <v>8</v>
      </c>
      <c r="D31" t="s">
        <v>58</v>
      </c>
      <c r="E31">
        <v>4</v>
      </c>
      <c r="F31" t="str">
        <f>LOOKUP(E31,'[1]Edge Key'!$A$4:$A$10,'[1]Edge Key'!$B$4:$B$10)</f>
        <v>5-9.9 fold</v>
      </c>
      <c r="G31">
        <f>LOOKUP(E31,'[1]Edge Key'!$A$4:$A$10,'[1]Edge Key'!$C$4:$C$10)</f>
        <v>3</v>
      </c>
      <c r="H31" t="str">
        <f>LOOKUP(E31,'[1]Edge Key'!$A$4:$A$10,'[1]Edge Key'!$D$4:$D$10)</f>
        <v>5,000-10,000</v>
      </c>
      <c r="I31">
        <f>LOOKUP(E31,'[1]Edge Key'!$A$4:$A$10,'[1]Edge Key'!$E$4:$E$10)</f>
        <v>1.75</v>
      </c>
    </row>
    <row r="32" spans="1:9" x14ac:dyDescent="0.25">
      <c r="A32">
        <v>13</v>
      </c>
      <c r="B32">
        <v>7</v>
      </c>
      <c r="C32">
        <v>8</v>
      </c>
      <c r="D32" t="s">
        <v>58</v>
      </c>
      <c r="E32">
        <v>1</v>
      </c>
      <c r="F32" t="str">
        <f>LOOKUP(E32,'[1]Edge Key'!$A$4:$A$10,'[1]Edge Key'!$B$4:$B$10)</f>
        <v>No change</v>
      </c>
      <c r="G32">
        <f>LOOKUP(E32,'[1]Edge Key'!$A$4:$A$10,'[1]Edge Key'!$C$4:$C$10)</f>
        <v>1</v>
      </c>
      <c r="H32" t="str">
        <f>LOOKUP(E32,'[1]Edge Key'!$A$4:$A$10,'[1]Edge Key'!$D$4:$D$10)</f>
        <v>0.5 &lt; 500</v>
      </c>
      <c r="I32">
        <f>LOOKUP(E32,'[1]Edge Key'!$A$4:$A$10,'[1]Edge Key'!$E$4:$E$10)</f>
        <v>0.5</v>
      </c>
    </row>
    <row r="33" spans="1:9" x14ac:dyDescent="0.25">
      <c r="A33">
        <v>14</v>
      </c>
      <c r="B33">
        <v>7</v>
      </c>
      <c r="C33">
        <v>8</v>
      </c>
      <c r="D33" t="s">
        <v>58</v>
      </c>
      <c r="E33">
        <v>1</v>
      </c>
      <c r="F33" t="str">
        <f>LOOKUP(E33,'[1]Edge Key'!$A$4:$A$10,'[1]Edge Key'!$B$4:$B$10)</f>
        <v>No change</v>
      </c>
      <c r="G33">
        <f>LOOKUP(E33,'[1]Edge Key'!$A$4:$A$10,'[1]Edge Key'!$C$4:$C$10)</f>
        <v>1</v>
      </c>
      <c r="H33" t="str">
        <f>LOOKUP(E33,'[1]Edge Key'!$A$4:$A$10,'[1]Edge Key'!$D$4:$D$10)</f>
        <v>0.5 &lt; 500</v>
      </c>
      <c r="I33">
        <f>LOOKUP(E33,'[1]Edge Key'!$A$4:$A$10,'[1]Edge Key'!$E$4:$E$10)</f>
        <v>0.5</v>
      </c>
    </row>
    <row r="34" spans="1:9" x14ac:dyDescent="0.25">
      <c r="A34">
        <v>15</v>
      </c>
      <c r="B34">
        <v>8</v>
      </c>
      <c r="C34">
        <v>9</v>
      </c>
      <c r="D34" t="s">
        <v>58</v>
      </c>
      <c r="E34">
        <v>2</v>
      </c>
      <c r="F34" t="str">
        <f>LOOKUP(E34,'[1]Edge Key'!$A$4:$A$10,'[1]Edge Key'!$B$4:$B$10)</f>
        <v>1.5-2 fold</v>
      </c>
      <c r="G34">
        <f>LOOKUP(E34,'[1]Edge Key'!$A$4:$A$10,'[1]Edge Key'!$C$4:$C$10)</f>
        <v>1</v>
      </c>
      <c r="H34" t="str">
        <f>LOOKUP(E34,'[1]Edge Key'!$A$4:$A$10,'[1]Edge Key'!$D$4:$D$10)</f>
        <v>500-1,000</v>
      </c>
      <c r="I34">
        <f>LOOKUP(E34,'[1]Edge Key'!$A$4:$A$10,'[1]Edge Key'!$E$4:$E$10)</f>
        <v>0.75</v>
      </c>
    </row>
    <row r="35" spans="1:9" x14ac:dyDescent="0.25">
      <c r="A35">
        <v>16</v>
      </c>
      <c r="B35">
        <v>9</v>
      </c>
      <c r="C35">
        <v>10</v>
      </c>
      <c r="D35" t="s">
        <v>58</v>
      </c>
      <c r="E35">
        <v>1</v>
      </c>
      <c r="F35" t="str">
        <f>LOOKUP(E35,'[1]Edge Key'!$A$4:$A$10,'[1]Edge Key'!$B$4:$B$10)</f>
        <v>No change</v>
      </c>
      <c r="G35">
        <f>LOOKUP(E35,'[1]Edge Key'!$A$4:$A$10,'[1]Edge Key'!$C$4:$C$10)</f>
        <v>1</v>
      </c>
      <c r="H35" t="str">
        <f>LOOKUP(E35,'[1]Edge Key'!$A$4:$A$10,'[1]Edge Key'!$D$4:$D$10)</f>
        <v>0.5 &lt; 500</v>
      </c>
      <c r="I35">
        <f>LOOKUP(E35,'[1]Edge Key'!$A$4:$A$10,'[1]Edge Key'!$E$4:$E$10)</f>
        <v>0.5</v>
      </c>
    </row>
    <row r="36" spans="1:9" x14ac:dyDescent="0.25">
      <c r="A36">
        <v>17</v>
      </c>
      <c r="B36">
        <v>9</v>
      </c>
      <c r="C36">
        <v>10</v>
      </c>
      <c r="D36" t="s">
        <v>58</v>
      </c>
      <c r="E36">
        <v>3</v>
      </c>
      <c r="F36" t="str">
        <f>LOOKUP(E36,'[1]Edge Key'!$A$4:$A$10,'[1]Edge Key'!$B$4:$B$10)</f>
        <v>2-5 fold</v>
      </c>
      <c r="G36">
        <f>LOOKUP(E36,'[1]Edge Key'!$A$4:$A$10,'[1]Edge Key'!$C$4:$C$10)</f>
        <v>2</v>
      </c>
      <c r="H36" t="str">
        <f>LOOKUP(E36,'[1]Edge Key'!$A$4:$A$10,'[1]Edge Key'!$D$4:$D$10)</f>
        <v>1,000-,5000</v>
      </c>
      <c r="I36">
        <f>LOOKUP(E36,'[1]Edge Key'!$A$4:$A$10,'[1]Edge Key'!$E$4:$E$10)</f>
        <v>1.25</v>
      </c>
    </row>
    <row r="37" spans="1:9" x14ac:dyDescent="0.25">
      <c r="A37">
        <v>18</v>
      </c>
      <c r="B37">
        <v>9</v>
      </c>
      <c r="C37">
        <v>10</v>
      </c>
      <c r="D37" t="s">
        <v>58</v>
      </c>
      <c r="E37">
        <v>2</v>
      </c>
      <c r="F37" t="str">
        <f>LOOKUP(E37,'[1]Edge Key'!$A$4:$A$10,'[1]Edge Key'!$B$4:$B$10)</f>
        <v>1.5-2 fold</v>
      </c>
      <c r="G37">
        <f>LOOKUP(E37,'[1]Edge Key'!$A$4:$A$10,'[1]Edge Key'!$C$4:$C$10)</f>
        <v>1</v>
      </c>
      <c r="H37" t="str">
        <f>LOOKUP(E37,'[1]Edge Key'!$A$4:$A$10,'[1]Edge Key'!$D$4:$D$10)</f>
        <v>500-1,000</v>
      </c>
      <c r="I37">
        <f>LOOKUP(E37,'[1]Edge Key'!$A$4:$A$10,'[1]Edge Key'!$E$4:$E$10)</f>
        <v>0.75</v>
      </c>
    </row>
    <row r="38" spans="1:9" x14ac:dyDescent="0.25">
      <c r="A38">
        <v>19</v>
      </c>
      <c r="B38">
        <v>10</v>
      </c>
      <c r="C38">
        <v>1</v>
      </c>
      <c r="D38" t="s">
        <v>58</v>
      </c>
      <c r="E38">
        <v>1</v>
      </c>
      <c r="F38" t="str">
        <f>LOOKUP(E38,'[1]Edge Key'!$A$4:$A$10,'[1]Edge Key'!$B$4:$B$10)</f>
        <v>No change</v>
      </c>
      <c r="G38">
        <f>LOOKUP(E38,'[1]Edge Key'!$A$4:$A$10,'[1]Edge Key'!$C$4:$C$10)</f>
        <v>1</v>
      </c>
      <c r="H38" t="str">
        <f>LOOKUP(E38,'[1]Edge Key'!$A$4:$A$10,'[1]Edge Key'!$D$4:$D$10)</f>
        <v>0.5 &lt; 500</v>
      </c>
      <c r="I38">
        <f>LOOKUP(E38,'[1]Edge Key'!$A$4:$A$10,'[1]Edge Key'!$E$4:$E$10)</f>
        <v>0.5</v>
      </c>
    </row>
    <row r="39" spans="1:9" x14ac:dyDescent="0.25">
      <c r="A39">
        <v>20</v>
      </c>
      <c r="B39">
        <v>10</v>
      </c>
      <c r="C39">
        <v>1</v>
      </c>
      <c r="D39" t="s">
        <v>58</v>
      </c>
      <c r="E39">
        <v>3</v>
      </c>
      <c r="F39" t="str">
        <f>LOOKUP(E39,'[1]Edge Key'!$A$4:$A$10,'[1]Edge Key'!$B$4:$B$10)</f>
        <v>2-5 fold</v>
      </c>
      <c r="G39">
        <f>LOOKUP(E39,'[1]Edge Key'!$A$4:$A$10,'[1]Edge Key'!$C$4:$C$10)</f>
        <v>2</v>
      </c>
      <c r="H39" t="str">
        <f>LOOKUP(E39,'[1]Edge Key'!$A$4:$A$10,'[1]Edge Key'!$D$4:$D$10)</f>
        <v>1,000-,5000</v>
      </c>
      <c r="I39">
        <f>LOOKUP(E39,'[1]Edge Key'!$A$4:$A$10,'[1]Edge Key'!$E$4:$E$10)</f>
        <v>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Key</vt:lpstr>
      <vt:lpstr>Serine Cycle (0-30 min)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2015-01-14T20:36:29Z</dcterms:modified>
</cp:coreProperties>
</file>