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Wizard\Desktop\Step-i Internship\excel\"/>
    </mc:Choice>
  </mc:AlternateContent>
  <bookViews>
    <workbookView xWindow="0" yWindow="0" windowWidth="28800" windowHeight="1243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52511"/>
  <fileRecoveryPr repairLoad="1"/>
</workbook>
</file>

<file path=xl/calcChain.xml><?xml version="1.0" encoding="utf-8"?>
<calcChain xmlns="http://schemas.openxmlformats.org/spreadsheetml/2006/main">
  <c r="C16" i="4" l="1"/>
  <c r="C10" i="4" s="1"/>
  <c r="E9" i="5"/>
  <c r="E8" i="5"/>
  <c r="C16" i="1"/>
  <c r="C17" i="1" s="1"/>
</calcChain>
</file>

<file path=xl/sharedStrings.xml><?xml version="1.0" encoding="utf-8"?>
<sst xmlns="http://schemas.openxmlformats.org/spreadsheetml/2006/main" count="54" uniqueCount="42">
  <si>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</si>
  <si>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</si>
  <si>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</si>
  <si>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</si>
  <si>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</si>
  <si>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</si>
  <si>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</si>
  <si>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</si>
  <si>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</si>
  <si>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</si>
  <si>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</si>
  <si>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</si>
  <si>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</si>
  <si>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</si>
  <si>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</si>
  <si>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</si>
  <si>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</si>
  <si>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</si>
  <si>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</si>
  <si>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</si>
  <si>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</si>
  <si>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</si>
  <si>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</si>
  <si>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</si>
  <si>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</si>
  <si>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</si>
  <si>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Expenditure</t>
  </si>
  <si>
    <t>Target</t>
  </si>
  <si>
    <t>YTD</t>
  </si>
  <si>
    <t>Achieved</t>
  </si>
  <si>
    <t>As a data analysis intern, you are provided with the Profit and Loss statement of a company for the year 2020.</t>
  </si>
  <si>
    <t>1. Create a line graph for profit and profit margin for different years.</t>
  </si>
  <si>
    <t>2. Column chart for historical revenue. </t>
  </si>
  <si>
    <t>3. Pie chart for expense breakup</t>
  </si>
  <si>
    <t>4. Main expenditure item Target vs achieved</t>
  </si>
  <si>
    <t>5. Create chats of other metrics you feel are important.</t>
  </si>
  <si>
    <t>Column1</t>
  </si>
  <si>
    <t>Finance Dashboard</t>
  </si>
  <si>
    <t xml:space="preserve">                                               4.    Main expenditure item Target vs achieved</t>
  </si>
  <si>
    <t>3.     Pie chart for expense breakup</t>
  </si>
  <si>
    <t>2.     Column chart for historical revenue. </t>
  </si>
  <si>
    <t>1.     Create a line graph for profit and profit margin for different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</si>
</sst>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2"/>
      <color theme="1"/>
      <name val="Calibri"/>
      <family val="2"/>
      <scheme val="minor"/>
    </font>
    <font>
      <b/>
      <sz val="22"/>
      <color theme="1"/>
      <name val="Calibri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1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164" fontId="4" fillId="0" borderId="2" xfId="0" applyNumberFormat="1" applyFont="1" applyBorder="1"/>
    <xf numFmtId="0" fontId="4" fillId="0" borderId="3" xfId="0" applyFont="1" applyBorder="1"/>
    <xf numFmtId="164" fontId="4" fillId="0" borderId="4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5" xfId="0" applyFont="1" applyBorder="1"/>
    <xf numFmtId="164" fontId="4" fillId="0" borderId="6" xfId="0" applyNumberFormat="1" applyFont="1" applyBorder="1"/>
    <xf numFmtId="0" fontId="4" fillId="2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3" fillId="0" borderId="0" xfId="0" applyFont="1"/>
    <xf numFmtId="0" fontId="4" fillId="0" borderId="7" xfId="0" applyFont="1" applyBorder="1"/>
    <xf numFmtId="0" fontId="0" fillId="0" borderId="10" xfId="0" applyBorder="1"/>
    <xf numFmtId="0" fontId="1" fillId="0" borderId="10" xfId="0" applyFont="1" applyBorder="1"/>
    <xf numFmtId="0" fontId="4" fillId="0" borderId="12" xfId="0" applyFont="1" applyBorder="1"/>
    <xf numFmtId="9" fontId="4" fillId="0" borderId="14" xfId="0" applyNumberFormat="1" applyFont="1" applyBorder="1"/>
    <xf numFmtId="0" fontId="4" fillId="2" borderId="18" xfId="0" applyFont="1" applyFill="1" applyBorder="1"/>
    <xf numFmtId="1" fontId="4" fillId="0" borderId="14" xfId="0" applyNumberFormat="1" applyFont="1" applyBorder="1"/>
    <xf numFmtId="1" fontId="4" fillId="3" borderId="15" xfId="0" applyNumberFormat="1" applyFont="1" applyFill="1" applyBorder="1"/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4" fillId="0" borderId="17" xfId="0" applyNumberFormat="1" applyFont="1" applyBorder="1"/>
    <xf numFmtId="164" fontId="4" fillId="0" borderId="10" xfId="0" applyNumberFormat="1" applyFont="1" applyBorder="1"/>
    <xf numFmtId="0" fontId="4" fillId="0" borderId="10" xfId="0" applyFont="1" applyBorder="1"/>
    <xf numFmtId="0" fontId="4" fillId="4" borderId="16" xfId="0" applyFont="1" applyFill="1" applyBorder="1"/>
    <xf numFmtId="0" fontId="4" fillId="4" borderId="13" xfId="0" applyFont="1" applyFill="1" applyBorder="1"/>
    <xf numFmtId="0" fontId="4" fillId="4" borderId="8" xfId="0" applyFont="1" applyFill="1" applyBorder="1"/>
    <xf numFmtId="0" fontId="4" fillId="4" borderId="15" xfId="0" applyFont="1" applyFill="1" applyBorder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7E6E6"/>
          <bgColor rgb="FFE7E6E6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7E6E6"/>
          <bgColor rgb="FFE7E6E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hair">
          <color rgb="FF000000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Net Profit &amp; Net Profit Margin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General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04048"/>
        <c:axId val="1087005680"/>
      </c:lineChart>
      <c:catAx>
        <c:axId val="10870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5680"/>
        <c:crosses val="autoZero"/>
        <c:auto val="1"/>
        <c:lblAlgn val="ctr"/>
        <c:lblOffset val="100"/>
        <c:noMultiLvlLbl val="0"/>
      </c:catAx>
      <c:valAx>
        <c:axId val="10870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4582239720035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'Revenue column chart'!$B$6:$C$11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  <c:lvl>
                  <c:pt idx="5">
                    <c:v>Projected</c:v>
                  </c:pt>
                </c:lvl>
              </c:multiLvlStrCache>
            </c:multiLvlStr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6995344"/>
        <c:axId val="1086995888"/>
      </c:barChart>
      <c:catAx>
        <c:axId val="10869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95888"/>
        <c:crosses val="autoZero"/>
        <c:auto val="1"/>
        <c:lblAlgn val="ctr"/>
        <c:lblOffset val="100"/>
        <c:noMultiLvlLbl val="0"/>
      </c:catAx>
      <c:valAx>
        <c:axId val="10869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Expense</a:t>
            </a:r>
            <a:r>
              <a:rPr lang="en-US" b="1" baseline="0">
                <a:solidFill>
                  <a:sysClr val="windowText" lastClr="000000"/>
                </a:solidFill>
              </a:rPr>
              <a:t> Breakup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659808493987815E-2"/>
          <c:y val="0.12326974874912815"/>
          <c:w val="0.96731803522740301"/>
          <c:h val="0.7066060723633012"/>
        </c:manualLayout>
      </c:layout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explosion val="54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8"/>
              <c:layout/>
              <c:tx>
                <c:rich>
                  <a:bodyPr/>
                  <a:lstStyle/>
                  <a:p>
                    <a:fld id="{232867F0-BF01-4AD5-9A13-73350310C574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('Cost analysis Pie chart'!$B$6:$B$10,'Cost analysis Pie chart'!$B$16:$B$19)</c15:sqref>
                  </c15:fullRef>
                </c:ext>
              </c:extLst>
              <c:f>('Cost analysis Pie chart'!$B$6:$B$9,'Cost analysis Pie chart'!$B$16:$B$19)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Income Tax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('Cost analysis Pie chart'!$C$6:$C$10,'Cost analysis Pie chart'!$C$16:$C$19)</c15:sqref>
                  </c15:fullRef>
                </c:ext>
              </c:extLst>
              <c:f>('Cost analysis Pie chart'!$C$6:$C$9,'Cost analysis Pie chart'!$C$16:$C$19)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11250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 vs Achived</a:t>
            </a:r>
          </a:p>
        </c:rich>
      </c:tx>
      <c:layout>
        <c:manualLayout>
          <c:xMode val="edge"/>
          <c:yMode val="edge"/>
          <c:x val="0.302611111111111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21078703703703705"/>
          <c:w val="0.7982963692038495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charts'!$C$7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charts'!$B$8:$B$9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charts'!$C$8:$C$9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charts'!$D$7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charts'!$B$8:$B$9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charts'!$D$8:$D$9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04592"/>
        <c:axId val="1087000784"/>
      </c:barChart>
      <c:lineChart>
        <c:grouping val="standard"/>
        <c:varyColors val="0"/>
        <c:ser>
          <c:idx val="2"/>
          <c:order val="2"/>
          <c:tx>
            <c:strRef>
              <c:f>'Target Bar charts'!$E$7</c:f>
              <c:strCache>
                <c:ptCount val="1"/>
                <c:pt idx="0">
                  <c:v>Achieved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'Target Bar charts'!$B$8:$B$9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charts'!$E$8:$E$9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001872"/>
        <c:axId val="1086996976"/>
      </c:lineChart>
      <c:catAx>
        <c:axId val="10870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0784"/>
        <c:crosses val="autoZero"/>
        <c:auto val="1"/>
        <c:lblAlgn val="ctr"/>
        <c:lblOffset val="100"/>
        <c:noMultiLvlLbl val="0"/>
      </c:catAx>
      <c:valAx>
        <c:axId val="10870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4592"/>
        <c:crosses val="autoZero"/>
        <c:crossBetween val="between"/>
      </c:valAx>
      <c:valAx>
        <c:axId val="10869969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1872"/>
        <c:crosses val="max"/>
        <c:crossBetween val="between"/>
      </c:valAx>
      <c:catAx>
        <c:axId val="108700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699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 vs Achived Expense</a:t>
            </a:r>
          </a:p>
        </c:rich>
      </c:tx>
      <c:layout>
        <c:manualLayout>
          <c:xMode val="edge"/>
          <c:yMode val="edge"/>
          <c:x val="0.302611111111111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21078703703703705"/>
          <c:w val="0.7982963692038495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charts'!$C$7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charts'!$B$8:$B$9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charts'!$C$8:$C$9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charts'!$D$7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charts'!$B$8:$B$9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charts'!$D$8:$D$9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06224"/>
        <c:axId val="1087008400"/>
      </c:barChart>
      <c:lineChart>
        <c:grouping val="standard"/>
        <c:varyColors val="0"/>
        <c:ser>
          <c:idx val="2"/>
          <c:order val="2"/>
          <c:tx>
            <c:strRef>
              <c:f>'Target Bar charts'!$E$7</c:f>
              <c:strCache>
                <c:ptCount val="1"/>
                <c:pt idx="0">
                  <c:v>Achieved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'Target Bar charts'!$B$8:$B$9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charts'!$E$8:$E$9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999696"/>
        <c:axId val="1087008944"/>
      </c:lineChart>
      <c:catAx>
        <c:axId val="10870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8400"/>
        <c:crosses val="autoZero"/>
        <c:auto val="1"/>
        <c:lblAlgn val="ctr"/>
        <c:lblOffset val="100"/>
        <c:noMultiLvlLbl val="0"/>
      </c:catAx>
      <c:valAx>
        <c:axId val="1087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6224"/>
        <c:crosses val="autoZero"/>
        <c:crossBetween val="between"/>
      </c:valAx>
      <c:valAx>
        <c:axId val="10870089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99696"/>
        <c:crosses val="max"/>
        <c:crossBetween val="between"/>
      </c:valAx>
      <c:catAx>
        <c:axId val="1086999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700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Expense</a:t>
            </a:r>
            <a:r>
              <a:rPr lang="en-US" b="1" baseline="0">
                <a:solidFill>
                  <a:sysClr val="windowText" lastClr="000000"/>
                </a:solidFill>
              </a:rPr>
              <a:t> Breakup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3511292474509E-2"/>
          <c:y val="0.13039035499866561"/>
          <c:w val="0.93039090421210235"/>
          <c:h val="0.67812364736515141"/>
        </c:manualLayout>
      </c:layout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explosion val="54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8"/>
              <c:layout/>
              <c:tx>
                <c:rich>
                  <a:bodyPr/>
                  <a:lstStyle/>
                  <a:p>
                    <a:fld id="{232867F0-BF01-4AD5-9A13-73350310C574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('Cost analysis Pie chart'!$B$6:$B$10,'Cost analysis Pie chart'!$B$16:$B$19)</c15:sqref>
                  </c15:fullRef>
                </c:ext>
              </c:extLst>
              <c:f>('Cost analysis Pie chart'!$B$6:$B$9,'Cost analysis Pie chart'!$B$16:$B$19)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Income Tax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('Cost analysis Pie chart'!$C$6:$C$10,'Cost analysis Pie chart'!$C$16:$C$19)</c15:sqref>
                  </c15:fullRef>
                </c:ext>
              </c:extLst>
              <c:f>('Cost analysis Pie chart'!$C$6:$C$9,'Cost analysis Pie chart'!$C$16:$C$19)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11250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per year</a:t>
            </a:r>
          </a:p>
        </c:rich>
      </c:tx>
      <c:layout>
        <c:manualLayout>
          <c:xMode val="edge"/>
          <c:yMode val="edge"/>
          <c:x val="0.3824582239720035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'Revenue column chart'!$B$6:$C$11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  <c:lvl>
                  <c:pt idx="5">
                    <c:v>Projected</c:v>
                  </c:pt>
                </c:lvl>
              </c:multiLvlStrCache>
            </c:multiLvlStr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6999152"/>
        <c:axId val="1090569520"/>
      </c:barChart>
      <c:catAx>
        <c:axId val="10869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69520"/>
        <c:crosses val="autoZero"/>
        <c:auto val="1"/>
        <c:lblAlgn val="ctr"/>
        <c:lblOffset val="100"/>
        <c:noMultiLvlLbl val="0"/>
      </c:catAx>
      <c:valAx>
        <c:axId val="10905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Net Profit &amp; Net Profit Margin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General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501408"/>
        <c:axId val="1175503584"/>
      </c:lineChart>
      <c:catAx>
        <c:axId val="11755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03584"/>
        <c:crosses val="autoZero"/>
        <c:auto val="1"/>
        <c:lblAlgn val="ctr"/>
        <c:lblOffset val="100"/>
        <c:noMultiLvlLbl val="0"/>
      </c:catAx>
      <c:valAx>
        <c:axId val="11755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12</xdr:row>
      <xdr:rowOff>38100</xdr:rowOff>
    </xdr:from>
    <xdr:to>
      <xdr:col>13</xdr:col>
      <xdr:colOff>14287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157162</xdr:rowOff>
    </xdr:from>
    <xdr:to>
      <xdr:col>13</xdr:col>
      <xdr:colOff>161925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10</xdr:row>
      <xdr:rowOff>38100</xdr:rowOff>
    </xdr:from>
    <xdr:to>
      <xdr:col>14</xdr:col>
      <xdr:colOff>190500</xdr:colOff>
      <xdr:row>28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157162</xdr:rowOff>
    </xdr:from>
    <xdr:to>
      <xdr:col>13</xdr:col>
      <xdr:colOff>114300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21</xdr:row>
      <xdr:rowOff>85725</xdr:rowOff>
    </xdr:from>
    <xdr:to>
      <xdr:col>16</xdr:col>
      <xdr:colOff>161924</xdr:colOff>
      <xdr:row>35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</xdr:row>
      <xdr:rowOff>57149</xdr:rowOff>
    </xdr:from>
    <xdr:to>
      <xdr:col>16</xdr:col>
      <xdr:colOff>180974</xdr:colOff>
      <xdr:row>20</xdr:row>
      <xdr:rowOff>52386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21</xdr:row>
      <xdr:rowOff>95250</xdr:rowOff>
    </xdr:from>
    <xdr:to>
      <xdr:col>7</xdr:col>
      <xdr:colOff>542925</xdr:colOff>
      <xdr:row>35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85724</xdr:colOff>
      <xdr:row>3</xdr:row>
      <xdr:rowOff>66675</xdr:rowOff>
    </xdr:from>
    <xdr:to>
      <xdr:col>7</xdr:col>
      <xdr:colOff>466725</xdr:colOff>
      <xdr:row>20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7:F13" headerRowCount="0" totalsRowShown="0" headerRowCellStyle="Normal" dataCellStyle="Normal">
  <tableColumns count="1">
    <tableColumn id="1" name="Column1" headerRowDxfId="22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:D11" totalsRowShown="0" headerRowCellStyle="Normal" dataCellStyle="Normal">
  <autoFilter ref="B5:D11"/>
  <tableColumns count="3">
    <tableColumn id="1" name="Column1" dataCellStyle="Normal"/>
    <tableColumn id="2" name="Net Profit" dataCellStyle="Normal"/>
    <tableColumn id="3" name="Net Profit Margin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5:D11" totalsRowShown="0" tableBorderDxfId="21">
  <autoFilter ref="B5:D11"/>
  <tableColumns count="3">
    <tableColumn id="1" name="Column1"/>
    <tableColumn id="2" name="Year" dataDxfId="20"/>
    <tableColumn id="3" name="Revenue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16:C19" headerRowCount="0" tableBorderDxfId="18">
  <tableColumns count="2">
    <tableColumn id="1" name="Column1" totalsRowLabel="Total" headerRowDxfId="17" dataDxfId="16" totalsRowDxfId="15"/>
    <tableColumn id="2" name="Column2" totalsRowFunction="sum" headerRowDxfId="14" dataDxfId="13" totalsRow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B5:C10" totalsRowShown="0" headerRowDxfId="11" headerRowBorderDxfId="10" tableBorderDxfId="9">
  <autoFilter ref="B5:C10"/>
  <tableColumns count="2">
    <tableColumn id="1" name="Costs" dataDxfId="8"/>
    <tableColumn id="2" name="Valu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B7:E9" totalsRowShown="0" headerRowDxfId="6" headerRowBorderDxfId="5" tableBorderDxfId="4">
  <autoFilter ref="B7:E9"/>
  <tableColumns count="4">
    <tableColumn id="1" name="Expenditure" dataDxfId="3"/>
    <tableColumn id="2" name="Target" dataDxfId="2"/>
    <tableColumn id="3" name="YTD" dataDxfId="1"/>
    <tableColumn id="4" name="Achieved" dataDxfId="0">
      <calculatedColumnFormula>D8/C8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00"/>
  <sheetViews>
    <sheetView showGridLines="0" tabSelected="1" workbookViewId="0">
      <selection activeCell="F30" sqref="F30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4" width="8.7109375" customWidth="1"/>
    <col min="5" max="5" width="3.42578125" customWidth="1"/>
    <col min="6" max="6" width="99.7109375" bestFit="1" customWidth="1"/>
    <col min="7" max="25" width="8.7109375" customWidth="1"/>
  </cols>
  <sheetData>
    <row r="3" spans="2:6" ht="18.75" x14ac:dyDescent="0.3">
      <c r="B3" s="1" t="s">
        <v>0</v>
      </c>
    </row>
    <row r="5" spans="2:6" x14ac:dyDescent="0.25">
      <c r="B5" s="2" t="s">
        <v>1</v>
      </c>
      <c r="C5" s="3">
        <v>2439535.25</v>
      </c>
    </row>
    <row r="6" spans="2:6" x14ac:dyDescent="0.25">
      <c r="B6" s="4" t="s">
        <v>2</v>
      </c>
      <c r="C6" s="5">
        <v>1188534.6000000001</v>
      </c>
    </row>
    <row r="7" spans="2:6" x14ac:dyDescent="0.25">
      <c r="B7" s="6" t="s">
        <v>3</v>
      </c>
      <c r="C7" s="5">
        <v>951000.65</v>
      </c>
      <c r="F7" s="17" t="s">
        <v>30</v>
      </c>
    </row>
    <row r="8" spans="2:6" x14ac:dyDescent="0.25">
      <c r="B8" s="7" t="s">
        <v>4</v>
      </c>
      <c r="C8" s="5"/>
      <c r="F8" s="17"/>
    </row>
    <row r="9" spans="2:6" x14ac:dyDescent="0.25">
      <c r="B9" s="8" t="s">
        <v>5</v>
      </c>
      <c r="C9" s="5">
        <v>390371.02500000002</v>
      </c>
      <c r="F9" s="18" t="s">
        <v>31</v>
      </c>
    </row>
    <row r="10" spans="2:6" x14ac:dyDescent="0.25">
      <c r="B10" s="8" t="s">
        <v>6</v>
      </c>
      <c r="C10" s="5">
        <v>55000</v>
      </c>
      <c r="F10" s="18" t="s">
        <v>32</v>
      </c>
    </row>
    <row r="11" spans="2:6" x14ac:dyDescent="0.25">
      <c r="B11" s="8" t="s">
        <v>7</v>
      </c>
      <c r="C11" s="5">
        <v>80847.349999999991</v>
      </c>
      <c r="F11" s="18" t="s">
        <v>33</v>
      </c>
    </row>
    <row r="12" spans="2:6" x14ac:dyDescent="0.25">
      <c r="B12" s="8" t="s">
        <v>8</v>
      </c>
      <c r="C12" s="5">
        <v>45000</v>
      </c>
      <c r="F12" s="18" t="s">
        <v>34</v>
      </c>
    </row>
    <row r="13" spans="2:6" x14ac:dyDescent="0.25">
      <c r="B13" s="8" t="s">
        <v>9</v>
      </c>
      <c r="C13" s="5">
        <v>323869.92499999999</v>
      </c>
      <c r="F13" s="18" t="s">
        <v>35</v>
      </c>
    </row>
    <row r="14" spans="2:6" x14ac:dyDescent="0.25">
      <c r="B14" s="8" t="s">
        <v>10</v>
      </c>
      <c r="C14" s="5">
        <v>68865.399999999994</v>
      </c>
    </row>
    <row r="15" spans="2:6" x14ac:dyDescent="0.25">
      <c r="B15" s="6" t="s">
        <v>11</v>
      </c>
      <c r="C15" s="5">
        <v>287046.95</v>
      </c>
    </row>
    <row r="16" spans="2:6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showGridLines="0" workbookViewId="0">
      <selection activeCell="J6" sqref="J6"/>
    </sheetView>
  </sheetViews>
  <sheetFormatPr defaultColWidth="14.42578125" defaultRowHeight="15" customHeight="1" x14ac:dyDescent="0.25"/>
  <cols>
    <col min="1" max="1" width="8.7109375" customWidth="1"/>
    <col min="2" max="2" width="11" customWidth="1"/>
    <col min="3" max="3" width="14" customWidth="1"/>
    <col min="4" max="4" width="18.5703125" customWidth="1"/>
    <col min="5" max="26" width="8.7109375" customWidth="1"/>
  </cols>
  <sheetData>
    <row r="1" spans="2:6" s="33" customFormat="1" ht="28.5" x14ac:dyDescent="0.45">
      <c r="F1" s="33" t="s">
        <v>41</v>
      </c>
    </row>
    <row r="3" spans="2:6" ht="18.75" x14ac:dyDescent="0.3">
      <c r="B3" s="1" t="s">
        <v>14</v>
      </c>
    </row>
    <row r="5" spans="2:6" x14ac:dyDescent="0.25">
      <c r="B5" s="17" t="s">
        <v>36</v>
      </c>
      <c r="C5" s="17" t="s">
        <v>15</v>
      </c>
      <c r="D5" s="17" t="s">
        <v>16</v>
      </c>
    </row>
    <row r="6" spans="2:6" x14ac:dyDescent="0.25">
      <c r="B6" s="17">
        <v>2015</v>
      </c>
      <c r="C6" s="17">
        <v>155075.59355813666</v>
      </c>
      <c r="D6" s="17">
        <v>0.08</v>
      </c>
    </row>
    <row r="7" spans="2:6" x14ac:dyDescent="0.25">
      <c r="B7" s="17">
        <v>2016</v>
      </c>
      <c r="C7" s="17">
        <v>193189.15111382809</v>
      </c>
      <c r="D7" s="17">
        <v>0.09</v>
      </c>
    </row>
    <row r="8" spans="2:6" x14ac:dyDescent="0.25">
      <c r="B8" s="17">
        <v>2017</v>
      </c>
      <c r="C8" s="17">
        <v>182970.15906718749</v>
      </c>
      <c r="D8" s="17">
        <v>0.11</v>
      </c>
    </row>
    <row r="9" spans="2:6" x14ac:dyDescent="0.25">
      <c r="B9" s="17">
        <v>2018</v>
      </c>
      <c r="C9" s="17">
        <v>202514.90428125</v>
      </c>
      <c r="D9" s="17">
        <v>0.115</v>
      </c>
    </row>
    <row r="10" spans="2:6" x14ac:dyDescent="0.25">
      <c r="B10" s="17">
        <v>2019</v>
      </c>
      <c r="C10" s="17">
        <v>182098.951875</v>
      </c>
      <c r="D10" s="17">
        <v>0.11</v>
      </c>
    </row>
    <row r="11" spans="2:6" x14ac:dyDescent="0.25">
      <c r="B11" s="17">
        <v>2020</v>
      </c>
      <c r="C11" s="17">
        <v>215285.21250000002</v>
      </c>
      <c r="D11" s="17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showGridLines="0" workbookViewId="0">
      <selection sqref="A1:XFD1"/>
    </sheetView>
  </sheetViews>
  <sheetFormatPr defaultColWidth="14.42578125" defaultRowHeight="15" customHeight="1" x14ac:dyDescent="0.25"/>
  <cols>
    <col min="1" max="1" width="8.7109375" customWidth="1"/>
    <col min="2" max="2" width="11" customWidth="1"/>
    <col min="3" max="3" width="12.5703125" customWidth="1"/>
    <col min="4" max="4" width="11" customWidth="1"/>
    <col min="5" max="26" width="8.7109375" customWidth="1"/>
  </cols>
  <sheetData>
    <row r="1" spans="2:6" s="33" customFormat="1" ht="28.5" x14ac:dyDescent="0.45">
      <c r="F1" s="33" t="s">
        <v>40</v>
      </c>
    </row>
    <row r="3" spans="2:6" ht="18.75" x14ac:dyDescent="0.3">
      <c r="B3" s="1" t="s">
        <v>17</v>
      </c>
    </row>
    <row r="5" spans="2:6" x14ac:dyDescent="0.25">
      <c r="B5" t="s">
        <v>36</v>
      </c>
      <c r="C5" s="12" t="s">
        <v>18</v>
      </c>
      <c r="D5" s="21" t="s">
        <v>19</v>
      </c>
    </row>
    <row r="6" spans="2:6" x14ac:dyDescent="0.25">
      <c r="C6" s="4">
        <v>2016</v>
      </c>
      <c r="D6" s="22">
        <v>1653633.8787718401</v>
      </c>
    </row>
    <row r="7" spans="2:6" x14ac:dyDescent="0.25">
      <c r="C7" s="4">
        <v>2017</v>
      </c>
      <c r="D7" s="22">
        <v>1986831.8247520002</v>
      </c>
    </row>
    <row r="8" spans="2:6" x14ac:dyDescent="0.25">
      <c r="C8" s="4">
        <v>2018</v>
      </c>
      <c r="D8" s="22">
        <v>1997534.6356000002</v>
      </c>
    </row>
    <row r="9" spans="2:6" x14ac:dyDescent="0.25">
      <c r="C9" s="4">
        <v>2019</v>
      </c>
      <c r="D9" s="22">
        <v>2187475.4300000002</v>
      </c>
    </row>
    <row r="10" spans="2:6" x14ac:dyDescent="0.25">
      <c r="C10" s="4">
        <v>2020</v>
      </c>
      <c r="D10" s="22">
        <v>2439535.25</v>
      </c>
    </row>
    <row r="11" spans="2:6" x14ac:dyDescent="0.25">
      <c r="B11" s="13" t="s">
        <v>20</v>
      </c>
      <c r="C11" s="14">
        <v>2021</v>
      </c>
      <c r="D11" s="23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showGridLines="0" workbookViewId="0">
      <selection activeCell="F6" sqref="F6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1" spans="2:6" s="33" customFormat="1" ht="28.5" x14ac:dyDescent="0.45">
      <c r="F1" s="33" t="s">
        <v>39</v>
      </c>
    </row>
    <row r="3" spans="2:6" ht="18.75" x14ac:dyDescent="0.3">
      <c r="B3" s="1" t="s">
        <v>21</v>
      </c>
    </row>
    <row r="5" spans="2:6" x14ac:dyDescent="0.25">
      <c r="B5" s="29" t="s">
        <v>22</v>
      </c>
      <c r="C5" s="29" t="s">
        <v>23</v>
      </c>
    </row>
    <row r="6" spans="2:6" x14ac:dyDescent="0.25">
      <c r="B6" s="28" t="s">
        <v>24</v>
      </c>
      <c r="C6" s="27">
        <v>1188534.6000000001</v>
      </c>
    </row>
    <row r="7" spans="2:6" x14ac:dyDescent="0.25">
      <c r="B7" s="25" t="s">
        <v>5</v>
      </c>
      <c r="C7" s="27">
        <v>390371.02500000002</v>
      </c>
    </row>
    <row r="8" spans="2:6" x14ac:dyDescent="0.25">
      <c r="B8" s="25" t="s">
        <v>9</v>
      </c>
      <c r="C8" s="27">
        <v>323869.92499999999</v>
      </c>
    </row>
    <row r="9" spans="2:6" x14ac:dyDescent="0.25">
      <c r="B9" s="25" t="s">
        <v>7</v>
      </c>
      <c r="C9" s="27">
        <v>80847.349999999991</v>
      </c>
    </row>
    <row r="10" spans="2:6" x14ac:dyDescent="0.25">
      <c r="B10" s="25" t="s">
        <v>8</v>
      </c>
      <c r="C10" s="27">
        <f>SUM(C16:C19)</f>
        <v>180115.4</v>
      </c>
    </row>
    <row r="13" spans="2:6" x14ac:dyDescent="0.25">
      <c r="B13" s="15" t="s">
        <v>25</v>
      </c>
    </row>
    <row r="16" spans="2:6" x14ac:dyDescent="0.25">
      <c r="B16" s="25" t="s">
        <v>12</v>
      </c>
      <c r="C16" s="27">
        <f>0.25*C19</f>
        <v>11250</v>
      </c>
    </row>
    <row r="17" spans="2:3" x14ac:dyDescent="0.25">
      <c r="B17" s="24" t="s">
        <v>10</v>
      </c>
      <c r="C17" s="26">
        <v>68865.399999999994</v>
      </c>
    </row>
    <row r="18" spans="2:3" x14ac:dyDescent="0.25">
      <c r="B18" s="25" t="s">
        <v>6</v>
      </c>
      <c r="C18" s="27">
        <v>55000</v>
      </c>
    </row>
    <row r="19" spans="2:3" ht="15" customHeight="1" x14ac:dyDescent="0.25">
      <c r="B19" s="25" t="s">
        <v>8</v>
      </c>
      <c r="C19" s="27">
        <v>45000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1"/>
  <sheetViews>
    <sheetView showGridLines="0" topLeftCell="A4" workbookViewId="0">
      <selection activeCell="B5" sqref="B5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4" width="8.7109375" customWidth="1"/>
    <col min="5" max="5" width="11.42578125" customWidth="1"/>
    <col min="6" max="26" width="8.7109375" customWidth="1"/>
  </cols>
  <sheetData>
    <row r="1" spans="2:9" ht="15" customHeight="1" x14ac:dyDescent="0.25">
      <c r="I1" t="s">
        <v>34</v>
      </c>
    </row>
    <row r="4" spans="2:9" s="35" customFormat="1" ht="28.5" x14ac:dyDescent="0.45">
      <c r="B4" s="34" t="s">
        <v>38</v>
      </c>
    </row>
    <row r="5" spans="2:9" s="35" customFormat="1" ht="28.5" x14ac:dyDescent="0.45">
      <c r="B5" s="34"/>
    </row>
    <row r="7" spans="2:9" x14ac:dyDescent="0.25">
      <c r="B7" s="30" t="s">
        <v>26</v>
      </c>
      <c r="C7" s="31" t="s">
        <v>27</v>
      </c>
      <c r="D7" s="31" t="s">
        <v>28</v>
      </c>
      <c r="E7" s="32" t="s">
        <v>29</v>
      </c>
    </row>
    <row r="8" spans="2:9" x14ac:dyDescent="0.25">
      <c r="B8" s="19" t="s">
        <v>5</v>
      </c>
      <c r="C8" s="16">
        <v>300000</v>
      </c>
      <c r="D8" s="16">
        <v>210000</v>
      </c>
      <c r="E8" s="20">
        <f>D8/C8</f>
        <v>0.7</v>
      </c>
    </row>
    <row r="9" spans="2:9" x14ac:dyDescent="0.25">
      <c r="B9" s="19" t="s">
        <v>9</v>
      </c>
      <c r="C9" s="16">
        <v>270000</v>
      </c>
      <c r="D9" s="16">
        <v>165000</v>
      </c>
      <c r="E9" s="20">
        <f>D9/C9</f>
        <v>0.61111111111111116</v>
      </c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"/>
  <sheetViews>
    <sheetView showGridLines="0" workbookViewId="0">
      <selection activeCell="F1" sqref="F1"/>
    </sheetView>
  </sheetViews>
  <sheetFormatPr defaultRowHeight="15" x14ac:dyDescent="0.25"/>
  <sheetData>
    <row r="1" spans="6:6" s="33" customFormat="1" ht="28.5" x14ac:dyDescent="0.45">
      <c r="F1" s="33" t="s">
        <v>37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MrWizard</cp:lastModifiedBy>
  <dcterms:created xsi:type="dcterms:W3CDTF">2020-08-28T11:25:48Z</dcterms:created>
  <dcterms:modified xsi:type="dcterms:W3CDTF">2022-09-19T12:01:05Z</dcterms:modified>
</cp:coreProperties>
</file>