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b4f38638e26e25/Documents/College/3rd Year (2022-2023)/Fall Term/HIST 211-Scandal^J Crime and Spectacle in the Nineteenth Century/Papers/Final Paper/Sources/"/>
    </mc:Choice>
  </mc:AlternateContent>
  <xr:revisionPtr revIDLastSave="561" documentId="8_{0DAF164E-7BD1-4875-A146-5B1446EC9032}" xr6:coauthVersionLast="47" xr6:coauthVersionMax="47" xr10:uidLastSave="{38250A6B-7956-4B6E-AACD-D20EFE0CE1B1}"/>
  <bookViews>
    <workbookView xWindow="-108" yWindow="-108" windowWidth="23256" windowHeight="12456" firstSheet="1" activeTab="2" xr2:uid="{E76DCBE4-1819-4700-AFE8-C7404EFC97F7}"/>
  </bookViews>
  <sheets>
    <sheet name="Man v. Woman" sheetId="1" r:id="rId1"/>
    <sheet name="Sexual Undertones and Women" sheetId="2" r:id="rId2"/>
    <sheet name="Words Relating to Sex" sheetId="12" r:id="rId3"/>
    <sheet name="Words Relating to Mother" sheetId="3" r:id="rId4"/>
    <sheet name="Marriage Compared to Total" sheetId="11" r:id="rId5"/>
    <sheet name="Emotional Traits" sheetId="4" r:id="rId6"/>
    <sheet name="Emotional Traits T-Score" sheetId="8" r:id="rId7"/>
    <sheet name="Words Relating to Other Sex" sheetId="6" r:id="rId8"/>
    <sheet name="Other Sex Compared to Total" sheetId="10" r:id="rId9"/>
    <sheet name="Words Relating to Irrationality" sheetId="7" r:id="rId10"/>
    <sheet name="Irrationality T Score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1" l="1"/>
  <c r="H4" i="9"/>
  <c r="E4" i="9"/>
  <c r="O4" i="8"/>
  <c r="O3" i="8"/>
  <c r="J3" i="8"/>
  <c r="E2" i="9"/>
  <c r="O2" i="8"/>
  <c r="J4" i="8"/>
  <c r="J2" i="8"/>
  <c r="I3" i="6"/>
  <c r="I4" i="6"/>
  <c r="I2" i="6"/>
  <c r="O3" i="6"/>
  <c r="O4" i="6"/>
  <c r="O2" i="6"/>
  <c r="J2" i="4"/>
  <c r="J3" i="4"/>
  <c r="J4" i="4"/>
  <c r="H2" i="3"/>
  <c r="H3" i="3"/>
  <c r="F2" i="2"/>
  <c r="F3" i="2"/>
  <c r="S2" i="1"/>
  <c r="S3" i="1"/>
  <c r="AI2" i="1"/>
  <c r="AI3" i="1"/>
  <c r="AI4" i="1"/>
  <c r="S4" i="1"/>
  <c r="H4" i="3"/>
  <c r="F4" i="2"/>
</calcChain>
</file>

<file path=xl/sharedStrings.xml><?xml version="1.0" encoding="utf-8"?>
<sst xmlns="http://schemas.openxmlformats.org/spreadsheetml/2006/main" count="168" uniqueCount="78">
  <si>
    <t>Year</t>
  </si>
  <si>
    <t>Total</t>
  </si>
  <si>
    <t>Women</t>
  </si>
  <si>
    <t>Men</t>
  </si>
  <si>
    <t>1887-1910</t>
  </si>
  <si>
    <t>1911-1927</t>
  </si>
  <si>
    <t>All Years</t>
  </si>
  <si>
    <t>Miss</t>
  </si>
  <si>
    <t>Woman</t>
  </si>
  <si>
    <t>Mrs.</t>
  </si>
  <si>
    <t>Her</t>
  </si>
  <si>
    <t>Mistress</t>
  </si>
  <si>
    <t>Boy*</t>
  </si>
  <si>
    <t>Girl*</t>
  </si>
  <si>
    <t>Mister</t>
  </si>
  <si>
    <t>Man</t>
  </si>
  <si>
    <t>Mr.</t>
  </si>
  <si>
    <t>His</t>
  </si>
  <si>
    <t>Him</t>
  </si>
  <si>
    <t>Master*</t>
  </si>
  <si>
    <t>Mistress*</t>
  </si>
  <si>
    <t>Total Women</t>
  </si>
  <si>
    <t>Total Men</t>
  </si>
  <si>
    <t>Harems</t>
  </si>
  <si>
    <t>Polygamy</t>
  </si>
  <si>
    <t>Lover</t>
  </si>
  <si>
    <t>Sex</t>
  </si>
  <si>
    <t>Children</t>
  </si>
  <si>
    <t>Child</t>
  </si>
  <si>
    <t>Mother</t>
  </si>
  <si>
    <t>Marry</t>
  </si>
  <si>
    <t>Daughter</t>
  </si>
  <si>
    <t>Wife</t>
  </si>
  <si>
    <t>Meek</t>
  </si>
  <si>
    <t>Cowering</t>
  </si>
  <si>
    <t>Cried</t>
  </si>
  <si>
    <t>Tears</t>
  </si>
  <si>
    <t>Sobbing</t>
  </si>
  <si>
    <t>Love</t>
  </si>
  <si>
    <t>Loved</t>
  </si>
  <si>
    <t>Heart</t>
  </si>
  <si>
    <t>Husband</t>
  </si>
  <si>
    <t>Father</t>
  </si>
  <si>
    <t>Brother</t>
  </si>
  <si>
    <t>She</t>
  </si>
  <si>
    <t>Impulsive</t>
  </si>
  <si>
    <t>Excitable</t>
  </si>
  <si>
    <t>Libels</t>
  </si>
  <si>
    <t>Desperate</t>
  </si>
  <si>
    <t>Obsessed</t>
  </si>
  <si>
    <t>Intelligent</t>
  </si>
  <si>
    <t>Male</t>
  </si>
  <si>
    <t>Female</t>
  </si>
  <si>
    <t>He</t>
  </si>
  <si>
    <t>Total Mentions</t>
  </si>
  <si>
    <t>Madam</t>
  </si>
  <si>
    <t>Lady</t>
  </si>
  <si>
    <t>Daughter*</t>
  </si>
  <si>
    <t>Husband*</t>
  </si>
  <si>
    <t>Wives</t>
  </si>
  <si>
    <t>Son*</t>
  </si>
  <si>
    <t>Sir*</t>
  </si>
  <si>
    <t>Brother*</t>
  </si>
  <si>
    <t>Father*</t>
  </si>
  <si>
    <t>Ladies</t>
  </si>
  <si>
    <t>Sister*</t>
  </si>
  <si>
    <t>Mother*</t>
  </si>
  <si>
    <t>Average Men</t>
  </si>
  <si>
    <t>Average Women</t>
  </si>
  <si>
    <t>NA</t>
  </si>
  <si>
    <t>In Relation to Marriage</t>
  </si>
  <si>
    <t>Not in Relation to Marriage</t>
  </si>
  <si>
    <t>In Relation to Other Sex (Women)</t>
  </si>
  <si>
    <t>Not in Relation to Other Sex (Women)</t>
  </si>
  <si>
    <t>In Relation to Other Sex (Men)</t>
  </si>
  <si>
    <t>Not in Relation to Other Sex (Men)</t>
  </si>
  <si>
    <t>In Relation to Sex</t>
  </si>
  <si>
    <t>Not in Relation to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</si>
</sst>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0" fillId="3" borderId="0" xfId="0" applyFill="1"/>
    <xf numFmtId="0" fontId="0" fillId="2" borderId="0" xfId="0" applyFill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E3169-4AC2-4649-8C31-78DE7AD1504C}">
  <dimension ref="A1:AI4"/>
  <sheetViews>
    <sheetView workbookViewId="0">
      <selection activeCell="D15" sqref="D15"/>
    </sheetView>
  </sheetViews>
  <sheetFormatPr defaultRowHeight="14.4" x14ac:dyDescent="0.3"/>
  <cols>
    <col min="1" max="1" width="10" customWidth="1"/>
    <col min="2" max="18" width="8.88671875" style="1"/>
    <col min="19" max="19" width="12.109375" style="3" bestFit="1" customWidth="1"/>
    <col min="20" max="28" width="8.88671875" style="2"/>
    <col min="29" max="29" width="10.77734375" style="2" customWidth="1"/>
    <col min="30" max="34" width="8.88671875" style="2"/>
    <col min="35" max="35" width="9.33203125" style="4" bestFit="1" customWidth="1"/>
  </cols>
  <sheetData>
    <row r="1" spans="1:35" x14ac:dyDescent="0.3">
      <c r="A1" t="s">
        <v>0</v>
      </c>
      <c r="B1" s="1" t="s">
        <v>2</v>
      </c>
      <c r="C1" s="1" t="s">
        <v>52</v>
      </c>
      <c r="D1" s="1" t="s">
        <v>13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20</v>
      </c>
      <c r="J1" s="1" t="s">
        <v>44</v>
      </c>
      <c r="K1" s="1" t="s">
        <v>57</v>
      </c>
      <c r="L1" s="1" t="s">
        <v>55</v>
      </c>
      <c r="M1" s="1" t="s">
        <v>32</v>
      </c>
      <c r="N1" s="1" t="s">
        <v>59</v>
      </c>
      <c r="O1" s="1" t="s">
        <v>56</v>
      </c>
      <c r="P1" s="1" t="s">
        <v>64</v>
      </c>
      <c r="Q1" s="1" t="s">
        <v>65</v>
      </c>
      <c r="R1" s="1" t="s">
        <v>66</v>
      </c>
      <c r="S1" s="3" t="s">
        <v>21</v>
      </c>
      <c r="T1" s="2" t="s">
        <v>3</v>
      </c>
      <c r="U1" s="2" t="s">
        <v>51</v>
      </c>
      <c r="V1" s="2" t="s">
        <v>12</v>
      </c>
      <c r="W1" s="2" t="s">
        <v>14</v>
      </c>
      <c r="X1" s="2" t="s">
        <v>15</v>
      </c>
      <c r="Y1" s="2" t="s">
        <v>16</v>
      </c>
      <c r="Z1" s="2" t="s">
        <v>18</v>
      </c>
      <c r="AA1" s="2" t="s">
        <v>17</v>
      </c>
      <c r="AB1" s="2" t="s">
        <v>19</v>
      </c>
      <c r="AC1" s="2" t="s">
        <v>53</v>
      </c>
      <c r="AD1" s="2" t="s">
        <v>60</v>
      </c>
      <c r="AE1" s="2" t="s">
        <v>61</v>
      </c>
      <c r="AF1" s="2" t="s">
        <v>58</v>
      </c>
      <c r="AG1" s="2" t="s">
        <v>62</v>
      </c>
      <c r="AH1" s="2" t="s">
        <v>63</v>
      </c>
      <c r="AI1" s="4" t="s">
        <v>22</v>
      </c>
    </row>
    <row r="2" spans="1:35" x14ac:dyDescent="0.3">
      <c r="A2" t="s">
        <v>4</v>
      </c>
      <c r="B2" s="1">
        <v>59</v>
      </c>
      <c r="C2" s="1">
        <v>13</v>
      </c>
      <c r="D2" s="1">
        <v>166</v>
      </c>
      <c r="E2" s="1">
        <v>194</v>
      </c>
      <c r="F2" s="1">
        <v>315</v>
      </c>
      <c r="G2" s="1">
        <v>173</v>
      </c>
      <c r="H2" s="1">
        <v>1874</v>
      </c>
      <c r="I2" s="1">
        <v>18</v>
      </c>
      <c r="J2" s="1">
        <v>1574</v>
      </c>
      <c r="K2" s="1">
        <v>126</v>
      </c>
      <c r="L2" s="1">
        <v>34</v>
      </c>
      <c r="M2" s="1">
        <v>206</v>
      </c>
      <c r="N2" s="1">
        <v>19</v>
      </c>
      <c r="O2" s="1">
        <v>255</v>
      </c>
      <c r="P2" s="1">
        <v>19</v>
      </c>
      <c r="Q2" s="1">
        <v>81</v>
      </c>
      <c r="R2" s="1">
        <v>93</v>
      </c>
      <c r="S2" s="3">
        <f t="shared" ref="S2:S3" si="0">SUM(B2:R2)</f>
        <v>5219</v>
      </c>
      <c r="T2" s="2">
        <v>257</v>
      </c>
      <c r="U2" s="2">
        <v>5</v>
      </c>
      <c r="V2" s="2">
        <v>140</v>
      </c>
      <c r="W2" s="2">
        <v>7</v>
      </c>
      <c r="X2" s="2">
        <v>1794</v>
      </c>
      <c r="Y2" s="2">
        <v>1129</v>
      </c>
      <c r="Z2" s="2">
        <v>2631</v>
      </c>
      <c r="AA2" s="2">
        <v>6649</v>
      </c>
      <c r="AB2" s="2">
        <v>87</v>
      </c>
      <c r="AC2" s="2">
        <v>8453</v>
      </c>
      <c r="AD2" s="2">
        <v>218</v>
      </c>
      <c r="AE2" s="2">
        <v>753</v>
      </c>
      <c r="AF2" s="2">
        <v>114</v>
      </c>
      <c r="AG2" s="2">
        <v>151</v>
      </c>
      <c r="AH2" s="2">
        <v>228</v>
      </c>
      <c r="AI2" s="4">
        <f t="shared" ref="AI2:AI3" si="1">SUM(T2:AH2)</f>
        <v>22616</v>
      </c>
    </row>
    <row r="3" spans="1:35" x14ac:dyDescent="0.3">
      <c r="A3" t="s">
        <v>5</v>
      </c>
      <c r="B3" s="1">
        <v>17</v>
      </c>
      <c r="C3" s="1">
        <v>2</v>
      </c>
      <c r="D3" s="1">
        <v>39</v>
      </c>
      <c r="E3" s="1">
        <v>63</v>
      </c>
      <c r="F3" s="1">
        <v>122</v>
      </c>
      <c r="G3" s="1">
        <v>97</v>
      </c>
      <c r="H3" s="1">
        <v>597</v>
      </c>
      <c r="I3" s="1">
        <v>15</v>
      </c>
      <c r="J3" s="1">
        <v>374</v>
      </c>
      <c r="K3" s="1">
        <v>18</v>
      </c>
      <c r="L3" s="1">
        <v>7</v>
      </c>
      <c r="M3" s="1">
        <v>97</v>
      </c>
      <c r="N3" s="1">
        <v>1</v>
      </c>
      <c r="O3" s="1">
        <v>141</v>
      </c>
      <c r="P3" s="1">
        <v>4</v>
      </c>
      <c r="Q3" s="1">
        <v>15</v>
      </c>
      <c r="R3" s="1">
        <v>21</v>
      </c>
      <c r="S3" s="3">
        <f t="shared" si="0"/>
        <v>1630</v>
      </c>
      <c r="T3" s="2">
        <v>56</v>
      </c>
      <c r="U3" s="2">
        <v>3</v>
      </c>
      <c r="V3" s="2">
        <v>24</v>
      </c>
      <c r="W3" s="2">
        <v>17</v>
      </c>
      <c r="X3" s="2">
        <v>365</v>
      </c>
      <c r="Y3" s="2">
        <v>502</v>
      </c>
      <c r="Z3" s="2">
        <v>427</v>
      </c>
      <c r="AA3" s="2">
        <v>629</v>
      </c>
      <c r="AB3" s="2">
        <v>40</v>
      </c>
      <c r="AC3" s="2">
        <v>1140</v>
      </c>
      <c r="AD3" s="2">
        <v>39</v>
      </c>
      <c r="AE3" s="2">
        <v>233</v>
      </c>
      <c r="AF3" s="2">
        <v>57</v>
      </c>
      <c r="AG3" s="2">
        <v>72</v>
      </c>
      <c r="AH3" s="2">
        <v>47</v>
      </c>
      <c r="AI3" s="4">
        <f t="shared" si="1"/>
        <v>3651</v>
      </c>
    </row>
    <row r="4" spans="1:35" x14ac:dyDescent="0.3">
      <c r="A4" t="s">
        <v>6</v>
      </c>
      <c r="B4" s="1">
        <v>76</v>
      </c>
      <c r="C4" s="1">
        <v>15</v>
      </c>
      <c r="D4" s="1">
        <v>205</v>
      </c>
      <c r="E4" s="1">
        <v>257</v>
      </c>
      <c r="F4" s="1">
        <v>437</v>
      </c>
      <c r="G4" s="1">
        <v>270</v>
      </c>
      <c r="H4" s="1">
        <v>2471</v>
      </c>
      <c r="I4" s="1">
        <v>33</v>
      </c>
      <c r="J4" s="1">
        <v>1948</v>
      </c>
      <c r="K4" s="1">
        <v>144</v>
      </c>
      <c r="L4" s="1">
        <v>41</v>
      </c>
      <c r="M4" s="1">
        <v>303</v>
      </c>
      <c r="N4" s="1">
        <v>20</v>
      </c>
      <c r="O4" s="1">
        <v>396</v>
      </c>
      <c r="P4" s="1">
        <v>23</v>
      </c>
      <c r="Q4" s="1">
        <v>96</v>
      </c>
      <c r="R4" s="1">
        <v>114</v>
      </c>
      <c r="S4" s="3">
        <f>SUM(B4:R4)</f>
        <v>6849</v>
      </c>
      <c r="T4" s="2">
        <v>313</v>
      </c>
      <c r="U4" s="2">
        <v>8</v>
      </c>
      <c r="V4" s="2">
        <v>164</v>
      </c>
      <c r="W4" s="2">
        <v>24</v>
      </c>
      <c r="X4" s="2">
        <v>2159</v>
      </c>
      <c r="Y4" s="2">
        <v>1631</v>
      </c>
      <c r="Z4" s="2">
        <v>3058</v>
      </c>
      <c r="AA4" s="2">
        <v>7278</v>
      </c>
      <c r="AB4" s="2">
        <v>127</v>
      </c>
      <c r="AC4" s="2">
        <v>9593</v>
      </c>
      <c r="AD4" s="2">
        <v>257</v>
      </c>
      <c r="AE4" s="2">
        <v>1006</v>
      </c>
      <c r="AF4" s="2">
        <v>171</v>
      </c>
      <c r="AG4" s="2">
        <v>223</v>
      </c>
      <c r="AH4" s="2">
        <v>275</v>
      </c>
      <c r="AI4" s="4">
        <f>SUM(T4:AH4)</f>
        <v>26287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3D46-4100-4C17-A4DC-3317B2D3A7B8}">
  <dimension ref="A1:H4"/>
  <sheetViews>
    <sheetView workbookViewId="0">
      <selection activeCell="E21" sqref="E21"/>
    </sheetView>
  </sheetViews>
  <sheetFormatPr defaultRowHeight="14.4" x14ac:dyDescent="0.3"/>
  <cols>
    <col min="1" max="1" width="10" customWidth="1"/>
    <col min="2" max="4" width="8.88671875" style="1"/>
    <col min="5" max="5" width="12.109375" style="1" bestFit="1" customWidth="1"/>
    <col min="6" max="7" width="8.88671875" style="2"/>
    <col min="8" max="8" width="9.33203125" style="2" bestFit="1" customWidth="1"/>
  </cols>
  <sheetData>
    <row r="1" spans="1:8" x14ac:dyDescent="0.3">
      <c r="A1" t="s">
        <v>0</v>
      </c>
      <c r="B1" s="1" t="s">
        <v>45</v>
      </c>
      <c r="C1" s="1" t="s">
        <v>46</v>
      </c>
      <c r="D1" s="1" t="s">
        <v>47</v>
      </c>
      <c r="E1" s="1" t="s">
        <v>21</v>
      </c>
      <c r="F1" s="2" t="s">
        <v>48</v>
      </c>
      <c r="G1" s="2" t="s">
        <v>49</v>
      </c>
      <c r="H1" s="2" t="s">
        <v>22</v>
      </c>
    </row>
    <row r="2" spans="1:8" x14ac:dyDescent="0.3">
      <c r="A2" t="s">
        <v>4</v>
      </c>
      <c r="B2" s="1">
        <v>2</v>
      </c>
      <c r="C2" s="1">
        <v>2</v>
      </c>
      <c r="D2" s="1">
        <v>0</v>
      </c>
      <c r="E2" s="1">
        <v>4</v>
      </c>
      <c r="F2" s="2">
        <v>8</v>
      </c>
      <c r="G2" s="2">
        <v>0</v>
      </c>
      <c r="H2" s="2">
        <v>8</v>
      </c>
    </row>
    <row r="3" spans="1:8" x14ac:dyDescent="0.3">
      <c r="A3" t="s">
        <v>5</v>
      </c>
      <c r="B3" s="1">
        <v>0</v>
      </c>
      <c r="C3" s="1">
        <v>0</v>
      </c>
      <c r="D3" s="1">
        <v>1</v>
      </c>
      <c r="E3" s="1">
        <v>1</v>
      </c>
      <c r="F3" s="2">
        <v>0</v>
      </c>
      <c r="G3" s="2">
        <v>3</v>
      </c>
      <c r="H3" s="2">
        <v>3</v>
      </c>
    </row>
    <row r="4" spans="1:8" x14ac:dyDescent="0.3">
      <c r="A4" t="s">
        <v>6</v>
      </c>
      <c r="B4" s="1">
        <v>2</v>
      </c>
      <c r="C4" s="1">
        <v>2</v>
      </c>
      <c r="D4" s="1">
        <v>1</v>
      </c>
      <c r="E4" s="1">
        <v>5</v>
      </c>
      <c r="F4" s="2">
        <v>8</v>
      </c>
      <c r="G4" s="2">
        <v>3</v>
      </c>
      <c r="H4" s="2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56B4C-F7DF-4295-A082-81D9E99038F2}">
  <dimension ref="A1:H4"/>
  <sheetViews>
    <sheetView workbookViewId="0">
      <selection activeCell="I13" sqref="I13"/>
    </sheetView>
  </sheetViews>
  <sheetFormatPr defaultRowHeight="14.4" x14ac:dyDescent="0.3"/>
  <cols>
    <col min="1" max="1" width="10" customWidth="1"/>
    <col min="2" max="4" width="8.88671875" style="1"/>
    <col min="5" max="5" width="14.5546875" style="1" bestFit="1" customWidth="1"/>
    <col min="6" max="7" width="8.88671875" style="2"/>
    <col min="8" max="8" width="11.6640625" style="2" bestFit="1" customWidth="1"/>
  </cols>
  <sheetData>
    <row r="1" spans="1:8" x14ac:dyDescent="0.3">
      <c r="A1" t="s">
        <v>0</v>
      </c>
      <c r="B1" s="1" t="s">
        <v>45</v>
      </c>
      <c r="C1" s="1" t="s">
        <v>46</v>
      </c>
      <c r="D1" s="1" t="s">
        <v>47</v>
      </c>
      <c r="E1" s="1" t="s">
        <v>68</v>
      </c>
      <c r="F1" s="2" t="s">
        <v>48</v>
      </c>
      <c r="G1" s="2" t="s">
        <v>49</v>
      </c>
      <c r="H1" s="2" t="s">
        <v>67</v>
      </c>
    </row>
    <row r="2" spans="1:8" x14ac:dyDescent="0.3">
      <c r="A2" t="s">
        <v>4</v>
      </c>
      <c r="B2" s="1">
        <v>7.0410000000000004</v>
      </c>
      <c r="C2" s="1">
        <v>7.3630000000000004</v>
      </c>
      <c r="D2" s="1" t="s">
        <v>69</v>
      </c>
      <c r="E2" s="1">
        <f>AVERAGE(B2:C2)</f>
        <v>7.202</v>
      </c>
      <c r="F2" s="2">
        <v>3.26</v>
      </c>
      <c r="G2" s="2" t="s">
        <v>69</v>
      </c>
      <c r="H2" s="2">
        <v>3.26</v>
      </c>
    </row>
    <row r="3" spans="1:8" x14ac:dyDescent="0.3">
      <c r="A3" t="s">
        <v>5</v>
      </c>
      <c r="B3" s="1" t="s">
        <v>69</v>
      </c>
      <c r="C3" s="1" t="s">
        <v>69</v>
      </c>
      <c r="D3" s="1">
        <v>10.186</v>
      </c>
      <c r="E3" s="1">
        <v>10.186</v>
      </c>
      <c r="F3" s="2" t="s">
        <v>69</v>
      </c>
      <c r="G3" s="2">
        <v>5.7460000000000004</v>
      </c>
      <c r="H3" s="2">
        <v>5.7460000000000004</v>
      </c>
    </row>
    <row r="4" spans="1:8" x14ac:dyDescent="0.3">
      <c r="A4" t="s">
        <v>6</v>
      </c>
      <c r="B4" s="1">
        <v>7.4119999999999999</v>
      </c>
      <c r="C4" s="1">
        <v>7.4119999999999999</v>
      </c>
      <c r="D4" s="1">
        <v>10.888999999999999</v>
      </c>
      <c r="E4" s="1">
        <f>AVERAGE(B4:D4)</f>
        <v>8.5709999999999997</v>
      </c>
      <c r="F4" s="2">
        <v>3.05</v>
      </c>
      <c r="G4" s="2">
        <v>5.94</v>
      </c>
      <c r="H4" s="2">
        <f>AVERAGE(F4:G4)</f>
        <v>4.4950000000000001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2D0B-A49C-4437-A80D-F31220F5F7D7}">
  <dimension ref="A1:F4"/>
  <sheetViews>
    <sheetView workbookViewId="0">
      <selection activeCell="F1" sqref="F1:F1048576"/>
    </sheetView>
  </sheetViews>
  <sheetFormatPr defaultRowHeight="14.4" x14ac:dyDescent="0.3"/>
  <cols>
    <col min="1" max="1" width="10" customWidth="1"/>
    <col min="2" max="5" width="8.88671875" style="1"/>
    <col min="6" max="6" width="13.44140625" style="3" bestFit="1" customWidth="1"/>
  </cols>
  <sheetData>
    <row r="1" spans="1:6" x14ac:dyDescent="0.3">
      <c r="A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3" t="s">
        <v>54</v>
      </c>
    </row>
    <row r="2" spans="1:6" x14ac:dyDescent="0.3">
      <c r="A2" t="s">
        <v>4</v>
      </c>
      <c r="B2" s="1">
        <v>2</v>
      </c>
      <c r="C2" s="1">
        <v>2</v>
      </c>
      <c r="D2" s="1">
        <v>6</v>
      </c>
      <c r="E2" s="1">
        <v>1</v>
      </c>
      <c r="F2" s="3">
        <f t="shared" ref="F2:F3" si="0">SUM(B2:E2)</f>
        <v>11</v>
      </c>
    </row>
    <row r="3" spans="1:6" x14ac:dyDescent="0.3">
      <c r="A3" t="s">
        <v>5</v>
      </c>
      <c r="B3" s="1">
        <v>0</v>
      </c>
      <c r="C3" s="1">
        <v>0</v>
      </c>
      <c r="D3" s="1">
        <v>6</v>
      </c>
      <c r="E3" s="1">
        <v>4</v>
      </c>
      <c r="F3" s="3">
        <f t="shared" si="0"/>
        <v>10</v>
      </c>
    </row>
    <row r="4" spans="1:6" x14ac:dyDescent="0.3">
      <c r="A4" t="s">
        <v>6</v>
      </c>
      <c r="B4" s="1">
        <v>2</v>
      </c>
      <c r="C4" s="1">
        <v>2</v>
      </c>
      <c r="D4" s="1">
        <v>12</v>
      </c>
      <c r="E4" s="1">
        <v>5</v>
      </c>
      <c r="F4" s="3">
        <f>SUM(B4:E4)</f>
        <v>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3213-4914-424F-AFAD-96B683422FE7}">
  <dimension ref="A1:D3"/>
  <sheetViews>
    <sheetView tabSelected="1" workbookViewId="0">
      <selection activeCell="G13" sqref="G13"/>
    </sheetView>
  </sheetViews>
  <sheetFormatPr defaultRowHeight="14.4" x14ac:dyDescent="0.3"/>
  <cols>
    <col min="1" max="1" width="23.5546875" bestFit="1" customWidth="1"/>
    <col min="2" max="3" width="9.6640625" bestFit="1" customWidth="1"/>
    <col min="4" max="4" width="7.88671875" bestFit="1" customWidth="1"/>
  </cols>
  <sheetData>
    <row r="1" spans="1:4" x14ac:dyDescent="0.3">
      <c r="A1" s="6" t="s">
        <v>54</v>
      </c>
      <c r="B1" s="6" t="s">
        <v>4</v>
      </c>
      <c r="C1" s="6" t="s">
        <v>5</v>
      </c>
      <c r="D1" s="6" t="s">
        <v>6</v>
      </c>
    </row>
    <row r="2" spans="1:4" x14ac:dyDescent="0.3">
      <c r="A2" s="1" t="s">
        <v>76</v>
      </c>
      <c r="B2" s="1">
        <v>11</v>
      </c>
      <c r="C2" s="1">
        <v>10</v>
      </c>
      <c r="D2" s="1">
        <v>21</v>
      </c>
    </row>
    <row r="3" spans="1:4" x14ac:dyDescent="0.3">
      <c r="A3" s="1" t="s">
        <v>77</v>
      </c>
      <c r="B3" s="1">
        <v>5208</v>
      </c>
      <c r="C3" s="1">
        <v>1620</v>
      </c>
      <c r="D3" s="1">
        <v>6828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7149-B589-4D95-B9BF-38D02E748611}">
  <dimension ref="A1:H4"/>
  <sheetViews>
    <sheetView workbookViewId="0">
      <selection activeCell="J28" sqref="J28"/>
    </sheetView>
  </sheetViews>
  <sheetFormatPr defaultRowHeight="14.4" x14ac:dyDescent="0.3"/>
  <cols>
    <col min="1" max="1" width="10" customWidth="1"/>
    <col min="2" max="7" width="8.88671875" style="5"/>
    <col min="8" max="8" width="8.88671875" style="1"/>
  </cols>
  <sheetData>
    <row r="1" spans="1:8" x14ac:dyDescent="0.3">
      <c r="A1" t="s">
        <v>0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1</v>
      </c>
    </row>
    <row r="2" spans="1:8" x14ac:dyDescent="0.3">
      <c r="A2" t="s">
        <v>4</v>
      </c>
      <c r="B2" s="5">
        <v>7</v>
      </c>
      <c r="C2" s="5">
        <v>16</v>
      </c>
      <c r="D2" s="5">
        <v>16</v>
      </c>
      <c r="E2" s="5">
        <v>18</v>
      </c>
      <c r="F2" s="5">
        <v>18</v>
      </c>
      <c r="G2" s="5">
        <v>55</v>
      </c>
      <c r="H2" s="1">
        <f t="shared" ref="H2:H3" si="0">SUM(B2:G2)</f>
        <v>130</v>
      </c>
    </row>
    <row r="3" spans="1:8" x14ac:dyDescent="0.3">
      <c r="A3" t="s">
        <v>5</v>
      </c>
      <c r="B3" s="5">
        <v>5</v>
      </c>
      <c r="C3" s="5">
        <v>7</v>
      </c>
      <c r="D3" s="5">
        <v>2</v>
      </c>
      <c r="E3" s="5">
        <v>0</v>
      </c>
      <c r="F3" s="5">
        <v>0</v>
      </c>
      <c r="G3" s="5">
        <v>0</v>
      </c>
      <c r="H3" s="1">
        <f t="shared" si="0"/>
        <v>14</v>
      </c>
    </row>
    <row r="4" spans="1:8" x14ac:dyDescent="0.3">
      <c r="A4" t="s">
        <v>6</v>
      </c>
      <c r="B4" s="5">
        <v>12</v>
      </c>
      <c r="C4" s="5">
        <v>23</v>
      </c>
      <c r="D4" s="5">
        <v>18</v>
      </c>
      <c r="E4" s="5">
        <v>18</v>
      </c>
      <c r="F4" s="5">
        <v>18</v>
      </c>
      <c r="G4" s="5">
        <v>55</v>
      </c>
      <c r="H4" s="1">
        <f>SUM(B4:G4)</f>
        <v>144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116D-4628-4663-B4CE-D2A751A3E1F8}">
  <dimension ref="A1:D3"/>
  <sheetViews>
    <sheetView workbookViewId="0">
      <selection sqref="A1:D3"/>
    </sheetView>
  </sheetViews>
  <sheetFormatPr defaultRowHeight="14.4" x14ac:dyDescent="0.3"/>
  <cols>
    <col min="1" max="1" width="23.5546875" style="6" bestFit="1" customWidth="1"/>
    <col min="2" max="3" width="9.6640625" style="6" bestFit="1" customWidth="1"/>
    <col min="4" max="4" width="8.88671875" style="6"/>
  </cols>
  <sheetData>
    <row r="1" spans="1:4" x14ac:dyDescent="0.3">
      <c r="A1" s="6" t="s">
        <v>54</v>
      </c>
      <c r="B1" s="6" t="s">
        <v>4</v>
      </c>
      <c r="C1" s="6" t="s">
        <v>5</v>
      </c>
      <c r="D1" s="6" t="s">
        <v>6</v>
      </c>
    </row>
    <row r="2" spans="1:4" s="7" customFormat="1" x14ac:dyDescent="0.3">
      <c r="A2" s="1" t="s">
        <v>70</v>
      </c>
      <c r="B2" s="1">
        <v>130</v>
      </c>
      <c r="C2" s="1">
        <v>14</v>
      </c>
      <c r="D2" s="1">
        <v>144</v>
      </c>
    </row>
    <row r="3" spans="1:4" s="7" customFormat="1" x14ac:dyDescent="0.3">
      <c r="A3" s="1" t="s">
        <v>71</v>
      </c>
      <c r="B3" s="1">
        <v>5089</v>
      </c>
      <c r="C3" s="1">
        <v>1616</v>
      </c>
      <c r="D3" s="1">
        <f>SUM(B3:C3)</f>
        <v>6705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0951-383E-465F-B468-E5CCF32247BE}">
  <dimension ref="A1:O4"/>
  <sheetViews>
    <sheetView workbookViewId="0">
      <selection sqref="A1:O1048576"/>
    </sheetView>
  </sheetViews>
  <sheetFormatPr defaultRowHeight="14.4" x14ac:dyDescent="0.3"/>
  <cols>
    <col min="1" max="1" width="10" customWidth="1"/>
    <col min="2" max="9" width="8.88671875" style="1"/>
    <col min="10" max="10" width="12.109375" style="1" bestFit="1" customWidth="1"/>
    <col min="11" max="14" width="8.88671875" style="2"/>
    <col min="15" max="15" width="9.33203125" style="2" bestFit="1" customWidth="1"/>
  </cols>
  <sheetData>
    <row r="1" spans="1:15" x14ac:dyDescent="0.3">
      <c r="A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21</v>
      </c>
      <c r="K1" s="2" t="s">
        <v>50</v>
      </c>
      <c r="L1" s="2" t="s">
        <v>35</v>
      </c>
      <c r="M1" s="2" t="s">
        <v>38</v>
      </c>
      <c r="N1" s="2" t="s">
        <v>40</v>
      </c>
      <c r="O1" s="2" t="s">
        <v>22</v>
      </c>
    </row>
    <row r="2" spans="1:15" x14ac:dyDescent="0.3">
      <c r="A2" t="s">
        <v>4</v>
      </c>
      <c r="B2" s="1">
        <v>1</v>
      </c>
      <c r="C2" s="1">
        <v>1</v>
      </c>
      <c r="D2" s="1">
        <v>30</v>
      </c>
      <c r="E2" s="1">
        <v>5</v>
      </c>
      <c r="F2" s="1">
        <v>4</v>
      </c>
      <c r="G2" s="1">
        <v>19</v>
      </c>
      <c r="H2" s="1">
        <v>30</v>
      </c>
      <c r="I2" s="1">
        <v>25</v>
      </c>
      <c r="J2" s="1">
        <f t="shared" ref="J2:J3" si="0">SUM(B2:I2)</f>
        <v>115</v>
      </c>
      <c r="K2" s="2">
        <v>6</v>
      </c>
      <c r="L2" s="2">
        <v>126</v>
      </c>
      <c r="M2" s="2">
        <v>6</v>
      </c>
      <c r="N2" s="2">
        <v>87</v>
      </c>
      <c r="O2" s="2">
        <v>219</v>
      </c>
    </row>
    <row r="3" spans="1:15" x14ac:dyDescent="0.3">
      <c r="A3" t="s">
        <v>5</v>
      </c>
      <c r="B3" s="1">
        <v>0</v>
      </c>
      <c r="C3" s="1">
        <v>0</v>
      </c>
      <c r="D3" s="1">
        <v>19</v>
      </c>
      <c r="E3" s="1">
        <v>0</v>
      </c>
      <c r="F3" s="1">
        <v>1</v>
      </c>
      <c r="G3" s="1">
        <v>6</v>
      </c>
      <c r="H3" s="1">
        <v>18</v>
      </c>
      <c r="I3" s="1">
        <v>0</v>
      </c>
      <c r="J3" s="1">
        <f t="shared" si="0"/>
        <v>44</v>
      </c>
      <c r="K3" s="2">
        <v>0</v>
      </c>
      <c r="L3" s="2">
        <v>59</v>
      </c>
      <c r="M3" s="2">
        <v>12</v>
      </c>
      <c r="N3" s="2">
        <v>0</v>
      </c>
      <c r="O3" s="2">
        <v>65</v>
      </c>
    </row>
    <row r="4" spans="1:15" x14ac:dyDescent="0.3">
      <c r="A4" t="s">
        <v>6</v>
      </c>
      <c r="B4" s="1">
        <v>1</v>
      </c>
      <c r="C4" s="1">
        <v>1</v>
      </c>
      <c r="D4" s="1">
        <v>49</v>
      </c>
      <c r="E4" s="1">
        <v>5</v>
      </c>
      <c r="F4" s="1">
        <v>5</v>
      </c>
      <c r="G4" s="1">
        <v>25</v>
      </c>
      <c r="H4" s="1">
        <v>48</v>
      </c>
      <c r="I4" s="1">
        <v>25</v>
      </c>
      <c r="J4" s="1">
        <f>SUM(B4:I4)</f>
        <v>159</v>
      </c>
      <c r="K4" s="2">
        <v>6</v>
      </c>
      <c r="L4" s="2">
        <v>185</v>
      </c>
      <c r="M4" s="2">
        <v>18</v>
      </c>
      <c r="N4" s="2">
        <v>87</v>
      </c>
      <c r="O4" s="2">
        <v>290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503F-2EED-49B9-AF61-A1104BDD3A3C}">
  <dimension ref="A1:O4"/>
  <sheetViews>
    <sheetView workbookViewId="0">
      <selection activeCell="N13" sqref="N13"/>
    </sheetView>
  </sheetViews>
  <sheetFormatPr defaultRowHeight="14.4" x14ac:dyDescent="0.3"/>
  <cols>
    <col min="1" max="1" width="10" customWidth="1"/>
    <col min="2" max="9" width="8.88671875" style="1"/>
    <col min="10" max="10" width="14.5546875" style="1" bestFit="1" customWidth="1"/>
    <col min="11" max="14" width="8.88671875" style="2"/>
    <col min="15" max="15" width="11.6640625" style="2" bestFit="1" customWidth="1"/>
  </cols>
  <sheetData>
    <row r="1" spans="1:15" x14ac:dyDescent="0.3">
      <c r="A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68</v>
      </c>
      <c r="K1" s="2" t="s">
        <v>36</v>
      </c>
      <c r="L1" s="2" t="s">
        <v>35</v>
      </c>
      <c r="M1" s="2" t="s">
        <v>38</v>
      </c>
      <c r="N1" s="2" t="s">
        <v>40</v>
      </c>
      <c r="O1" s="2" t="s">
        <v>67</v>
      </c>
    </row>
    <row r="2" spans="1:15" x14ac:dyDescent="0.3">
      <c r="A2" t="s">
        <v>4</v>
      </c>
      <c r="B2" s="1">
        <v>9.423</v>
      </c>
      <c r="C2" s="1">
        <v>9.1010000000000009</v>
      </c>
      <c r="D2" s="1">
        <v>2.5670000000000002</v>
      </c>
      <c r="E2" s="1">
        <v>4.6970000000000001</v>
      </c>
      <c r="F2" s="1">
        <v>23.225000000000001</v>
      </c>
      <c r="G2" s="1">
        <v>2.194</v>
      </c>
      <c r="H2" s="1">
        <v>3.6579999999999999</v>
      </c>
      <c r="I2" s="1">
        <v>2.0219999999999998</v>
      </c>
      <c r="J2" s="1">
        <f>AVERAGE(B2:I2)</f>
        <v>7.1108750000000009</v>
      </c>
      <c r="K2" s="2" t="s">
        <v>69</v>
      </c>
      <c r="L2" s="2">
        <v>1.216</v>
      </c>
      <c r="M2" s="2" t="s">
        <v>69</v>
      </c>
      <c r="N2" s="2">
        <v>1.6839999999999999</v>
      </c>
      <c r="O2" s="2">
        <f>AVERAGE(K2:N2)</f>
        <v>1.45</v>
      </c>
    </row>
    <row r="3" spans="1:15" x14ac:dyDescent="0.3">
      <c r="A3" t="s">
        <v>5</v>
      </c>
      <c r="B3" s="1" t="s">
        <v>69</v>
      </c>
      <c r="C3" s="1" t="s">
        <v>69</v>
      </c>
      <c r="D3" s="1">
        <v>4.5110000000000001</v>
      </c>
      <c r="E3" s="1" t="s">
        <v>69</v>
      </c>
      <c r="F3" s="1">
        <v>10.507999999999999</v>
      </c>
      <c r="G3" s="1">
        <v>3.7490000000000001</v>
      </c>
      <c r="H3" s="1">
        <v>3.6240000000000001</v>
      </c>
      <c r="I3" s="1" t="s">
        <v>69</v>
      </c>
      <c r="J3" s="1">
        <f>AVERAGE(B3:I3)</f>
        <v>5.597999999999999</v>
      </c>
      <c r="K3" s="2" t="s">
        <v>69</v>
      </c>
      <c r="L3" s="2">
        <v>1.4850000000000001</v>
      </c>
      <c r="M3" s="2">
        <v>2.1019999999999999</v>
      </c>
      <c r="N3" s="2" t="s">
        <v>69</v>
      </c>
      <c r="O3" s="2">
        <f>AVERAGE(K3:N3)</f>
        <v>1.7934999999999999</v>
      </c>
    </row>
    <row r="4" spans="1:15" x14ac:dyDescent="0.3">
      <c r="A4" t="s">
        <v>6</v>
      </c>
      <c r="B4" s="1">
        <v>8.5939999999999994</v>
      </c>
      <c r="C4" s="1">
        <v>8.5939999999999994</v>
      </c>
      <c r="D4" s="1">
        <v>1.726</v>
      </c>
      <c r="E4" s="1">
        <v>4.032</v>
      </c>
      <c r="F4" s="1">
        <v>4.032</v>
      </c>
      <c r="G4" s="1">
        <v>2.6659999999999999</v>
      </c>
      <c r="H4" s="1">
        <v>3.7109999999999999</v>
      </c>
      <c r="I4" s="1">
        <v>1.81</v>
      </c>
      <c r="J4" s="1">
        <f t="shared" ref="J4" si="0">AVERAGE(B4:I4)</f>
        <v>4.3956249999999999</v>
      </c>
      <c r="K4" s="2" t="s">
        <v>69</v>
      </c>
      <c r="L4" s="2">
        <v>1.3240000000000001</v>
      </c>
      <c r="M4" s="2">
        <v>1.68</v>
      </c>
      <c r="N4" s="2">
        <v>1.248</v>
      </c>
      <c r="O4" s="2">
        <f>AVERAGE(K4:N4)</f>
        <v>1.4173333333333333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13F4-98DD-4C0E-94BD-32FA79045335}">
  <dimension ref="A1:O4"/>
  <sheetViews>
    <sheetView topLeftCell="A2" workbookViewId="0">
      <selection activeCell="L10" sqref="L10"/>
    </sheetView>
  </sheetViews>
  <sheetFormatPr defaultRowHeight="14.4" x14ac:dyDescent="0.3"/>
  <cols>
    <col min="1" max="1" width="10" customWidth="1"/>
    <col min="2" max="2" width="8.88671875" style="1" customWidth="1"/>
    <col min="3" max="8" width="8.88671875" style="1"/>
    <col min="9" max="9" width="12.109375" style="1" bestFit="1" customWidth="1"/>
    <col min="10" max="14" width="8.88671875" style="2"/>
    <col min="15" max="15" width="9.33203125" style="2" bestFit="1" customWidth="1"/>
  </cols>
  <sheetData>
    <row r="1" spans="1:15" x14ac:dyDescent="0.3">
      <c r="A1" t="s">
        <v>0</v>
      </c>
      <c r="B1" s="1" t="s">
        <v>41</v>
      </c>
      <c r="C1" s="1" t="s">
        <v>42</v>
      </c>
      <c r="D1" s="1" t="s">
        <v>15</v>
      </c>
      <c r="E1" s="1" t="s">
        <v>17</v>
      </c>
      <c r="F1" s="1" t="s">
        <v>18</v>
      </c>
      <c r="G1" s="1" t="s">
        <v>43</v>
      </c>
      <c r="H1" s="1" t="s">
        <v>53</v>
      </c>
      <c r="I1" s="1" t="s">
        <v>21</v>
      </c>
      <c r="J1" s="2" t="s">
        <v>32</v>
      </c>
      <c r="K1" s="2" t="s">
        <v>44</v>
      </c>
      <c r="L1" s="2" t="s">
        <v>8</v>
      </c>
      <c r="M1" s="2" t="s">
        <v>10</v>
      </c>
      <c r="N1" s="2" t="s">
        <v>11</v>
      </c>
      <c r="O1" s="2" t="s">
        <v>22</v>
      </c>
    </row>
    <row r="2" spans="1:15" x14ac:dyDescent="0.3">
      <c r="A2" t="s">
        <v>4</v>
      </c>
      <c r="B2" s="1">
        <v>94</v>
      </c>
      <c r="C2" s="1">
        <v>94</v>
      </c>
      <c r="D2" s="1">
        <v>31</v>
      </c>
      <c r="E2" s="1">
        <v>185</v>
      </c>
      <c r="F2" s="1">
        <v>59</v>
      </c>
      <c r="G2" s="1">
        <v>27</v>
      </c>
      <c r="H2" s="1">
        <v>335</v>
      </c>
      <c r="I2" s="1">
        <f>SUM(B2:H2)</f>
        <v>825</v>
      </c>
      <c r="J2" s="2">
        <v>90</v>
      </c>
      <c r="K2" s="2">
        <v>200</v>
      </c>
      <c r="L2" s="2">
        <v>75</v>
      </c>
      <c r="M2" s="2">
        <v>261</v>
      </c>
      <c r="N2" s="2">
        <v>4</v>
      </c>
      <c r="O2" s="2">
        <f>SUM(J2:N2)</f>
        <v>630</v>
      </c>
    </row>
    <row r="3" spans="1:15" x14ac:dyDescent="0.3">
      <c r="A3" t="s">
        <v>5</v>
      </c>
      <c r="B3" s="1">
        <v>39</v>
      </c>
      <c r="C3" s="1">
        <v>10</v>
      </c>
      <c r="D3" s="1">
        <v>0</v>
      </c>
      <c r="E3" s="1">
        <v>87</v>
      </c>
      <c r="F3" s="1">
        <v>0</v>
      </c>
      <c r="G3" s="1">
        <v>0</v>
      </c>
      <c r="H3" s="1">
        <v>17</v>
      </c>
      <c r="I3" s="1">
        <f t="shared" ref="I3:I4" si="0">SUM(B3:H3)</f>
        <v>153</v>
      </c>
      <c r="J3" s="2">
        <v>59</v>
      </c>
      <c r="K3" s="2">
        <v>40</v>
      </c>
      <c r="L3" s="2">
        <v>2</v>
      </c>
      <c r="M3" s="2">
        <v>61</v>
      </c>
      <c r="N3" s="2">
        <v>0</v>
      </c>
      <c r="O3" s="2">
        <f t="shared" ref="O3:O4" si="1">SUM(J3:N3)</f>
        <v>162</v>
      </c>
    </row>
    <row r="4" spans="1:15" x14ac:dyDescent="0.3">
      <c r="A4" t="s">
        <v>6</v>
      </c>
      <c r="B4" s="1">
        <v>133</v>
      </c>
      <c r="C4" s="1">
        <v>104</v>
      </c>
      <c r="D4" s="1">
        <v>31</v>
      </c>
      <c r="E4" s="1">
        <v>272</v>
      </c>
      <c r="F4" s="1">
        <v>59</v>
      </c>
      <c r="G4" s="1">
        <v>27</v>
      </c>
      <c r="H4" s="1">
        <v>352</v>
      </c>
      <c r="I4" s="1">
        <f t="shared" si="0"/>
        <v>978</v>
      </c>
      <c r="J4" s="2">
        <v>149</v>
      </c>
      <c r="K4" s="2">
        <v>240</v>
      </c>
      <c r="L4" s="2">
        <v>77</v>
      </c>
      <c r="M4" s="2">
        <v>320</v>
      </c>
      <c r="N4" s="2">
        <v>4</v>
      </c>
      <c r="O4" s="2">
        <f t="shared" si="1"/>
        <v>790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9442-3711-4D88-A8D1-6F7154630478}">
  <dimension ref="A1:D5"/>
  <sheetViews>
    <sheetView workbookViewId="0">
      <selection activeCell="B8" sqref="B8"/>
    </sheetView>
  </sheetViews>
  <sheetFormatPr defaultRowHeight="14.4" x14ac:dyDescent="0.3"/>
  <cols>
    <col min="1" max="1" width="32.33203125" bestFit="1" customWidth="1"/>
    <col min="2" max="2" width="11.109375" style="6" customWidth="1"/>
    <col min="3" max="3" width="11" style="6" customWidth="1"/>
    <col min="4" max="4" width="9.5546875" style="9" customWidth="1"/>
    <col min="5" max="5" width="8.5546875" customWidth="1"/>
  </cols>
  <sheetData>
    <row r="1" spans="1:4" x14ac:dyDescent="0.3">
      <c r="A1" s="6" t="s">
        <v>54</v>
      </c>
      <c r="B1" s="6" t="s">
        <v>4</v>
      </c>
      <c r="C1" s="6" t="s">
        <v>5</v>
      </c>
      <c r="D1" s="9" t="s">
        <v>6</v>
      </c>
    </row>
    <row r="2" spans="1:4" s="7" customFormat="1" x14ac:dyDescent="0.3">
      <c r="A2" s="1" t="s">
        <v>72</v>
      </c>
      <c r="B2" s="1">
        <v>825</v>
      </c>
      <c r="C2" s="1">
        <v>153</v>
      </c>
      <c r="D2" s="10">
        <v>978</v>
      </c>
    </row>
    <row r="3" spans="1:4" s="7" customFormat="1" x14ac:dyDescent="0.3">
      <c r="A3" s="1" t="s">
        <v>73</v>
      </c>
      <c r="B3" s="1">
        <v>4394</v>
      </c>
      <c r="C3" s="1">
        <v>1477</v>
      </c>
      <c r="D3" s="10">
        <v>5871</v>
      </c>
    </row>
    <row r="4" spans="1:4" s="8" customFormat="1" x14ac:dyDescent="0.3">
      <c r="A4" s="2" t="s">
        <v>74</v>
      </c>
      <c r="B4" s="2">
        <v>630</v>
      </c>
      <c r="C4" s="2">
        <v>162</v>
      </c>
      <c r="D4" s="11">
        <v>792</v>
      </c>
    </row>
    <row r="5" spans="1:4" s="8" customFormat="1" x14ac:dyDescent="0.3">
      <c r="A5" s="2" t="s">
        <v>75</v>
      </c>
      <c r="B5" s="2">
        <v>21986</v>
      </c>
      <c r="C5" s="2">
        <v>3489</v>
      </c>
      <c r="D5" s="11">
        <v>25497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Man v. Woman</vt:lpstr>
      <vt:lpstr>Sexual Undertones and Women</vt:lpstr>
      <vt:lpstr>Words Relating to Sex</vt:lpstr>
      <vt:lpstr>Words Relating to Mother</vt:lpstr>
      <vt:lpstr>Marriage Compared to Total</vt:lpstr>
      <vt:lpstr>Emotional Traits</vt:lpstr>
      <vt:lpstr>Emotional Traits T-Score</vt:lpstr>
      <vt:lpstr>Words Relating to Other Sex</vt:lpstr>
      <vt:lpstr>Other Sex Compared to Total</vt:lpstr>
      <vt:lpstr>Words Relating to Irrationality</vt:lpstr>
      <vt:lpstr>Irrationality T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Chalker</dc:creator>
  <cp:lastModifiedBy>Kaitlyn Chalker</cp:lastModifiedBy>
  <dcterms:created xsi:type="dcterms:W3CDTF">2022-12-07T04:07:12Z</dcterms:created>
  <dcterms:modified xsi:type="dcterms:W3CDTF">2022-12-09T02:46:38Z</dcterms:modified>
</cp:coreProperties>
</file>